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olanta\Documents\Kainų komisijos rodikliai 2021 m\Patikra\"/>
    </mc:Choice>
  </mc:AlternateContent>
  <xr:revisionPtr revIDLastSave="0" documentId="13_ncr:1_{FA23B5EB-7644-45A8-B538-A7587DAC3441}" xr6:coauthVersionLast="45" xr6:coauthVersionMax="45" xr10:uidLastSave="{00000000-0000-0000-0000-000000000000}"/>
  <bookViews>
    <workbookView xWindow="-120" yWindow="-120" windowWidth="29040" windowHeight="15840" activeTab="4" xr2:uid="{00000000-000D-0000-FFFF-FFFF00000000}"/>
  </bookViews>
  <sheets>
    <sheet name="6.1" sheetId="1" r:id="rId1"/>
    <sheet name="6.2" sheetId="2" r:id="rId2"/>
    <sheet name="6.3" sheetId="3" r:id="rId3"/>
    <sheet name="6.4" sheetId="4" r:id="rId4"/>
    <sheet name="6.5" sheetId="5" r:id="rId5"/>
  </sheets>
  <definedNames>
    <definedName name="_xlnm.Print_Area" localSheetId="0">'6.1'!A1:M245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 i="5" l="1"/>
  <c r="D12" i="5"/>
  <c r="D13" i="5"/>
  <c r="D14" i="5"/>
  <c r="D15" i="5"/>
  <c r="D16" i="5"/>
  <c r="D17" i="5"/>
  <c r="D18" i="5"/>
  <c r="D19" i="5"/>
  <c r="D11" i="5"/>
  <c r="N45" i="5" l="1"/>
  <c r="M45" i="5"/>
  <c r="L45" i="5"/>
  <c r="K45" i="5"/>
  <c r="J45" i="5"/>
  <c r="I45" i="5"/>
  <c r="H45" i="5"/>
  <c r="G45" i="5"/>
  <c r="F45" i="5"/>
  <c r="E45" i="5"/>
  <c r="D45" i="5"/>
  <c r="D23" i="5"/>
  <c r="D22" i="5"/>
  <c r="L276" i="4"/>
  <c r="K276" i="4"/>
  <c r="J276" i="4"/>
  <c r="I276" i="4"/>
  <c r="H276" i="4"/>
  <c r="G276" i="4"/>
  <c r="L175" i="4"/>
  <c r="H175" i="4"/>
  <c r="G175" i="4"/>
  <c r="F175" i="4"/>
  <c r="E36" i="3"/>
  <c r="F276" i="4" s="1"/>
  <c r="J250" i="2"/>
  <c r="I250" i="2"/>
  <c r="H250" i="2"/>
  <c r="G250" i="2"/>
  <c r="F250" i="2"/>
  <c r="E250" i="2"/>
  <c r="K248" i="2"/>
  <c r="K247" i="2"/>
  <c r="K246" i="2"/>
  <c r="K245" i="2"/>
  <c r="K244" i="2"/>
  <c r="K243" i="2"/>
  <c r="K242" i="2"/>
  <c r="K241" i="2"/>
  <c r="K240" i="2"/>
  <c r="K239" i="2"/>
  <c r="K238" i="2"/>
  <c r="K237" i="2"/>
  <c r="K236" i="2"/>
  <c r="K235" i="2"/>
  <c r="K234" i="2"/>
  <c r="K233" i="2"/>
  <c r="K232" i="2"/>
  <c r="K231" i="2"/>
  <c r="K230" i="2"/>
  <c r="K229" i="2"/>
  <c r="K228" i="2"/>
  <c r="K227" i="2"/>
  <c r="K226" i="2"/>
  <c r="K225" i="2"/>
  <c r="K224" i="2"/>
  <c r="K223" i="2"/>
  <c r="K222" i="2"/>
  <c r="K221" i="2"/>
  <c r="K220" i="2"/>
  <c r="K219" i="2"/>
  <c r="K218" i="2"/>
  <c r="K217" i="2"/>
  <c r="K216" i="2"/>
  <c r="K215" i="2"/>
  <c r="K214" i="2"/>
  <c r="K213" i="2"/>
  <c r="K212" i="2"/>
  <c r="K211" i="2"/>
  <c r="K210" i="2"/>
  <c r="K209" i="2"/>
  <c r="K208" i="2"/>
  <c r="K207" i="2"/>
  <c r="K206" i="2"/>
  <c r="K205" i="2"/>
  <c r="K204" i="2"/>
  <c r="K203" i="2"/>
  <c r="K202" i="2"/>
  <c r="K201" i="2"/>
  <c r="K200" i="2"/>
  <c r="K199" i="2"/>
  <c r="K198" i="2"/>
  <c r="K197" i="2"/>
  <c r="K196" i="2"/>
  <c r="K195" i="2"/>
  <c r="K194" i="2"/>
  <c r="K193" i="2"/>
  <c r="K192" i="2"/>
  <c r="K191" i="2"/>
  <c r="K190" i="2"/>
  <c r="K189" i="2"/>
  <c r="K188" i="2"/>
  <c r="K187" i="2"/>
  <c r="K186" i="2"/>
  <c r="K185" i="2"/>
  <c r="K184" i="2"/>
  <c r="K183" i="2"/>
  <c r="K182" i="2"/>
  <c r="K181" i="2"/>
  <c r="K180" i="2"/>
  <c r="K179" i="2"/>
  <c r="K178" i="2"/>
  <c r="K177" i="2"/>
  <c r="K176" i="2"/>
  <c r="K175" i="2"/>
  <c r="K174" i="2"/>
  <c r="K173" i="2"/>
  <c r="K172" i="2"/>
  <c r="K171" i="2"/>
  <c r="K170" i="2"/>
  <c r="K169" i="2"/>
  <c r="K168" i="2"/>
  <c r="K167" i="2"/>
  <c r="K166" i="2"/>
  <c r="K165" i="2"/>
  <c r="K164" i="2"/>
  <c r="K163" i="2"/>
  <c r="K162" i="2"/>
  <c r="K161" i="2"/>
  <c r="K160" i="2"/>
  <c r="K159" i="2"/>
  <c r="K158" i="2"/>
  <c r="K157" i="2"/>
  <c r="K156" i="2"/>
  <c r="K155" i="2"/>
  <c r="K154" i="2"/>
  <c r="K153" i="2"/>
  <c r="K152" i="2"/>
  <c r="K151" i="2"/>
  <c r="K150" i="2"/>
  <c r="K149" i="2"/>
  <c r="K148" i="2"/>
  <c r="K147" i="2"/>
  <c r="K146" i="2"/>
  <c r="K145" i="2"/>
  <c r="K144" i="2"/>
  <c r="K143" i="2"/>
  <c r="K142" i="2"/>
  <c r="K141" i="2"/>
  <c r="K140" i="2"/>
  <c r="K139" i="2"/>
  <c r="K138" i="2"/>
  <c r="K137" i="2"/>
  <c r="K136" i="2"/>
  <c r="K135" i="2"/>
  <c r="K134" i="2"/>
  <c r="K133" i="2"/>
  <c r="K132" i="2"/>
  <c r="K131" i="2"/>
  <c r="K130" i="2"/>
  <c r="K129" i="2"/>
  <c r="K128" i="2"/>
  <c r="K127" i="2"/>
  <c r="K126" i="2"/>
  <c r="K125" i="2"/>
  <c r="K124" i="2"/>
  <c r="K123" i="2"/>
  <c r="K122" i="2"/>
  <c r="K121" i="2"/>
  <c r="K120" i="2"/>
  <c r="K119" i="2"/>
  <c r="K118" i="2"/>
  <c r="K117" i="2"/>
  <c r="K116" i="2"/>
  <c r="K115" i="2"/>
  <c r="K114" i="2"/>
  <c r="K113" i="2"/>
  <c r="K112" i="2"/>
  <c r="K111" i="2"/>
  <c r="K110" i="2"/>
  <c r="K109" i="2"/>
  <c r="K108" i="2"/>
  <c r="K107" i="2"/>
  <c r="K106" i="2"/>
  <c r="K105" i="2"/>
  <c r="K104" i="2"/>
  <c r="K103" i="2"/>
  <c r="K102" i="2"/>
  <c r="K101" i="2"/>
  <c r="K100" i="2"/>
  <c r="K99" i="2"/>
  <c r="K98" i="2"/>
  <c r="K97" i="2"/>
  <c r="K96" i="2"/>
  <c r="K95" i="2"/>
  <c r="K94" i="2"/>
  <c r="K93" i="2"/>
  <c r="K92" i="2"/>
  <c r="K91" i="2"/>
  <c r="K90" i="2"/>
  <c r="K89" i="2"/>
  <c r="K88" i="2"/>
  <c r="K87" i="2"/>
  <c r="K86" i="2"/>
  <c r="K85" i="2"/>
  <c r="K84" i="2"/>
  <c r="K83" i="2"/>
  <c r="K82" i="2"/>
  <c r="K81" i="2"/>
  <c r="K80" i="2"/>
  <c r="K79" i="2"/>
  <c r="K78" i="2"/>
  <c r="K77" i="2"/>
  <c r="K76" i="2"/>
  <c r="K75" i="2"/>
  <c r="K74" i="2"/>
  <c r="K73" i="2"/>
  <c r="K72" i="2"/>
  <c r="K71" i="2"/>
  <c r="K70" i="2"/>
  <c r="K69" i="2"/>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K229" i="1"/>
  <c r="J229" i="1"/>
  <c r="I229" i="1"/>
  <c r="H229" i="1"/>
  <c r="G229" i="1"/>
  <c r="F229" i="1"/>
  <c r="D229" i="1"/>
  <c r="L221" i="1"/>
  <c r="F221" i="1"/>
  <c r="L215" i="1"/>
  <c r="F215" i="1"/>
  <c r="L206" i="1"/>
  <c r="F206" i="1"/>
  <c r="L198" i="1"/>
  <c r="F198" i="1"/>
  <c r="L183" i="1"/>
  <c r="F183" i="1"/>
  <c r="L179" i="1"/>
  <c r="F179" i="1"/>
  <c r="L176" i="1"/>
  <c r="F176" i="1"/>
  <c r="L170" i="1"/>
  <c r="F170" i="1"/>
  <c r="L161" i="1"/>
  <c r="F161" i="1"/>
  <c r="L135" i="1"/>
  <c r="F135" i="1"/>
  <c r="L132" i="1"/>
  <c r="F132" i="1"/>
  <c r="L124" i="1"/>
  <c r="F124" i="1"/>
  <c r="L115" i="1"/>
  <c r="F115" i="1"/>
  <c r="L110" i="1"/>
  <c r="F110" i="1"/>
  <c r="L89" i="1"/>
  <c r="F89" i="1"/>
  <c r="L79" i="1"/>
  <c r="F79" i="1"/>
  <c r="L75" i="1"/>
  <c r="F75" i="1"/>
  <c r="L72" i="1"/>
  <c r="F72" i="1"/>
  <c r="L67" i="1"/>
  <c r="F67" i="1"/>
  <c r="L62" i="1"/>
  <c r="F62" i="1"/>
  <c r="L59" i="1"/>
  <c r="F59" i="1"/>
  <c r="L56" i="1"/>
  <c r="F56" i="1"/>
  <c r="L52" i="1"/>
  <c r="F52" i="1"/>
  <c r="L47" i="1"/>
  <c r="F47" i="1"/>
  <c r="L43" i="1"/>
  <c r="F43" i="1"/>
  <c r="L39" i="1"/>
  <c r="F39" i="1"/>
  <c r="L35" i="1"/>
  <c r="F35" i="1"/>
  <c r="L32" i="1"/>
  <c r="F32" i="1"/>
  <c r="L29" i="1"/>
  <c r="F29" i="1"/>
  <c r="L26" i="1"/>
  <c r="F26" i="1"/>
  <c r="L21" i="1"/>
  <c r="F21" i="1"/>
  <c r="L16" i="1"/>
  <c r="F16" i="1"/>
  <c r="L11" i="1"/>
  <c r="F11" i="1"/>
  <c r="L8" i="1"/>
  <c r="F8" i="1"/>
  <c r="L229" i="1" s="1"/>
  <c r="K249" i="2" l="1"/>
  <c r="K250" i="2" s="1"/>
</calcChain>
</file>

<file path=xl/sharedStrings.xml><?xml version="1.0" encoding="utf-8"?>
<sst xmlns="http://schemas.openxmlformats.org/spreadsheetml/2006/main" count="2200" uniqueCount="1044">
  <si>
    <t>Reguliuojamosios veiklos ataskaitų patikros techninės užduoties 6.1 priedas</t>
  </si>
  <si>
    <t>VANDENS SEKTORIUS</t>
  </si>
  <si>
    <t>DARBO UŽMOKESČIO SĄNAUDŲ SUVESTINĖ</t>
  </si>
  <si>
    <t>NR.</t>
  </si>
  <si>
    <t>PAREIGYBĖ / SKYRIUS / PADALINYS</t>
  </si>
  <si>
    <t>DARBUOTOJŲ SKAIČIUS</t>
  </si>
  <si>
    <t>PIRMINIS PRISKYRIMAS</t>
  </si>
  <si>
    <t>DK SUMA</t>
  </si>
  <si>
    <t>K1</t>
  </si>
  <si>
    <t>K2</t>
  </si>
  <si>
    <t>K3</t>
  </si>
  <si>
    <t>…</t>
  </si>
  <si>
    <t>Kn</t>
  </si>
  <si>
    <t>RVA SUMA</t>
  </si>
  <si>
    <t>RVA PRIEDAS</t>
  </si>
  <si>
    <t>KOREGAVIMO APRAŠYMAS</t>
  </si>
  <si>
    <t>A</t>
  </si>
  <si>
    <t>B</t>
  </si>
  <si>
    <t>C</t>
  </si>
  <si>
    <t>D</t>
  </si>
  <si>
    <t>E</t>
  </si>
  <si>
    <t>F</t>
  </si>
  <si>
    <t>G</t>
  </si>
  <si>
    <t>H</t>
  </si>
  <si>
    <t>I</t>
  </si>
  <si>
    <t>J</t>
  </si>
  <si>
    <t>Administracija, Direktorius</t>
  </si>
  <si>
    <t xml:space="preserve">
RVA 4 PR.</t>
  </si>
  <si>
    <t>630401 4480 617 ADM Atostoginiai</t>
  </si>
  <si>
    <t>BS</t>
  </si>
  <si>
    <t>630401 4480 617 ADM Pagr. atlyginimas</t>
  </si>
  <si>
    <t>Administracija, Direktorius technikai</t>
  </si>
  <si>
    <t>630401 4480 617 ADM Pajamos natura</t>
  </si>
  <si>
    <t>630401 4480 617 ADM Pajamos natura atskaitymai</t>
  </si>
  <si>
    <t>Administracija, Vyr. buhalterė</t>
  </si>
  <si>
    <t>Administracija, Buhalterė</t>
  </si>
  <si>
    <t>...</t>
  </si>
  <si>
    <t>620301 4480 617 ADM Atostoginiai</t>
  </si>
  <si>
    <t>630405 4480 617 ADM Nedarb. lapelis</t>
  </si>
  <si>
    <t>620301 4480 617 ADM Pagr. atlyginimas</t>
  </si>
  <si>
    <t>620301 4480 617 ADM Priedas</t>
  </si>
  <si>
    <t>Administracija, Buhalterė - kasininkė</t>
  </si>
  <si>
    <t>Administracija, Buhalterė ekonomistė</t>
  </si>
  <si>
    <t>Administracija, Administratorė</t>
  </si>
  <si>
    <t>Administracija, Kompiuterinių sistemų inžinierius</t>
  </si>
  <si>
    <t>Administracija, Juristas</t>
  </si>
  <si>
    <t>630401 4480 617 ADM Priedas</t>
  </si>
  <si>
    <t>Apskaitos grupė, Vyr. kontrolierius - šaltkalvis</t>
  </si>
  <si>
    <t>620301 4480 617 ADM1 Atostoginiai</t>
  </si>
  <si>
    <t>AV</t>
  </si>
  <si>
    <t>630405 4480 617 ADM1 Nedarb. lapelis</t>
  </si>
  <si>
    <t>620301 4480 617 ADM1 Pagr. atlyginimas</t>
  </si>
  <si>
    <t>Apskaitos grupė, Šaltkalvis-kontrolierius</t>
  </si>
  <si>
    <t>620301 4480 617 ADM1 Priedas</t>
  </si>
  <si>
    <t>Aptarnaujantis personalas, Valytoja</t>
  </si>
  <si>
    <t>Aptarnaujantis personalas, Apeivis kontrolierius</t>
  </si>
  <si>
    <t>Aptarnaujantis personalas, Kontrolierius</t>
  </si>
  <si>
    <t>Aptarnaujantis personalas, Eksploatavimo technikas</t>
  </si>
  <si>
    <t>6003001 4480 617 PNTVARK Atostoginiai</t>
  </si>
  <si>
    <t>PNT</t>
  </si>
  <si>
    <t>630405 4480 617 PNTVARK Nedarb. lapelis</t>
  </si>
  <si>
    <t>6003001 4480 617 PNTVARK Pagr. atlyginimas</t>
  </si>
  <si>
    <t>6003001 4480 617 PNTVARK Priedas</t>
  </si>
  <si>
    <t>Aptarnaujantis personalas, Eksploatavimo technikas - projektų vad.</t>
  </si>
  <si>
    <t>6003001 4480 617 VANDTIEK Atostoginiai</t>
  </si>
  <si>
    <t>GVP</t>
  </si>
  <si>
    <t>630405 4480 617 VANDTIEK Nedarb. lapelis</t>
  </si>
  <si>
    <t>6003001 4480 617 VANDTIEK Pagr. atlyginimas</t>
  </si>
  <si>
    <t>6003001 4480 617 VANDTIEK Priedas</t>
  </si>
  <si>
    <t>Aptarnaujantis personalas, Pardavimo ir kontrolės skyriaus vadovas</t>
  </si>
  <si>
    <t>Aptarnaujantis personalas, Eksploatavimo technikas - saugos spec.</t>
  </si>
  <si>
    <t>6003001 4480 617 NUOTSAL Atostoginiai</t>
  </si>
  <si>
    <t>NS</t>
  </si>
  <si>
    <t>630405 4480 617 NUOTSAL Nedarb. lapelis</t>
  </si>
  <si>
    <t>6003001 4480 617 NUOTSAL Pagr. atlyginimas</t>
  </si>
  <si>
    <t>Kybartų cechas, Ekskavatorininkas - avar.atst. darbų šal</t>
  </si>
  <si>
    <t>6004001 4480 617 NETIES Atostoginiai</t>
  </si>
  <si>
    <t>6004001 4480 617 NETIES Darbas poilsio dienomis (budėjimas)</t>
  </si>
  <si>
    <t>6004001 4480 617 NETIES Išeitinė pašalpa</t>
  </si>
  <si>
    <t>6004001 4480 617 NETIES Kompensacija</t>
  </si>
  <si>
    <t>630405 4480 617 NETIES Nedarb. lapelis</t>
  </si>
  <si>
    <t>6004001 4480 617 NETIES Pagr. atlyginimas</t>
  </si>
  <si>
    <t>6004001 4480 617 NETIES Tarifinis atl.</t>
  </si>
  <si>
    <t>6004001 4480 617 NETIES Už darbą švenčių metu</t>
  </si>
  <si>
    <t>6004001 4480 617 NETIES Viršvalandžiai</t>
  </si>
  <si>
    <t>Kybartų cechas, Vairuotojas - avar.atstat.darbų šalt.</t>
  </si>
  <si>
    <t>6004001 4480 617 NUOTSAL Atostoginiai</t>
  </si>
  <si>
    <t>6004001 4480 617 VANDTIEK Atostoginiai</t>
  </si>
  <si>
    <t>6004001 4480 617 NUOTSAL Darbas poilsio dienomis (budėjimas)</t>
  </si>
  <si>
    <t>6004001 4480 617 VANDTIEK Darbas poilsio dienomis (budėjimas)</t>
  </si>
  <si>
    <t>6004001 4480 617 NUOTSAL Pagr. atlyginimas</t>
  </si>
  <si>
    <t>6004001 4480 617 VANDTIEK Pagr. atlyginimas</t>
  </si>
  <si>
    <t>6004001 4480 617 NUOTSAL Tarifinis atl.</t>
  </si>
  <si>
    <t>6004001 4480 617 VANDTIEK Tarifinis atl.</t>
  </si>
  <si>
    <t>6004001 4480 617 NUOTSAL Už darbą švenčių metu</t>
  </si>
  <si>
    <t>6004001 4480 617 VANDTIEK Už darbą švenčių metu</t>
  </si>
  <si>
    <t>6004001 4480 617 NUOTSAL Viršvalandžiai</t>
  </si>
  <si>
    <t>6004001 4480 617 VANDTIEK Viršvalandžiai</t>
  </si>
  <si>
    <t>Kybartų cechas, Meistras</t>
  </si>
  <si>
    <t>6003001 4480 617 VANDGAV Atostoginiai</t>
  </si>
  <si>
    <t>GVG</t>
  </si>
  <si>
    <t>630405 4480 617 VANDGAV Nedarb. lapelis</t>
  </si>
  <si>
    <t>6003001 4480 617 VANDGAV Pagr. atlyginimas</t>
  </si>
  <si>
    <t>6003001 4480 617 VANDGAV Viršvalandžiai</t>
  </si>
  <si>
    <t>Kybartų cechas, Statybininkas - av.atstat.darbų šalt.</t>
  </si>
  <si>
    <t>6004001 4480 617 NUOTSAL Išeitinė pašalpa</t>
  </si>
  <si>
    <t>6004001 4480 617 NUOTSAL Kompensacija</t>
  </si>
  <si>
    <t>Laboratorija, Laborantė chemikė</t>
  </si>
  <si>
    <t>6004001 4480 617 NUOT Atostoginiai</t>
  </si>
  <si>
    <t>NV</t>
  </si>
  <si>
    <t>6004001 4480 617 NUOT Pagr. atlyginimas</t>
  </si>
  <si>
    <t>6004001 4480 617 NUOT Priedas</t>
  </si>
  <si>
    <t>6004001 4480 617 VANDTIEK Priedas</t>
  </si>
  <si>
    <t>Laboratorija, Laboratorijos vedėjas</t>
  </si>
  <si>
    <t>6004001 4480 617 VANDGER Atostoginiai</t>
  </si>
  <si>
    <t>GVR</t>
  </si>
  <si>
    <t>6004001 4480 617 VANDGER Pagr. atlyginimas</t>
  </si>
  <si>
    <t>Nuotekų valykla, Nuotekų valyklos operatorius</t>
  </si>
  <si>
    <t>6003001 4480 617 DUMB Atostoginiai</t>
  </si>
  <si>
    <t>NDT</t>
  </si>
  <si>
    <t>6003001 4480 617 NUOT Atostoginiai</t>
  </si>
  <si>
    <t>6003001 4480 617 DUMB Darbas poilsio dienomis (budėjimas)</t>
  </si>
  <si>
    <t>6003001 4480 617 NUOT Darbas poilsio dienomis (budėjimas)</t>
  </si>
  <si>
    <t>6003001 4480 617 NUOTSAL Darbas poilsio dienomis (budėjimas)</t>
  </si>
  <si>
    <t>6003001 4480 617 DUMB Kompensacija</t>
  </si>
  <si>
    <t>6003001 4480 617 NUOT Kompensacija</t>
  </si>
  <si>
    <t>6003001 4480 617 NUOTSAL Kompensacija</t>
  </si>
  <si>
    <t>630405 4480 617 DUMB Nedarb. lapelis</t>
  </si>
  <si>
    <t>6003001 4480 617 DUMB Pagr. atlyginimas</t>
  </si>
  <si>
    <t>6003001 4480 617 NUOT Pagr. atlyginimas</t>
  </si>
  <si>
    <t>6003001 4480 617 NUOT Priedas</t>
  </si>
  <si>
    <t>6003001 4480 617 DUMB Tarifinis atl.</t>
  </si>
  <si>
    <t>6003001 4480 617 NUOT Tarifinis atl.</t>
  </si>
  <si>
    <t>6003001 4480 617 NUOTSAL Tarifinis atl.</t>
  </si>
  <si>
    <t>6003001 4480 617 DUMB Už darbą naktį</t>
  </si>
  <si>
    <t>6003001 4480 617 NUOT Už darbą naktį</t>
  </si>
  <si>
    <t>6003001 4480 617 DUMB Už darbą švenčių metu</t>
  </si>
  <si>
    <t>6003001 4480 617 NUOT Už darbą švenčių metu</t>
  </si>
  <si>
    <t>6003001 4480 617 NUOTSAL Už darbą švenčių metu</t>
  </si>
  <si>
    <t>6003001 4480 617 DUMB Viršvalandžiai</t>
  </si>
  <si>
    <t>6003001 4480 617 NUOT Viršvalandžiai</t>
  </si>
  <si>
    <t>6003001 4480 617 NUOTSAL Viršvalandžiai</t>
  </si>
  <si>
    <t>Nuotekų valykla, Vairuotojas - avar.atstat.darbų šalt.</t>
  </si>
  <si>
    <t>6004001 4480 617 DUMB Atostoginiai</t>
  </si>
  <si>
    <t>6004001 4480 617 DUMB Darbas poilsio dienomis (budėjimas)</t>
  </si>
  <si>
    <t>6004001 4480 617 DUMB Pagr. atlyginimas</t>
  </si>
  <si>
    <t>6004001 4480 617 DUMB Priedas</t>
  </si>
  <si>
    <t>6004001 4480 617 DUMB Tarifinis atl.</t>
  </si>
  <si>
    <t>6004001 4480 617 DUMB Už darbą švenčių metu</t>
  </si>
  <si>
    <t>6004001 4480 617 DUMB Viršvalandžiai</t>
  </si>
  <si>
    <t>Nuotekų valykla, Šaltkalvis - suvirintijas</t>
  </si>
  <si>
    <t>Nuotekų valykla, Nuotekų valyklų meistras</t>
  </si>
  <si>
    <t>Nuotekų valykla, Nuotekų valyklos dispečerinės meistras</t>
  </si>
  <si>
    <t>6003001 4480 617 VANDTIEK Išeitinė pašalpa</t>
  </si>
  <si>
    <t>6003001 4480 617 VANDTIEK Kompensacija</t>
  </si>
  <si>
    <t>Vilkaviškio m, Avarinių atstatom.darbų šaltkalvis</t>
  </si>
  <si>
    <t>6004001 4480 617 NUOTAST Atostoginiai</t>
  </si>
  <si>
    <t>NTA</t>
  </si>
  <si>
    <t>6004001 4480 617 NUOTAST Darbas poilsio dienomis (budėjimas)</t>
  </si>
  <si>
    <t>630405 4480 617 NUOTAST Nedarb. lapelis</t>
  </si>
  <si>
    <t>6004001 4480 617 NUOTAST Pagr. atlyginimas</t>
  </si>
  <si>
    <t>6004001 4480 617 NUOTAST Tarifinis atl.</t>
  </si>
  <si>
    <t>6004001 4480 617 NUOTAST Už darbą švenčių metu</t>
  </si>
  <si>
    <t>6004001 4480 617 NUOTAST Viršvalandžiai</t>
  </si>
  <si>
    <t>Vilkaviškio m, Ekskavatorininkas - avar.atst. darbų šal</t>
  </si>
  <si>
    <t>Vilkaviškio m, Vairuotojas - avar.atstat.darbų šalt.</t>
  </si>
  <si>
    <t>6004001 4480 617 NUOTSAL Priedas</t>
  </si>
  <si>
    <t>Vilkaviškio m, Cecho meistras</t>
  </si>
  <si>
    <t>6003001 4480 617 VANDGAV Už darbą švenčių metu</t>
  </si>
  <si>
    <t>Vilkaviškio m, Traktorininkas avarinių-atstatyomųjų dar</t>
  </si>
  <si>
    <t>IŠ VISO:</t>
  </si>
  <si>
    <t>X</t>
  </si>
  <si>
    <t>Stulpelis</t>
  </si>
  <si>
    <t>Aprašymas</t>
  </si>
  <si>
    <t>Eilės numeris</t>
  </si>
  <si>
    <t>Ataskaitinio laikotarpio personalo duomenys tokiu detalumu, kuriuo vykdomas darbo užmokesčio sąnaudų pirminis priskyrimas: pareigybė, skyrius, padalinys, DK dimensija, kt. (toliau - DU vienetas).</t>
  </si>
  <si>
    <t>1 pvz., jei priskyrimas vykdomas padalinių lygmeniu (pvz., visas padalinys priskiriamas vienai konkrečiai paslaugai konkrečioje sistemoje), vieno padalinio informacija pateikiama vienoje eilutėje.</t>
  </si>
  <si>
    <t>2 pvz., jei priskyrimas vykdomas pareigybių lygmeniu, pateikiamas pareigybių sąrašas.</t>
  </si>
  <si>
    <t>3 pvz., jei priskyrimas vykdomas ir padalinių, ir pareigybių lygmeniu, dalyje eilučių pateikiama padalinių informacija, kitoje dalyje - pareigybių informacija.</t>
  </si>
  <si>
    <t>4 pvz., jei atlyginimo kintama dalis kaupiama kaip bendras fondas, o konkretiems DU vienetams (paslaugoms) paskirstoma naudojant paskirstymo kriterijus, B stulpelyje fondo suma nurodoma vienoje eilutėje kaip atskiras DU vienetas.</t>
  </si>
  <si>
    <t>Svarbu: Atskiroje eilutėje atskleidžiamam DU vienetui neturi būti pritaikytas joks paskirstymo kriterijus.</t>
  </si>
  <si>
    <t xml:space="preserve">Vidutinis sąlyginis ataskaitinio laikotarpio darbuotojų skaičius B stulpelyje nurodytam DU vienetui (pareigybei, skyriui, padaliniui, DK dimensijai, kt.). </t>
  </si>
  <si>
    <t>B stulpelyje nurodyto DU vieneto (pareigybės, skyriaus, padalinio, DK dimensijos, kt.) pirminis priskyrimas: konkreti paslauga konkrečioje sistemoje arba Sąnaudų centras (netiesiogiai paslaugoms priskiriama grupė) arba Bendras veiklos užtikrinimas.</t>
  </si>
  <si>
    <t>Baigtinis pirminio priskyrimo reikšmių sąrašas atitinka 6.4 priedo B stulpelio informaciją.</t>
  </si>
  <si>
    <t>DK darbo užmokesčio sąnaudų, atitinkančių B stulpelį nurodytą DU vienetą, ataskaitinio laikotarpio sąnaudų suma. Stulpelio duomenys turi sutapti su DK ir FA sąnaudų duomenimis.</t>
  </si>
  <si>
    <t>Darbuotojų priskyrimo ir/arba darbo užmokesčio sąnaudų koregavimai. Įterpiama tiek koregavimų stulpelių, kiek reikalinga koregavimams atskleisti.</t>
  </si>
  <si>
    <t>Stulpelių E ir F suma. Stulpelio duomenys turi sutapti su RVA duomenimis</t>
  </si>
  <si>
    <t>RVA priedai, su kurių duomenimis turi sutapti G stulpelio duomenys.</t>
  </si>
  <si>
    <t>F stulpelyje atskleistų koregavimų numeriai</t>
  </si>
  <si>
    <t>F stulpelyje atskleistų koregavimų turinio ir tikslo aprašymas</t>
  </si>
  <si>
    <t>Reguliuojamosios veiklos ataskaitų patikros techninės užduoties 6.2 priedas</t>
  </si>
  <si>
    <t>SĄNAUDŲ GRUPAVIMO SUVESTINĖ</t>
  </si>
  <si>
    <t>SĄNAUDŲ GRUPĖS IR POGRUPIAI</t>
  </si>
  <si>
    <t>DK SĄSKAITOS (DIMENSIJOS)</t>
  </si>
  <si>
    <t>DK (DIMENSIJŲ) SUMA</t>
  </si>
  <si>
    <t>Nr.</t>
  </si>
  <si>
    <t>Koregavimo aprašymas</t>
  </si>
  <si>
    <t>1.</t>
  </si>
  <si>
    <t>Geriamojo vandens įsigijimo sąnaudos</t>
  </si>
  <si>
    <t>INMT buhalterinio nusidėvėjimo eliminavimas</t>
  </si>
  <si>
    <t>1.1.</t>
  </si>
  <si>
    <t>6003009</t>
  </si>
  <si>
    <t>2.</t>
  </si>
  <si>
    <t>Nuotekų tvarkymo paslaugų pirkimo sąnaudos</t>
  </si>
  <si>
    <t/>
  </si>
  <si>
    <t>INMT perskaičiuoto nusidėvėjimo sąnaudų įkėlimas</t>
  </si>
  <si>
    <t>2.1.</t>
  </si>
  <si>
    <t>2.2.</t>
  </si>
  <si>
    <t>Dumblo tvarkymo paslaugų pirkimo sąnaudos</t>
  </si>
  <si>
    <t>3.</t>
  </si>
  <si>
    <t>Elektros energijos sąnaudos</t>
  </si>
  <si>
    <t>3.1.1</t>
  </si>
  <si>
    <t>Elektros energija siurbliams,  orapūtėms, maišyklėms ir kitiems technologiniams įrenginiams</t>
  </si>
  <si>
    <t>6003004,614,DUMB</t>
  </si>
  <si>
    <t>3.1.2</t>
  </si>
  <si>
    <t>6003004,614,NUOT</t>
  </si>
  <si>
    <t>3.1.3</t>
  </si>
  <si>
    <t>6003004,614,NUOTSAL</t>
  </si>
  <si>
    <t>3.1.4</t>
  </si>
  <si>
    <t>6003004,614,VANDGAV</t>
  </si>
  <si>
    <t>3.1.5</t>
  </si>
  <si>
    <t>6003004,614,VANDGER</t>
  </si>
  <si>
    <t>3.1.6</t>
  </si>
  <si>
    <t>6003004,614,VANDTIEK</t>
  </si>
  <si>
    <t>3.1.7</t>
  </si>
  <si>
    <t>6003004,623,NUOT</t>
  </si>
  <si>
    <t>3.1.8</t>
  </si>
  <si>
    <t>6003004,623,VANDGAV</t>
  </si>
  <si>
    <t>3.2.1</t>
  </si>
  <si>
    <t>Patalpų šildymo, apšvietimo, vėdinimo ir eksploatacijos elektros energijos sąnaudos</t>
  </si>
  <si>
    <t>6003004,614,ADM</t>
  </si>
  <si>
    <t>3.2.2</t>
  </si>
  <si>
    <t>6003004,614,NETIES</t>
  </si>
  <si>
    <t>4.</t>
  </si>
  <si>
    <t>Technologinių medžiagų ir technologinio kuro sąnaudos</t>
  </si>
  <si>
    <t>4.1.1</t>
  </si>
  <si>
    <t>Technologinių medžiagų sąnaudos</t>
  </si>
  <si>
    <t>6003007,DUMB</t>
  </si>
  <si>
    <t>4.1.2</t>
  </si>
  <si>
    <t>6003007,VANDGER</t>
  </si>
  <si>
    <t>4.1.3</t>
  </si>
  <si>
    <t>6004007,611,DUMB</t>
  </si>
  <si>
    <t>4.2.</t>
  </si>
  <si>
    <t>Technologinio kuro sąnaudos</t>
  </si>
  <si>
    <t>5.</t>
  </si>
  <si>
    <t>Kuro transportui sąnaudos</t>
  </si>
  <si>
    <t>5.1.1</t>
  </si>
  <si>
    <t xml:space="preserve">Kuras mašinoms ir gamybiniam transportui (asenizacijos transporto priemonėms, transportui dumblui, vandeniui vežti, autobusams žmonėms vežti) </t>
  </si>
  <si>
    <t>630101,613,DUMB</t>
  </si>
  <si>
    <t>5.1.2</t>
  </si>
  <si>
    <t>630101,613,NETIES</t>
  </si>
  <si>
    <t>5.1.3</t>
  </si>
  <si>
    <t>630101,613,NUOTAST</t>
  </si>
  <si>
    <t>5.1.4</t>
  </si>
  <si>
    <t>630101,613,NUOTSAL</t>
  </si>
  <si>
    <t>5.2.1</t>
  </si>
  <si>
    <t>Kuras lengviesiems automobiliams</t>
  </si>
  <si>
    <t>630101,622,ADM</t>
  </si>
  <si>
    <t>5.2.2</t>
  </si>
  <si>
    <t>630101,622,ADM1</t>
  </si>
  <si>
    <t>5.2.3</t>
  </si>
  <si>
    <t>630101,622,NETIES</t>
  </si>
  <si>
    <t>5.2.4</t>
  </si>
  <si>
    <t>630101,622,PNTVARK</t>
  </si>
  <si>
    <t>5.2.5</t>
  </si>
  <si>
    <t>630101,622,VANDTIEK</t>
  </si>
  <si>
    <t>6.</t>
  </si>
  <si>
    <t>Šilumos energijos sąnaudos</t>
  </si>
  <si>
    <t>6.1.1</t>
  </si>
  <si>
    <t xml:space="preserve"> Šilumos energijos patalpų šildymui sąnaudos</t>
  </si>
  <si>
    <t>6312005,615,NETIES</t>
  </si>
  <si>
    <t>6.1.2</t>
  </si>
  <si>
    <t>6312005,624,NETIES</t>
  </si>
  <si>
    <t>6.1.3</t>
  </si>
  <si>
    <t>6312008,704,ADM</t>
  </si>
  <si>
    <t>7.</t>
  </si>
  <si>
    <t>Einamojo remonto ir aptarnavimo sąnaudos</t>
  </si>
  <si>
    <t>7.1.1</t>
  </si>
  <si>
    <t>Remonto medžiagų ir detalių  sąnaudos</t>
  </si>
  <si>
    <t>6003006,6192,LABAR</t>
  </si>
  <si>
    <t>7.1.2</t>
  </si>
  <si>
    <t>6003010,612,ADM1</t>
  </si>
  <si>
    <t>7.1.3</t>
  </si>
  <si>
    <t>6003010,612,DUMB</t>
  </si>
  <si>
    <t>7.1.4</t>
  </si>
  <si>
    <t>6003010,612,LABAR</t>
  </si>
  <si>
    <t>7.1.5</t>
  </si>
  <si>
    <t>6003010,612,NETIES</t>
  </si>
  <si>
    <t>7.1.6</t>
  </si>
  <si>
    <t>6003010,612,NUOT</t>
  </si>
  <si>
    <t>7.1.7</t>
  </si>
  <si>
    <t>6003010,612,NUOTSAL</t>
  </si>
  <si>
    <t>7.1.8</t>
  </si>
  <si>
    <t>6003010,612,PNTVARK</t>
  </si>
  <si>
    <t>7.1.9</t>
  </si>
  <si>
    <t>6003010,612,VANDGAV</t>
  </si>
  <si>
    <t>7.1.10</t>
  </si>
  <si>
    <t>6003010,612,VANDGER</t>
  </si>
  <si>
    <t>7.1.11</t>
  </si>
  <si>
    <t>6003010,612,VANDTIEK</t>
  </si>
  <si>
    <t>7.1.12</t>
  </si>
  <si>
    <t>6004005,612,ADM1</t>
  </si>
  <si>
    <t>7.1.13</t>
  </si>
  <si>
    <t>6004005,612,DUMB</t>
  </si>
  <si>
    <t>7.1.14</t>
  </si>
  <si>
    <t>6004005,612,NETIES</t>
  </si>
  <si>
    <t>7.1.15</t>
  </si>
  <si>
    <t>6004005,612,NUOT</t>
  </si>
  <si>
    <t>7.1.16</t>
  </si>
  <si>
    <t>6004005,612,NUOTSAL</t>
  </si>
  <si>
    <t>7.1.17</t>
  </si>
  <si>
    <t>6004005,612,VANDGAV</t>
  </si>
  <si>
    <t>7.1.18</t>
  </si>
  <si>
    <t>6004005,612,VANDGER</t>
  </si>
  <si>
    <t>7.1.19</t>
  </si>
  <si>
    <t>6004005,612,VANDTIEK</t>
  </si>
  <si>
    <t>7.1.20</t>
  </si>
  <si>
    <t>6004007,612,LABAR</t>
  </si>
  <si>
    <t>7.1.21</t>
  </si>
  <si>
    <t>6208003,612,ADM1</t>
  </si>
  <si>
    <t>7.1.22</t>
  </si>
  <si>
    <t>630101,612,LABAR</t>
  </si>
  <si>
    <t>7.1.23</t>
  </si>
  <si>
    <t>630101,621,ADM1</t>
  </si>
  <si>
    <t>7.1.24</t>
  </si>
  <si>
    <t>630101,621,DUMB</t>
  </si>
  <si>
    <t>7.1.25</t>
  </si>
  <si>
    <t>630101,621,NETIES</t>
  </si>
  <si>
    <t>7.1.26</t>
  </si>
  <si>
    <t>630101,621,NUOTAST</t>
  </si>
  <si>
    <t>7.1.27</t>
  </si>
  <si>
    <t>630101,621,NUOTSAL</t>
  </si>
  <si>
    <t>7.1.28</t>
  </si>
  <si>
    <t>630101,621,VANDTIEK</t>
  </si>
  <si>
    <t>7.1.29</t>
  </si>
  <si>
    <t>6312005,612,ADM</t>
  </si>
  <si>
    <t>7.2.1</t>
  </si>
  <si>
    <t>Remonto ir aptarnavimo paslaugų pirkimo sąnaudos</t>
  </si>
  <si>
    <t>6003006,6192,DUMB</t>
  </si>
  <si>
    <t>7.2.2</t>
  </si>
  <si>
    <t>6003006,6192,NETIES</t>
  </si>
  <si>
    <t>7.2.3</t>
  </si>
  <si>
    <t>6003006,6192,VANDGER</t>
  </si>
  <si>
    <t>7.2.4</t>
  </si>
  <si>
    <t>6003006,6192,VANDTIEK</t>
  </si>
  <si>
    <t>7.2.5</t>
  </si>
  <si>
    <t>6003006,6194,DUMB</t>
  </si>
  <si>
    <t>7.2.6</t>
  </si>
  <si>
    <t>6003006,6194,NETIES</t>
  </si>
  <si>
    <t>7.2.7</t>
  </si>
  <si>
    <t>6003006,6194,NUOTSAL</t>
  </si>
  <si>
    <t>7.2.8</t>
  </si>
  <si>
    <t>6003006,6194,VANDGAV</t>
  </si>
  <si>
    <t>7.2.9</t>
  </si>
  <si>
    <t>6003010,6191,NUOTSAL</t>
  </si>
  <si>
    <t>7.2.10</t>
  </si>
  <si>
    <t>6004005,6191,NETIES</t>
  </si>
  <si>
    <t>7.2.11</t>
  </si>
  <si>
    <t>6004005,6191,NUOT</t>
  </si>
  <si>
    <t>7.2.12</t>
  </si>
  <si>
    <t>6004005,6191,NUOTSAL</t>
  </si>
  <si>
    <t>7.2.13</t>
  </si>
  <si>
    <t>6004005,6191,PNTVARK</t>
  </si>
  <si>
    <t>7.2.14</t>
  </si>
  <si>
    <t>6004005,6191,VANDGAV</t>
  </si>
  <si>
    <t>7.2.15</t>
  </si>
  <si>
    <t>6004005,6191,VANDGER</t>
  </si>
  <si>
    <t>7.2.16</t>
  </si>
  <si>
    <t>630101,621,PNTVARK</t>
  </si>
  <si>
    <t>7.2.17</t>
  </si>
  <si>
    <t>630101,6211,NETIES</t>
  </si>
  <si>
    <t>7.2.18</t>
  </si>
  <si>
    <t>630101,62801,NETIES</t>
  </si>
  <si>
    <t>7.2.19</t>
  </si>
  <si>
    <t>630101,62801,PNTVARK</t>
  </si>
  <si>
    <t>7.2.20</t>
  </si>
  <si>
    <t>630101,7081,ADM</t>
  </si>
  <si>
    <t>7.2.21</t>
  </si>
  <si>
    <t>6312005,6194,NETIES</t>
  </si>
  <si>
    <t>7.3.1</t>
  </si>
  <si>
    <t>Metrologinės patikros sąnaudos</t>
  </si>
  <si>
    <t>6003006,6121,LABAR</t>
  </si>
  <si>
    <t>7.3.2</t>
  </si>
  <si>
    <t>6208005,6191,ADM1</t>
  </si>
  <si>
    <t>7.4.</t>
  </si>
  <si>
    <t>Avarijų šalinimo sąnaudos</t>
  </si>
  <si>
    <t>7.5.</t>
  </si>
  <si>
    <t xml:space="preserve">Kitos techninio aptarnavimo ir patikros (kėlimo mechanizmų, energetikos įrenginių) paslaugos </t>
  </si>
  <si>
    <t>8.1</t>
  </si>
  <si>
    <t>Nusidėvėjimo (amortizacijos) sąnaudos</t>
  </si>
  <si>
    <t>6003008,ADM</t>
  </si>
  <si>
    <t>8.2</t>
  </si>
  <si>
    <t>6003008,ADM1</t>
  </si>
  <si>
    <t>8.3</t>
  </si>
  <si>
    <t>6003008,DUMB</t>
  </si>
  <si>
    <t>8.4</t>
  </si>
  <si>
    <t>6003008,LABAR</t>
  </si>
  <si>
    <t>8.5</t>
  </si>
  <si>
    <t>6003008,NETIES</t>
  </si>
  <si>
    <t>8.6</t>
  </si>
  <si>
    <t>6003008,NUOT</t>
  </si>
  <si>
    <t>8.7</t>
  </si>
  <si>
    <t>6003008,NUOTSAL</t>
  </si>
  <si>
    <t>8.8</t>
  </si>
  <si>
    <t>6003008,TRANS</t>
  </si>
  <si>
    <t>8.9</t>
  </si>
  <si>
    <t>6003008,VANDGAV</t>
  </si>
  <si>
    <t>8.10</t>
  </si>
  <si>
    <t>6003008,VANDGER</t>
  </si>
  <si>
    <t>8.11</t>
  </si>
  <si>
    <t>6003008,VANDTIEK</t>
  </si>
  <si>
    <t>8.12</t>
  </si>
  <si>
    <t>6004009,ADM1</t>
  </si>
  <si>
    <t>8.13</t>
  </si>
  <si>
    <t>6004009,DUMB</t>
  </si>
  <si>
    <t>8.14</t>
  </si>
  <si>
    <t>6004009,NETIES</t>
  </si>
  <si>
    <t>8.15</t>
  </si>
  <si>
    <t>6004009,NUOTAST</t>
  </si>
  <si>
    <t>8.16</t>
  </si>
  <si>
    <t>6004009,NUOTSAL</t>
  </si>
  <si>
    <t>8.17</t>
  </si>
  <si>
    <t>6004009,PNTVARK</t>
  </si>
  <si>
    <t>8.18</t>
  </si>
  <si>
    <t>6004009,TRANS</t>
  </si>
  <si>
    <t>8.19</t>
  </si>
  <si>
    <t>6306,ADM</t>
  </si>
  <si>
    <t>8.20</t>
  </si>
  <si>
    <t>6306,LABAR</t>
  </si>
  <si>
    <t>8.21</t>
  </si>
  <si>
    <t>6306,NETIES</t>
  </si>
  <si>
    <t>8.22</t>
  </si>
  <si>
    <t>6306,NUOT</t>
  </si>
  <si>
    <t>8.23</t>
  </si>
  <si>
    <t>6306,REMON</t>
  </si>
  <si>
    <t>8.24</t>
  </si>
  <si>
    <t>6306,VANDGER</t>
  </si>
  <si>
    <t>8.25</t>
  </si>
  <si>
    <t>6307,ADM</t>
  </si>
  <si>
    <t>9.</t>
  </si>
  <si>
    <t>Personalo sąnaudos</t>
  </si>
  <si>
    <t>9.1.1</t>
  </si>
  <si>
    <t>Darbo užmokesčio sąnaudos</t>
  </si>
  <si>
    <t>6003001,617</t>
  </si>
  <si>
    <t>9.1.2</t>
  </si>
  <si>
    <t>6004001,617</t>
  </si>
  <si>
    <t>9.1.3</t>
  </si>
  <si>
    <t>620301,617</t>
  </si>
  <si>
    <t>9.1.4</t>
  </si>
  <si>
    <t>630401,617</t>
  </si>
  <si>
    <t>9.1.5</t>
  </si>
  <si>
    <t>630405,617</t>
  </si>
  <si>
    <t>9.2.1</t>
  </si>
  <si>
    <t>Darbdavio įmokų VSDFV ir kitų darbdavio įmokų VSDFV sąnaudos</t>
  </si>
  <si>
    <t>6003002</t>
  </si>
  <si>
    <t>9.2.2</t>
  </si>
  <si>
    <t>6004002</t>
  </si>
  <si>
    <t>9.2.3</t>
  </si>
  <si>
    <t>620302</t>
  </si>
  <si>
    <t>9.2.4</t>
  </si>
  <si>
    <t>630402</t>
  </si>
  <si>
    <t>9.3.1</t>
  </si>
  <si>
    <t>Darbo saugos sąnaudos</t>
  </si>
  <si>
    <t>6003006,61952,DUMB</t>
  </si>
  <si>
    <t>9.3.2</t>
  </si>
  <si>
    <t>6003006,61952,NUOT</t>
  </si>
  <si>
    <t>9.3.3</t>
  </si>
  <si>
    <t>6003006,61952,NUOTAST</t>
  </si>
  <si>
    <t>9.3.4</t>
  </si>
  <si>
    <t>6003006,61952,NUOTSAL</t>
  </si>
  <si>
    <t>9.3.5</t>
  </si>
  <si>
    <t>6003006,61952,PNTVARK</t>
  </si>
  <si>
    <t>9.3.6</t>
  </si>
  <si>
    <t>6003006,61952,VANDGAV</t>
  </si>
  <si>
    <t>9.3.7</t>
  </si>
  <si>
    <t>6003006,61952,VANDGER</t>
  </si>
  <si>
    <t>9.3.8</t>
  </si>
  <si>
    <t>6003006,61952,VANDTIEK</t>
  </si>
  <si>
    <t>9.3.9</t>
  </si>
  <si>
    <t>6003006,62952,NUOTSAL</t>
  </si>
  <si>
    <t>9.3.10</t>
  </si>
  <si>
    <t>6003006,62952,VANDTIEK</t>
  </si>
  <si>
    <t>9.3.11</t>
  </si>
  <si>
    <t>6003010,62952,NETIES</t>
  </si>
  <si>
    <t>9.3.12</t>
  </si>
  <si>
    <t>6004005,62952,ADM1</t>
  </si>
  <si>
    <t>9.3.13</t>
  </si>
  <si>
    <t>6004005,62952,DUMB</t>
  </si>
  <si>
    <t>9.3.14</t>
  </si>
  <si>
    <t>6004005,62952,NETIES</t>
  </si>
  <si>
    <t>9.3.15</t>
  </si>
  <si>
    <t>6004005,62952,NUOT</t>
  </si>
  <si>
    <t>9.3.16</t>
  </si>
  <si>
    <t>6004005,62952,NUOTAST</t>
  </si>
  <si>
    <t>9.3.17</t>
  </si>
  <si>
    <t>6004005,62952,NUOTSAL</t>
  </si>
  <si>
    <t>9.3.18</t>
  </si>
  <si>
    <t>6004005,62952,VANDGAV</t>
  </si>
  <si>
    <t>9.3.19</t>
  </si>
  <si>
    <t>6004005,62952,VANDTIEK</t>
  </si>
  <si>
    <t>9.3.20</t>
  </si>
  <si>
    <t>6208003,62952,ADM1</t>
  </si>
  <si>
    <t>9.3.21</t>
  </si>
  <si>
    <t>6208003,7095,ADM1</t>
  </si>
  <si>
    <t>9.3.22</t>
  </si>
  <si>
    <t>6312008,7095,ADM</t>
  </si>
  <si>
    <t>9.4.1</t>
  </si>
  <si>
    <t>Kitos personalo sąnaudos</t>
  </si>
  <si>
    <t>6312008,7092,ADM</t>
  </si>
  <si>
    <t>9.4.2</t>
  </si>
  <si>
    <t>6312008,7092,ADM1</t>
  </si>
  <si>
    <t>9.4.3</t>
  </si>
  <si>
    <t>6312008,7092,DUMB</t>
  </si>
  <si>
    <t>9.4.4</t>
  </si>
  <si>
    <t>6312008,7092,NETIES</t>
  </si>
  <si>
    <t>9.4.5</t>
  </si>
  <si>
    <t>6312008,7092,NUOT</t>
  </si>
  <si>
    <t>9.4.6</t>
  </si>
  <si>
    <t>6312008,7092,NUOTSAL</t>
  </si>
  <si>
    <t>9.4.7</t>
  </si>
  <si>
    <t>6312008,7092,PNTVARK</t>
  </si>
  <si>
    <t>9.4.8</t>
  </si>
  <si>
    <t>6312008,7092,VANDGAV</t>
  </si>
  <si>
    <t>9.4.9</t>
  </si>
  <si>
    <t>6312008,7092,VANDGER</t>
  </si>
  <si>
    <t>9.4.10</t>
  </si>
  <si>
    <t>6312008,7092,VANDTIEK</t>
  </si>
  <si>
    <t>10.</t>
  </si>
  <si>
    <t>Mokesčių sąnaudos</t>
  </si>
  <si>
    <t>10.1.</t>
  </si>
  <si>
    <t>Mokesčio už valstybinius gamtos išteklius sąnaudos</t>
  </si>
  <si>
    <t>63084,VANDGAV</t>
  </si>
  <si>
    <t>10.2.1</t>
  </si>
  <si>
    <t>Mokesčio už taršą sąnaudos</t>
  </si>
  <si>
    <t>63082,994,NUOT</t>
  </si>
  <si>
    <t>10.2.2</t>
  </si>
  <si>
    <t>63082,994,PNTVARK</t>
  </si>
  <si>
    <t>10.3.1</t>
  </si>
  <si>
    <t>Nekilnojamojo turto mokesčio sąnaudos</t>
  </si>
  <si>
    <t>63080,992,ADM</t>
  </si>
  <si>
    <t>10.3.2</t>
  </si>
  <si>
    <t>63080,992,NETIES</t>
  </si>
  <si>
    <t>10.3.3</t>
  </si>
  <si>
    <t>63080,992,NUOTSAL</t>
  </si>
  <si>
    <t>10.3.4</t>
  </si>
  <si>
    <t>63080,992,VANDGAV</t>
  </si>
  <si>
    <t>10.3.5</t>
  </si>
  <si>
    <t>63080,992,VANDGER</t>
  </si>
  <si>
    <t>10.3.6</t>
  </si>
  <si>
    <t>63080,992,VANDTIEK</t>
  </si>
  <si>
    <t>10.4.</t>
  </si>
  <si>
    <t xml:space="preserve"> Žemės nuomos mokesčio sąnaudos</t>
  </si>
  <si>
    <t>10.5.1</t>
  </si>
  <si>
    <t>Kitų mokesčių sąnaudos</t>
  </si>
  <si>
    <t>63082,9972,NETIES</t>
  </si>
  <si>
    <t>10.5.2</t>
  </si>
  <si>
    <t>63083,9972,ADM</t>
  </si>
  <si>
    <t>10.5.3</t>
  </si>
  <si>
    <t>63083,9972,DUMB</t>
  </si>
  <si>
    <t>10.5.4</t>
  </si>
  <si>
    <t>63083,9972,NETIES</t>
  </si>
  <si>
    <t>10.5.5</t>
  </si>
  <si>
    <t>63083,9972,VANDGAV</t>
  </si>
  <si>
    <t>10.5.6</t>
  </si>
  <si>
    <t>63085,993,NETIES</t>
  </si>
  <si>
    <t>10.5.7</t>
  </si>
  <si>
    <t>63089,7098,ADM</t>
  </si>
  <si>
    <t>10.5.8</t>
  </si>
  <si>
    <t>6312011,DUMB</t>
  </si>
  <si>
    <t>10.5.9</t>
  </si>
  <si>
    <t>6312011,NUOT</t>
  </si>
  <si>
    <t>10.5.10</t>
  </si>
  <si>
    <t>6312011,NUOTSAL</t>
  </si>
  <si>
    <t>10.5.11</t>
  </si>
  <si>
    <t>6312011,VANDTIEK</t>
  </si>
  <si>
    <t>11.</t>
  </si>
  <si>
    <t>Finansinės sąnaudos</t>
  </si>
  <si>
    <t>11.1.</t>
  </si>
  <si>
    <t xml:space="preserve">Banko paslaugų (komisinių) sąnaudos			</t>
  </si>
  <si>
    <t>6312010</t>
  </si>
  <si>
    <t>11.2.</t>
  </si>
  <si>
    <t>Kitos finansinės sąnaudos</t>
  </si>
  <si>
    <t>12.</t>
  </si>
  <si>
    <t>Administracinės sąnaudos</t>
  </si>
  <si>
    <t>12.1.1</t>
  </si>
  <si>
    <t>Teisinių paslaugų pirkimo sąnaudos</t>
  </si>
  <si>
    <t>6302,70851,ADM</t>
  </si>
  <si>
    <t>12.1.2</t>
  </si>
  <si>
    <t>6312002,70851,ADM</t>
  </si>
  <si>
    <t>12.2.</t>
  </si>
  <si>
    <t xml:space="preserve">Žyminio mokesčio sąnaudos			</t>
  </si>
  <si>
    <t>63083,997,ADM</t>
  </si>
  <si>
    <t>12.3.</t>
  </si>
  <si>
    <t xml:space="preserve">Konsultacinių paslaugų pirkimo sąnaudos			</t>
  </si>
  <si>
    <t>6312008,70857,ADM</t>
  </si>
  <si>
    <t>12.4.1</t>
  </si>
  <si>
    <t xml:space="preserve">Ryšių paslaugų sąnaudos			</t>
  </si>
  <si>
    <t>6312005,7083,ADM</t>
  </si>
  <si>
    <t>12.4.2</t>
  </si>
  <si>
    <t>6312008,7083,ADM</t>
  </si>
  <si>
    <t>12.5.</t>
  </si>
  <si>
    <t xml:space="preserve">Pašto, pasiuntinių paslaugų sąnaudos			</t>
  </si>
  <si>
    <t>6312008,70911,ADM</t>
  </si>
  <si>
    <t>12.6.1</t>
  </si>
  <si>
    <t xml:space="preserve">Kanceliarinės sąnaudos			</t>
  </si>
  <si>
    <t>6004005,7091,NETIES</t>
  </si>
  <si>
    <t>12.6.2</t>
  </si>
  <si>
    <t>6312008,7091,ADM</t>
  </si>
  <si>
    <t>12.7.</t>
  </si>
  <si>
    <t xml:space="preserve">Org. inventoriaus aptarnavimo, remonto paslaugų pirkimo sąnaudos		</t>
  </si>
  <si>
    <t>12.8.</t>
  </si>
  <si>
    <t xml:space="preserve">Profesinės literatūros, spaudos sąnaudos			</t>
  </si>
  <si>
    <t>6312008,70912,ADM</t>
  </si>
  <si>
    <t>12.9.</t>
  </si>
  <si>
    <t>Patalpų priežiūros paslaugų pirkimo sąnaudos</t>
  </si>
  <si>
    <t>6312008,70853,NETIES</t>
  </si>
  <si>
    <t>12.10.</t>
  </si>
  <si>
    <t>Apskaitos ir audito paslaugų pirkimo sąnaudos</t>
  </si>
  <si>
    <t>6312008,70855,ADM</t>
  </si>
  <si>
    <t>12.11.</t>
  </si>
  <si>
    <t>Transporto paslaugų pirkimo sąnaudos</t>
  </si>
  <si>
    <t>12.12.</t>
  </si>
  <si>
    <t>Įmokų administravimo paslaugų sąnaudos</t>
  </si>
  <si>
    <t>6208001</t>
  </si>
  <si>
    <t>12.13.</t>
  </si>
  <si>
    <t>Vartotojų informavimo paslaugų pirkimo sąnaudos</t>
  </si>
  <si>
    <t>12.14.1</t>
  </si>
  <si>
    <t>Kitos administravimo sąnaudos.</t>
  </si>
  <si>
    <t>6004005,62953,NETIES</t>
  </si>
  <si>
    <t>12.14.2</t>
  </si>
  <si>
    <t>6208002,7186,ADM</t>
  </si>
  <si>
    <t>12.14.3</t>
  </si>
  <si>
    <t>630406,7096,ADM</t>
  </si>
  <si>
    <t>12.14.4</t>
  </si>
  <si>
    <t>6312005,62953,ADM</t>
  </si>
  <si>
    <t>12.14.5</t>
  </si>
  <si>
    <t>6312005,7093,ADM1</t>
  </si>
  <si>
    <t>12.14.6</t>
  </si>
  <si>
    <t>6312008,7093,ADM</t>
  </si>
  <si>
    <t>12.14.7</t>
  </si>
  <si>
    <t>6312008,7094,ADM</t>
  </si>
  <si>
    <t>12.14.8</t>
  </si>
  <si>
    <t>6312008,7094,VANDGAV</t>
  </si>
  <si>
    <t>12.14.9</t>
  </si>
  <si>
    <t>6312008,7097,ADM</t>
  </si>
  <si>
    <t>12.15.</t>
  </si>
  <si>
    <t>Paskirstomosios draudimo sąnaudos</t>
  </si>
  <si>
    <t>13.</t>
  </si>
  <si>
    <t>Rinkodaros ir pardavimų sąnaudos</t>
  </si>
  <si>
    <t>13.1.</t>
  </si>
  <si>
    <t>Reprezentacijos, reklamos, viešųjų ryšių, rinkodaros, tyrimų, apklausų ir stebėsenos sąnaudos(būtinos reguliuojamajai veiklai vykdyti)</t>
  </si>
  <si>
    <t>6202,ADM</t>
  </si>
  <si>
    <t>14.</t>
  </si>
  <si>
    <t>Kitos sąnaudos</t>
  </si>
  <si>
    <t>14.1.</t>
  </si>
  <si>
    <t>Turto nuomos sąnaudos</t>
  </si>
  <si>
    <t>630001,61950,NETIES</t>
  </si>
  <si>
    <t>14.2.1</t>
  </si>
  <si>
    <t>Draudimo sąnaudos</t>
  </si>
  <si>
    <t>630101,70854,ADM</t>
  </si>
  <si>
    <t>14.2.2</t>
  </si>
  <si>
    <t>630101,70854,ADM1</t>
  </si>
  <si>
    <t>14.2.3</t>
  </si>
  <si>
    <t>630101,70854,DUMB</t>
  </si>
  <si>
    <t>14.2.4</t>
  </si>
  <si>
    <t>630101,70854,NETIES</t>
  </si>
  <si>
    <t>14.2.5</t>
  </si>
  <si>
    <t>630101,70854,NUOTAST</t>
  </si>
  <si>
    <t>14.2.6</t>
  </si>
  <si>
    <t>630101,70854,NUOTSAL</t>
  </si>
  <si>
    <t>14.2.7</t>
  </si>
  <si>
    <t>630101,70854,PNTVARK</t>
  </si>
  <si>
    <t>14.2.8</t>
  </si>
  <si>
    <t>6303,70854,ADM</t>
  </si>
  <si>
    <t>14.3.1</t>
  </si>
  <si>
    <t>Laboratorinių tyrimų pirkimo sąnaudos</t>
  </si>
  <si>
    <t>6003005,DUMB</t>
  </si>
  <si>
    <t>14.3.2</t>
  </si>
  <si>
    <t>6003005,NUOT</t>
  </si>
  <si>
    <t>14.3.3</t>
  </si>
  <si>
    <t>6003005,PNTVARK</t>
  </si>
  <si>
    <t>14.3.4</t>
  </si>
  <si>
    <t>6003005,VANDTIEK</t>
  </si>
  <si>
    <t>14.4.1</t>
  </si>
  <si>
    <t>Kitų paslaugų   pirkimo sąnaudos</t>
  </si>
  <si>
    <t>6003006,61955,VANDTIEK</t>
  </si>
  <si>
    <t>14.4.2</t>
  </si>
  <si>
    <t>6004006,6292,VANDGAV</t>
  </si>
  <si>
    <t>14.4.3</t>
  </si>
  <si>
    <t>630101,6194,NETIES</t>
  </si>
  <si>
    <t>14.4.4</t>
  </si>
  <si>
    <t>630101,6194,NUOTAST</t>
  </si>
  <si>
    <t>14.4.5</t>
  </si>
  <si>
    <t>630101,6194,NUOTSAL</t>
  </si>
  <si>
    <t>14.4.6</t>
  </si>
  <si>
    <t>630404,7093,ADM</t>
  </si>
  <si>
    <t>14.4.7</t>
  </si>
  <si>
    <t>6312005,62953,NETIES</t>
  </si>
  <si>
    <t>14.4.8</t>
  </si>
  <si>
    <t>6312008,70852,ADM</t>
  </si>
  <si>
    <t>14.4.9</t>
  </si>
  <si>
    <t>6312008,70852,NETIES</t>
  </si>
  <si>
    <t>14.4.10</t>
  </si>
  <si>
    <t>6312008,9971,ADM</t>
  </si>
  <si>
    <t>14.4.11</t>
  </si>
  <si>
    <t>6312008,9971,NETIES</t>
  </si>
  <si>
    <t>14.4.12</t>
  </si>
  <si>
    <t>6312008,9971,NUOT</t>
  </si>
  <si>
    <t>14.4.13</t>
  </si>
  <si>
    <t>6312008,9971,NUOTSAL</t>
  </si>
  <si>
    <t>14.5.</t>
  </si>
  <si>
    <t>Kitos pastoviosios sąnaudos</t>
  </si>
  <si>
    <t>14.6.</t>
  </si>
  <si>
    <t>Trumpalaikio turto (vandens ir nuotekų apskaitos prietaisai) nurašymo sąnaudos</t>
  </si>
  <si>
    <t>14.7.</t>
  </si>
  <si>
    <t>Kitos kintamosios sąnaudos</t>
  </si>
  <si>
    <t>-</t>
  </si>
  <si>
    <t>Nepaskirstoma</t>
  </si>
  <si>
    <t>Sąnaudų grupės ir pogrupio numeris.</t>
  </si>
  <si>
    <t>Sąnaudų grupės ir pogrupio pavadinimas pagal RVA 4 priedą</t>
  </si>
  <si>
    <t>DK sąnaudų sąskaitų ir/arba dimensijų (arba jų kombinacijų) kuriose ataskaitiniu laikotarpiu apskaitytos B stulpelyje nurodyto sąnaudų pogrupio sąnaudos, numeriai ir/arba pavadinimai ARBA nuoroda į RAS aprašo dalį, kurioje pateikiama tokia informacija.</t>
  </si>
  <si>
    <t>Jeigu vieno sąnaudų pogrupio sąnaudos apskaitomis keliose DK sąskaitose (dimensijose), jos nurodomos keliose eilutėse, t.y. ta pati DK sąskaita (dimensija) gali kartotis tiek kartų kiek reikia.</t>
  </si>
  <si>
    <t>DK sąnaudų sąskaitų ir/arba dimensijų (arba jų kombinacijų), nurodytų C stulpelyje ir atitinkančių B stulpelio sąnaudų pogrupį, ataskaitinio laikotarpio sąnaudų suma. Stulpelio duomenys turi sutapti su DK ir FA sąnaudų duomenimis.</t>
  </si>
  <si>
    <t>Sąnaudų grupavimo koregavimai, skirti atskleisti:</t>
  </si>
  <si>
    <t>1) DK ir RVA sąnaudų grupių sąsajų, nurodytų RAS apraše korekcijas (jei tokios atliktos ruošiant ataskaitinio laikotarpio RVA). Jei sąsajos atitinka RAS aprašą, koregavimai neatliekami.</t>
  </si>
  <si>
    <t>2) sąnaudų sumos pasikeitimą dėl specifinių sąnaudų apskaitos skirtumų, pvz., turto nusidėvėjimo skaičiavimo, dalies ilgalaikio turto pripažinimo sąnaudomis reguliavimo apskaitoje ir pan. Koregavimų kiekis nėra ribojamas, tačiau koregavimų logika turi būti atskleista.</t>
  </si>
  <si>
    <t>K1 ir K2 koregavimuose atskleidžiamas turto nusidėvėjimo sąnaudų koregavimas, t.y. (K1) buhalterinių nusidėvėjimo sąnaudų eliminavimas ir (K2) perskaičiuotų RAS nusidėvėjimo sąnaudų įkėlimas.</t>
  </si>
  <si>
    <t>Bendru atveju koregavimų stulpelių suma turi būti lygi nuliui.</t>
  </si>
  <si>
    <t>Įterpiama tiek koregavimų stulpelių, kiek reikalinga koregavimams atskleisti.</t>
  </si>
  <si>
    <t>Stulpelių D ir E suma. Stulpelio duomenys turi sutapti su RVA duomenimis.</t>
  </si>
  <si>
    <t>RVA priedai, su kurių duomenimis turi sutapti F stulpelio duomenys.</t>
  </si>
  <si>
    <t>E stulpelyje atskleistų koregavimų numeriai.</t>
  </si>
  <si>
    <t>E stulpelyje atskleistų koregavimų turinio ir tikslo aprašymas.</t>
  </si>
  <si>
    <t>Reguliuojamosios veiklos ataskaitų patikros techninės užduoties 6.3 priedas</t>
  </si>
  <si>
    <t>NEPASKIRSTOMŲ SĄNAUDŲ SUVESTINĖ</t>
  </si>
  <si>
    <t>NEPASKIRSTOMŲ SĄNAUDŲ POGRUPIS</t>
  </si>
  <si>
    <t>DK SĄSKAITOS</t>
  </si>
  <si>
    <t>NEPASKIRSTOMŲ SĄNAUDŲ SUMA</t>
  </si>
  <si>
    <t>RVA SĄNAUDŲ  POGRUPIS</t>
  </si>
  <si>
    <r>
      <t xml:space="preserve">E.1. </t>
    </r>
    <r>
      <rPr>
        <sz val="10"/>
        <rFont val="Times New Roman"/>
        <charset val="1"/>
      </rPr>
      <t>Beviltiškos skolos, baudos, delspinigiai</t>
    </r>
  </si>
  <si>
    <t xml:space="preserve">
RVA 3 PR.</t>
  </si>
  <si>
    <r>
      <t>E.2.</t>
    </r>
    <r>
      <rPr>
        <sz val="10"/>
        <rFont val="Times New Roman"/>
        <charset val="1"/>
      </rPr>
      <t xml:space="preserve"> Paramą, labdarą, vartotojų švietimo sąnaudas, išskyrus tas, kurios privalomos pagal teisės aktų reikalavimus, papildomo draudimo sąnaudas, išskyrus darbuotojų, dirbančių pavojingus darbus ir (ar) su potencialiai pavojingais įrenginiais, draudimo nuo nelaimingų atsitikimų darbe sąnaudas</t>
    </r>
  </si>
  <si>
    <r>
      <t>E.3.</t>
    </r>
    <r>
      <rPr>
        <sz val="10"/>
        <rFont val="Times New Roman"/>
        <charset val="1"/>
      </rPr>
      <t xml:space="preserve"> Tantjemų išmokos</t>
    </r>
  </si>
  <si>
    <r>
      <t>E.4.</t>
    </r>
    <r>
      <rPr>
        <sz val="10"/>
        <rFont val="Times New Roman"/>
        <charset val="1"/>
      </rPr>
      <t xml:space="preserve"> Narystės, stojamųjų įmokų sąnaudos, išskyrus sąnaudas dėl teisės aktuose numatyto privalomo dalyvavimo, tiesiogiai susijusio su reguliuojamu verslo vienetu</t>
    </r>
  </si>
  <si>
    <t>6312008 998 ADM</t>
  </si>
  <si>
    <r>
      <t xml:space="preserve">E.5. </t>
    </r>
    <r>
      <rPr>
        <sz val="10"/>
        <rFont val="Times New Roman"/>
        <charset val="1"/>
      </rPr>
      <t>Patirtos palūkanų ir kitos finansinės-investicinės veiklos sąnaudos</t>
    </r>
  </si>
  <si>
    <t>6802 NUOT</t>
  </si>
  <si>
    <t>6802 VANDTIEK</t>
  </si>
  <si>
    <t>6802 NUOTSAL</t>
  </si>
  <si>
    <t>6802 ADM</t>
  </si>
  <si>
    <r>
      <t>E.6.</t>
    </r>
    <r>
      <rPr>
        <sz val="10"/>
        <rFont val="Times New Roman"/>
        <charset val="1"/>
      </rPr>
      <t xml:space="preserve"> Komandiruočių, personalo mokymo sąnaudos (išskyrus tas, kurios yra būtinos reguliuojamai veiklai vykdyti)</t>
    </r>
  </si>
  <si>
    <r>
      <t xml:space="preserve">E.7. </t>
    </r>
    <r>
      <rPr>
        <sz val="10"/>
        <rFont val="Times New Roman"/>
        <charset val="1"/>
      </rPr>
      <t>reprezentacijos, reklamos, viešųjų ryšių, rinkodaros, konsultacijų, tyrimų sąnaudos (išskyrus tas, kurios yra būtinos reguliuojamai veiklai vykdyti)</t>
    </r>
  </si>
  <si>
    <r>
      <t>E.8.</t>
    </r>
    <r>
      <rPr>
        <sz val="10"/>
        <rFont val="Times New Roman"/>
        <charset val="1"/>
      </rPr>
      <t xml:space="preserve"> Nenaudojamo, likviduoto, nurašyto, esančio atsargose, išnuomoto (išskyrus Aprašo 14 punkte numatytu atveju, kai ne mažiau kaip pusė nuomos pajamų priskiriama reguliuojamai veiklai), panaudos teise perduoto kitam ūkio subjektui ilgalaikio turto sąnaudos (išskyrus užkonservuoto turto palaikymo sąnaudas, jei Ūkio subjektas pateikia ekonominį ar teisinį pagrindimą dėl turto užkonservavimo pagrįstumo), išsinuomoto, Ūkio subjektui neatlygintinai (nemokamai) perduoto, panaudos teisėmis disponuojamo turto nusidėvėjimo sąnaudos</t>
    </r>
  </si>
  <si>
    <r>
      <t>E.9.</t>
    </r>
    <r>
      <rPr>
        <sz val="10"/>
        <rFont val="Times New Roman"/>
        <charset val="1"/>
      </rPr>
      <t xml:space="preserve"> Nebaigtos statybos ilgalaikio turto sąnaudos</t>
    </r>
  </si>
  <si>
    <r>
      <t>E.14.</t>
    </r>
    <r>
      <rPr>
        <sz val="10"/>
        <rFont val="Times New Roman"/>
        <charset val="1"/>
      </rPr>
      <t xml:space="preserve"> Išmokos įvairioms kultūros, sveikatinimo ir sporto paslaugoms, gimimo pašalpos, išmokos už mokymosi ir papildomas atostogas, pašalpos mirties atveju, pašalpos už nepilnamečius ir neįgalius šeimos narius, parama profsąjungoms bei išmokos darbuotojams, kurios viršija Lietuvos Respublikos darbo kodekse ir kituose teisės aktuose numatytas privalomas išmokas, kitos su darbuotojo darbo rezultatais nesusijusių išmokų sąnaudos</t>
    </r>
  </si>
  <si>
    <r>
      <t xml:space="preserve">E.15. </t>
    </r>
    <r>
      <rPr>
        <sz val="10"/>
        <rFont val="Times New Roman"/>
        <charset val="1"/>
      </rPr>
      <t>Mokymų dalyvių maitinimo, konkursų, parodų, įvairių renginių, organizavimo, dovanų pirkimo, žalos atlyginimo, išskyrus dėl gamtos stichijų ar force majeure aplinkybių, vartotojų patirtų nuostolių atlyginimas, pelno mokesčio, mokesčių nuo dividendų, sporto salių ir kaimo turizmo teikiamų paslaugų bei kitų panašaus pobūdžio paslaugų, susijusių su rekreacija, įsigijimo sąnaudos</t>
    </r>
  </si>
  <si>
    <r>
      <t>E.16.</t>
    </r>
    <r>
      <rPr>
        <sz val="10"/>
        <rFont val="Times New Roman"/>
        <charset val="1"/>
      </rPr>
      <t xml:space="preserve"> Sąnaudos, susijusias su Ūkio subjekto įvaizdžio kūrimo tikslais, atidėjinių, valdybos narių atlyginimų, salių nuomos, svečių maitinimo ir kitos panašaus pobūdžio sąnaudos</t>
    </r>
  </si>
  <si>
    <t>630409 7071</t>
  </si>
  <si>
    <t>6003011 7071</t>
  </si>
  <si>
    <t>6004011 7071</t>
  </si>
  <si>
    <t>630501 999 ADM</t>
  </si>
  <si>
    <t>620304 7071</t>
  </si>
  <si>
    <r>
      <t>E.19.</t>
    </r>
    <r>
      <rPr>
        <sz val="10"/>
        <rFont val="Times New Roman"/>
        <charset val="1"/>
      </rPr>
      <t xml:space="preserve"> Nurašyto į sąnaudas ilgalaikio turto vertė</t>
    </r>
  </si>
  <si>
    <r>
      <t>E.10-13, E.17, E.18.</t>
    </r>
    <r>
      <rPr>
        <sz val="10"/>
        <rFont val="Times New Roman"/>
        <charset val="1"/>
      </rPr>
      <t xml:space="preserve"> Kitos nepaskirstomosios sąnaudos (Nusidėvėjimo sąnaudų skirtumas)</t>
    </r>
  </si>
  <si>
    <t xml:space="preserve">E.20. Kitos reguliuojamos veiklos nepaskirstomosios sąnaudos, kitos nereguliuojamos veiklos sąnaudos </t>
  </si>
  <si>
    <t>Nepaskirstomų sąnaudų pogrupis pagal Aprašo 27 punkto papunktį.</t>
  </si>
  <si>
    <t>DK sąnaudų sąskaitų, kuriose apskaitomos konkrečios nepaskirstomos sąnaudos, numeriai (nurodoma ir tais atvejais, kai D stulpelio reikšmė lygi 0)</t>
  </si>
  <si>
    <t>Ataskaitinio laikotarpio nepaskirstomų sąnaudų suma, atitinkanti DK ir RVA priedų duomenis.</t>
  </si>
  <si>
    <t>RVA sąnaudų pogrupis (-iai), kur ataskaitiniu laikotarpiu apskaitytos nepaskirstomos sąnaudos.</t>
  </si>
  <si>
    <t>RVA priedai, su kurių duomenimis turi sutapti D stulpelio duomenys.</t>
  </si>
  <si>
    <t>Reguliuojamosios veiklos ataskaitų patikros techninės užduoties 6.4 priedas</t>
  </si>
  <si>
    <t>PIRMINIO PRISKYRIMO SUVESTINĖ</t>
  </si>
  <si>
    <t>SĄNAUDŲ KATEGORIJA</t>
  </si>
  <si>
    <t>SĄNAUDŲ PIRMINIS PRISKYRIMAS</t>
  </si>
  <si>
    <t>DK (DIMENSIJOS) SĄSAJA</t>
  </si>
  <si>
    <t>Tiesioginės sąnaudos</t>
  </si>
  <si>
    <t>Apskaitos veikla</t>
  </si>
  <si>
    <t xml:space="preserve">2. Apskaitos veikla </t>
  </si>
  <si>
    <t>RVA 4 PR.</t>
  </si>
  <si>
    <t>6003008 ADM1</t>
  </si>
  <si>
    <t>6003010 612 ADM1</t>
  </si>
  <si>
    <t>6004005 612 ADM1</t>
  </si>
  <si>
    <t>6004005 62952 ADM1</t>
  </si>
  <si>
    <t>6004009 ADM1</t>
  </si>
  <si>
    <t>620301 617</t>
  </si>
  <si>
    <t>6208003 612 ADM1</t>
  </si>
  <si>
    <t>6208003 62952 ADM1</t>
  </si>
  <si>
    <t>6208003 7095 ADM1</t>
  </si>
  <si>
    <t>6208005 6191 ADM1</t>
  </si>
  <si>
    <t>630101 621 ADM1</t>
  </si>
  <si>
    <t>630101 622 ADM1</t>
  </si>
  <si>
    <t>630101 70854 ADM1</t>
  </si>
  <si>
    <t>630405 617</t>
  </si>
  <si>
    <t>6312005 7093 ADM1</t>
  </si>
  <si>
    <t>6312008 7092 ADM1</t>
  </si>
  <si>
    <t>Geriamojo vandens tiekimas</t>
  </si>
  <si>
    <t xml:space="preserve">3.1. Geriamojo vandens gavyba </t>
  </si>
  <si>
    <t>6003001 617</t>
  </si>
  <si>
    <t>6003004 614 VANDGAV</t>
  </si>
  <si>
    <t>6003004 623 VANDGAV</t>
  </si>
  <si>
    <t>6003006 6194 VANDGAV</t>
  </si>
  <si>
    <t>6003006 61952 VANDGAV</t>
  </si>
  <si>
    <t>6003008 VANDGAV</t>
  </si>
  <si>
    <t>6003010 612 VANDGAV</t>
  </si>
  <si>
    <t>6004005 612 VANDGAV</t>
  </si>
  <si>
    <t>6004005 6191 VANDGAV</t>
  </si>
  <si>
    <t>6004005 62952 VANDGAV</t>
  </si>
  <si>
    <t>6004006 6292 VANDGAV</t>
  </si>
  <si>
    <t>63080 992 VANDGAV</t>
  </si>
  <si>
    <t>63083 9972 VANDGAV</t>
  </si>
  <si>
    <t>63084 VANDGAV</t>
  </si>
  <si>
    <t>6312008 7092 VANDGAV</t>
  </si>
  <si>
    <t>6312008 7094 VANDGAV</t>
  </si>
  <si>
    <t>3.2. Geriamojo vandens ruošimas</t>
  </si>
  <si>
    <t>6003004 614 VANDGER</t>
  </si>
  <si>
    <t>6003006 6192 VANDGER</t>
  </si>
  <si>
    <t>6003006 61952 VANDGER</t>
  </si>
  <si>
    <t>6003007 VANDGER</t>
  </si>
  <si>
    <t>6003008 VANDGER</t>
  </si>
  <si>
    <t>6003010 612 VANDGER</t>
  </si>
  <si>
    <t>6004001 617</t>
  </si>
  <si>
    <t>6004005 612 VANDGER</t>
  </si>
  <si>
    <t>6004005 6191 VANDGER</t>
  </si>
  <si>
    <t>6306 VANDGER</t>
  </si>
  <si>
    <t>63080 992 VANDGER</t>
  </si>
  <si>
    <t>6312008 7092 VANDGER</t>
  </si>
  <si>
    <t>3.3. Geriamojo vandens pristatymas</t>
  </si>
  <si>
    <t>6003004 614 VANDTIEK</t>
  </si>
  <si>
    <t>6003005 VANDTIEK</t>
  </si>
  <si>
    <t>6003006 6192 VANDTIEK</t>
  </si>
  <si>
    <t>6003006 61952 VANDTIEK</t>
  </si>
  <si>
    <t>6003006 61955 VANDTIEK</t>
  </si>
  <si>
    <t>6003006 62952 VANDTIEK</t>
  </si>
  <si>
    <t>6003008 VANDTIEK</t>
  </si>
  <si>
    <t>6003010 612 VANDTIEK</t>
  </si>
  <si>
    <t>6004005 612 VANDTIEK</t>
  </si>
  <si>
    <t>6004005 62952 VANDTIEK</t>
  </si>
  <si>
    <t>630101 621 VANDTIEK</t>
  </si>
  <si>
    <t>630101 622 VANDTIEK</t>
  </si>
  <si>
    <t>63080 992 VANDTIEK</t>
  </si>
  <si>
    <t>6312008 7092 VANDTIEK</t>
  </si>
  <si>
    <t>6312011 VANDTIEK</t>
  </si>
  <si>
    <t>Nuotekų tvarkymas</t>
  </si>
  <si>
    <t>4.1. Nuotekų surinkimas</t>
  </si>
  <si>
    <t>6003004 614 NUOTSAL</t>
  </si>
  <si>
    <t>6003006 6194 NUOTSAL</t>
  </si>
  <si>
    <t>6003006 61952 NUOTSAL</t>
  </si>
  <si>
    <t>6003006 62952 NUOTSAL</t>
  </si>
  <si>
    <t>6003008 NUOTSAL</t>
  </si>
  <si>
    <t>6003010 612 NUOTSAL</t>
  </si>
  <si>
    <t>6003010 6191 NUOTSAL</t>
  </si>
  <si>
    <t>6004005 612 NUOTSAL</t>
  </si>
  <si>
    <t>6004005 6191 NUOTSAL</t>
  </si>
  <si>
    <t>6004005 62952 NUOTSAL</t>
  </si>
  <si>
    <t>630101 613 NUOTSAL</t>
  </si>
  <si>
    <t>630101 6194 NUOTSAL</t>
  </si>
  <si>
    <t>630101 621 NUOTSAL</t>
  </si>
  <si>
    <t>630101 70854 NUOTSAL</t>
  </si>
  <si>
    <t>63080 992 NUOTSAL</t>
  </si>
  <si>
    <t>6312008 7092 NUOTSAL</t>
  </si>
  <si>
    <t>6312008 9971 NUOTSAL</t>
  </si>
  <si>
    <t>6312011 NUOTSAL</t>
  </si>
  <si>
    <t>4.2. Nuotekų valymas</t>
  </si>
  <si>
    <t>6003004 614 NUOT</t>
  </si>
  <si>
    <t>6003004 623 NUOT</t>
  </si>
  <si>
    <t>6003005 NUOT</t>
  </si>
  <si>
    <t>6003006 61952 NUOT</t>
  </si>
  <si>
    <t>6003008 NUOT</t>
  </si>
  <si>
    <t>6003010 612 NUOT</t>
  </si>
  <si>
    <t>6004005 612 NUOT</t>
  </si>
  <si>
    <t>6004005 6191 NUOT</t>
  </si>
  <si>
    <t>6004005 62952 NUOT</t>
  </si>
  <si>
    <t>6306 NUOT</t>
  </si>
  <si>
    <t>63082 994 NUOT</t>
  </si>
  <si>
    <t>6312008 7092 NUOT</t>
  </si>
  <si>
    <t>6312008 9971 NUOT</t>
  </si>
  <si>
    <t>6312011 NUOT</t>
  </si>
  <si>
    <t>4.3. Nuotekų dumblo tvarkymas</t>
  </si>
  <si>
    <t>6003004 614 DUMB</t>
  </si>
  <si>
    <t>6003005 DUMB</t>
  </si>
  <si>
    <t>6003006 6192 DUMB</t>
  </si>
  <si>
    <t>6003006 6194 DUMB</t>
  </si>
  <si>
    <t>6003006 61952 DUMB</t>
  </si>
  <si>
    <t>6003007 DUMB</t>
  </si>
  <si>
    <t>6003008 DUMB</t>
  </si>
  <si>
    <t>6003010 612 DUMB</t>
  </si>
  <si>
    <t>6004005 612 DUMB</t>
  </si>
  <si>
    <t>6004005 62952 DUMB</t>
  </si>
  <si>
    <t>6004007 611 DUMB</t>
  </si>
  <si>
    <t>6004009 DUMB</t>
  </si>
  <si>
    <t>630101 613 DUMB</t>
  </si>
  <si>
    <t>630101 621 DUMB</t>
  </si>
  <si>
    <t>630101 70854 DUMB</t>
  </si>
  <si>
    <t>63083 9972 DUMB</t>
  </si>
  <si>
    <t>6312008 7092 DUMB</t>
  </si>
  <si>
    <t>6312011 DUMB</t>
  </si>
  <si>
    <t>Paviršinių nuotekų tvarkymas</t>
  </si>
  <si>
    <t>5. Paviršinių nuotekų tvarkymas (tik esant atskirai paviršinių nuotekų tvarkymo sistemai)</t>
  </si>
  <si>
    <t>6003005 PNTVARK</t>
  </si>
  <si>
    <t>6003006 61952 PNTVARK</t>
  </si>
  <si>
    <t>6003010 612 PNTVARK</t>
  </si>
  <si>
    <t>6004005 6191 PNTVARK</t>
  </si>
  <si>
    <t>6004009 PNTVARK</t>
  </si>
  <si>
    <t>630101 621 PNTVARK</t>
  </si>
  <si>
    <t>630101 622 PNTVARK</t>
  </si>
  <si>
    <t>630101 62801 PNTVARK</t>
  </si>
  <si>
    <t>630101 70854 PNTVARK</t>
  </si>
  <si>
    <t>63082 994 PNTVARK</t>
  </si>
  <si>
    <t>6312008 7092 PNTVARK</t>
  </si>
  <si>
    <t>Kitos reguliuojamosios veiklos verslo vienetas</t>
  </si>
  <si>
    <t>6. Kitos reguliuojamosios veiklos verslo vienetas</t>
  </si>
  <si>
    <t>Kitos veiklos (nereguliuojamosios veiklos) verslo vienetas</t>
  </si>
  <si>
    <t>7. Kitos veiklos (nereguliuojamosios veiklos) verslo vienetas</t>
  </si>
  <si>
    <t>6003006 61952 NUOTAST</t>
  </si>
  <si>
    <t>6004005 62952 NUOTAST</t>
  </si>
  <si>
    <t>6004009 NUOTAST</t>
  </si>
  <si>
    <t>630101 613 NUOTAST</t>
  </si>
  <si>
    <t>630101 6194 NUOTAST</t>
  </si>
  <si>
    <t>630101 621 NUOTAST</t>
  </si>
  <si>
    <t>630101 70854 NUOTAST</t>
  </si>
  <si>
    <t>Netiesioginės sąnaudos</t>
  </si>
  <si>
    <t>6003004 614 NETIES</t>
  </si>
  <si>
    <t>630101 613 NETIES</t>
  </si>
  <si>
    <t>630101 622 NETIES</t>
  </si>
  <si>
    <t>6312005 615 NETIES</t>
  </si>
  <si>
    <t>6312005 624 NETIES</t>
  </si>
  <si>
    <t>6003006 6121 LABAR</t>
  </si>
  <si>
    <t>6003006 6192 LABAR</t>
  </si>
  <si>
    <t>6003006 6192 NETIES</t>
  </si>
  <si>
    <t>6003006 6194 NETIES</t>
  </si>
  <si>
    <t>6003010 612 LABAR</t>
  </si>
  <si>
    <t>6003010 612 NETIES</t>
  </si>
  <si>
    <t>6004005 612 NETIES</t>
  </si>
  <si>
    <t>6004005 6191 NETIES</t>
  </si>
  <si>
    <t>6004007 612 LABAR</t>
  </si>
  <si>
    <t>630101 612 LABAR</t>
  </si>
  <si>
    <t>630101 621 NETIES</t>
  </si>
  <si>
    <t>630101 6211 NETIES</t>
  </si>
  <si>
    <t>630101 62801 NETIES</t>
  </si>
  <si>
    <t>6312005 6194 NETIES</t>
  </si>
  <si>
    <t>6003008 LABAR</t>
  </si>
  <si>
    <t>6003008 NETIES</t>
  </si>
  <si>
    <t>6003008 TRANS</t>
  </si>
  <si>
    <t>6004009 NETIES</t>
  </si>
  <si>
    <t>6004009 TRANS</t>
  </si>
  <si>
    <t>6306 LABAR</t>
  </si>
  <si>
    <t>6306 NETIES</t>
  </si>
  <si>
    <t>6003010 62952 NETIES</t>
  </si>
  <si>
    <t>6004005 62952 NETIES</t>
  </si>
  <si>
    <t>6312008 7092 NETIES</t>
  </si>
  <si>
    <t>63080 992 NETIES</t>
  </si>
  <si>
    <t>63082 9972 NETIES</t>
  </si>
  <si>
    <t>63083 9972 NETIES</t>
  </si>
  <si>
    <t>63085 993 NETIES</t>
  </si>
  <si>
    <t>6004005 62953 NETIES</t>
  </si>
  <si>
    <t>6004005 7091 NETIES</t>
  </si>
  <si>
    <t>6312008 70853 NETIES</t>
  </si>
  <si>
    <t>630001 61950 NETIES</t>
  </si>
  <si>
    <t>630101 6194 NETIES</t>
  </si>
  <si>
    <t>630101 70854 NETIES</t>
  </si>
  <si>
    <t>6312005 62953 NETIES</t>
  </si>
  <si>
    <t>6312008 70852 NETIES</t>
  </si>
  <si>
    <t>6312008 9971 NETIES</t>
  </si>
  <si>
    <t>Bendrosios sąnaudos</t>
  </si>
  <si>
    <t>6003004 614 ADM</t>
  </si>
  <si>
    <t>6003008 ADM</t>
  </si>
  <si>
    <t>6202 ADM</t>
  </si>
  <si>
    <t>6208002 7186 ADM</t>
  </si>
  <si>
    <t>630101 622 ADM</t>
  </si>
  <si>
    <t>630101 7081 ADM</t>
  </si>
  <si>
    <t>630101 70854 ADM</t>
  </si>
  <si>
    <t>6302 70851 ADM</t>
  </si>
  <si>
    <t>6303 70854 ADM</t>
  </si>
  <si>
    <t>630401 617</t>
  </si>
  <si>
    <t>630404 7093 ADM</t>
  </si>
  <si>
    <t>630406 7096 ADM</t>
  </si>
  <si>
    <t>6306 ADM</t>
  </si>
  <si>
    <t>6307 ADM</t>
  </si>
  <si>
    <t>63080 992 ADM</t>
  </si>
  <si>
    <t>63083 997 ADM</t>
  </si>
  <si>
    <t>63083 9972 ADM</t>
  </si>
  <si>
    <t>63089 7098 ADM</t>
  </si>
  <si>
    <t>6312002 70851 ADM</t>
  </si>
  <si>
    <t>6312005 612 ADM</t>
  </si>
  <si>
    <t>6312005 62953 ADM</t>
  </si>
  <si>
    <t>6312005 7083 ADM</t>
  </si>
  <si>
    <t>6312008 704 ADM</t>
  </si>
  <si>
    <t>6312008 7083 ADM</t>
  </si>
  <si>
    <t>6312008 70852 ADM</t>
  </si>
  <si>
    <t>6312008 70855 ADM</t>
  </si>
  <si>
    <t>6312008 70857 ADM</t>
  </si>
  <si>
    <t>6312008 7091 ADM</t>
  </si>
  <si>
    <t>6312008 70911 ADM</t>
  </si>
  <si>
    <t>6312008 70912 ADM</t>
  </si>
  <si>
    <t>6312008 7092 ADM</t>
  </si>
  <si>
    <t>6312008 7093 ADM</t>
  </si>
  <si>
    <t>6312008 7094 ADM</t>
  </si>
  <si>
    <t>6312008 7095 ADM</t>
  </si>
  <si>
    <t>6312008 7097 ADM</t>
  </si>
  <si>
    <t>6312008 9971 ADM</t>
  </si>
  <si>
    <t>Nepaskirstomos sąnaudos</t>
  </si>
  <si>
    <t>RVA 3 PR.</t>
  </si>
  <si>
    <t>Nepriskirta*</t>
  </si>
  <si>
    <t>(netaikoma)</t>
  </si>
  <si>
    <t>Sąnaudų kategorija.</t>
  </si>
  <si>
    <t>Pirminis priskyrimas: Įmonės teikiamų paslaugų sąrašas (tiesioginės sąnaudos), netiesioginių sąnaudų grupė (netiesioginės sąnaudos), bendro veiklos palaikymo sąnaudos (bendrosios sąnaudos), nepaskirstomos sąnaudos.</t>
  </si>
  <si>
    <t>Įmonė gali įsiterpti papildomų eilučių, kiek tai reikalinga pirminio priskyrimo informacijai atskleisti.</t>
  </si>
  <si>
    <t>Bendru atveju turi atitikti RAS aprašo informaciją.</t>
  </si>
  <si>
    <t>DK sąnaudų sąskaitų ir/arba dimensijų (arba jų kombinacijų) numeriai, naudojami Įmonės apskaitoje pirminiam sąnaudų priskyrimui ARBA nuoroda į RAS aprašo dalį, kurioje pateikiama tokia informacija.</t>
  </si>
  <si>
    <t>1 pvz., Įmonės, naudojančios DK dimensijas, pateikia DK ir/ arba DK dimensijų (pvz., kaštų centrų, vidinių padalinių) numerius</t>
  </si>
  <si>
    <t>2 pvz., Įmonės, nenaudojančios DK dimensijų, pateikia DK sąskaitų numerius</t>
  </si>
  <si>
    <t xml:space="preserve">DK sąnaudų sąskaitų ir/arba dimensijų (arba jų kombinacijų) , nurodytų C stulpelyje, ataskaitinio laikotarpio sąnaudų suma. Stulpelio duomenys turi sutapti su DK ir FA sąnaudų duomenimis. </t>
  </si>
  <si>
    <t>Turi būti galimybė Įmonės apskaitos sistemoje aiškiai identifikuoti ir, esant poreikiui, detalizuoti kiekvieną, D stulpelyje nurodytą, sumą, pvz., formuojant DK sąskaitų (dimensijų) ataskaitą</t>
  </si>
  <si>
    <t>Sąnaudų priskyrimo koregavimai, skirti atskleisti:</t>
  </si>
  <si>
    <t>1) sąnaudų pirminio priskyrimo korekcijas (jei tokios atliktos ruošiant ataskaitinio laikotarpio RVA). Jei pirminis priskyrimas atitinka RAS aprašą, koregavimai neatliekami.</t>
  </si>
  <si>
    <t>K1 ir K2 koregavimuose atskleidžiamas turto nusidėvėjimo sąnaudų koregavimas, t.y. (K1) buhalterinių nusidėvėjimo sąnaudų eliminavimas ir (K2) perskaičiuotų RAS nusidėvėjimo sąnaudų įkėlimas bei nusidėvėjimo skirtumo atskleidimas nepaskirstomose sąnaudose.</t>
  </si>
  <si>
    <t>Stulpelių D ir E suma</t>
  </si>
  <si>
    <t>Stulpelio duomenys turi sutapti su RVA duomenimis.</t>
  </si>
  <si>
    <t>* - eilutėje "Nepriskirta" pateikiama sąnaudų suma, kuriai ataskaitinio laikotarpio metu nebuvo priskirtas DK (dimensija) sąsajos požymis. Ši suma priskiriama (atskleidžiama) per koregavimus E stulpelyje.</t>
  </si>
  <si>
    <t>PASKIRSTYMO KRITERIJŲ PATIKRA</t>
  </si>
  <si>
    <t>A DALIS. PASKIRSTYMO KRITERIJŲ SĄRAŠAS</t>
  </si>
  <si>
    <t>NETIESIOGINIŲ SĄNAUDŲ GRUPĖS</t>
  </si>
  <si>
    <t>Nešiklis, mato vnt.</t>
  </si>
  <si>
    <t>Nešiklio reikšmė iš viso</t>
  </si>
  <si>
    <t>IŠ VISO</t>
  </si>
  <si>
    <t>Bendrosios sąnaudos (išskyrus bendrai paskirstomas nusidėvėjimo (amortizacijos) sąnaudas)</t>
  </si>
  <si>
    <t>Bendrosios sąnaudos ( bendrai paskirstomas nusidėvėjimo (amortizacijos) sąnaudas)</t>
  </si>
  <si>
    <t>B DALIS. PASKIRSTYMO PATIKRINIMAS</t>
  </si>
  <si>
    <t>Sąnaudų iš viso</t>
  </si>
  <si>
    <t>Netiesioginės sąnaudos (iš viso)</t>
  </si>
  <si>
    <t>Bendrosios sąnaudos (iš viso)</t>
  </si>
  <si>
    <t>Netiesioginių sąnaudų grupių sąrašas. Papildomai atskira eilute nurodomos Bendrosios sąnaudos.</t>
  </si>
  <si>
    <t>Įmonės ataskaitiniu laikotarpiu naudotų paskirstymo kriterijų sąrašas: pavadinimas ir mato vienetas.</t>
  </si>
  <si>
    <t>Turi atitikti RAS aprašo informaciją.</t>
  </si>
  <si>
    <t>Turi atitikti kartu su RVA teikiamo Paskirstymo kriterijų sąrašo informaciją.</t>
  </si>
  <si>
    <t>Įmonės ataskaitiniu laikotarpiu naudotų paskirstymo kriterijų suminės reikšmės</t>
  </si>
  <si>
    <t>Turi sutapti su D stulpelių suma.</t>
  </si>
  <si>
    <t>Įmonės ataskaitiniu laikotarpiu naudotų paskirstymo kriterijų reikšmės kiekvienai paslaugai konkrečioje sistemoje.</t>
  </si>
  <si>
    <t>Sąnaudų centrui priskirta sąnaudų suma, kuri skirstoma naudojant paskirstymo kriterijus.</t>
  </si>
  <si>
    <t>Kiekvieno sąnaudų centro suma turi sutapti su RVA informacija.</t>
  </si>
  <si>
    <t>Kiekvienos netiesioginių sąnaudų grupės suma, paskirstyta konkrečiai paslaugai konkrečioje sistemoje, naudojant paskirstymo kriterijus</t>
  </si>
  <si>
    <t>Turi atitikti E stulpelio dalį, lygią D stulelyje nurodytai paskirstymo kriterijaus reikšmei (F = E ÷ C × D)</t>
  </si>
  <si>
    <t>F stulpelio duomenys paslaugų lygmeniu turi sutapti su RVA duomenimis.</t>
  </si>
  <si>
    <t>Tiesiogiai paslaugoms priskirto naudojamo turto buhalterinė įsigijimo vertė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</si>
</sst>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name val="Calibri"/>
      <charset val="1"/>
    </font>
    <font>
      <sz val="10"/>
      <color rgb="FF000000"/>
      <name val="Times New Roman"/>
      <charset val="1"/>
    </font>
    <font>
      <sz val="11"/>
      <color rgb="FF000000"/>
      <name val="Calibri"/>
      <charset val="186"/>
    </font>
    <font>
      <b/>
      <sz val="10"/>
      <color rgb="FF000000"/>
      <name val="Times New Roman"/>
      <charset val="1"/>
    </font>
    <font>
      <sz val="10"/>
      <color rgb="FF000000"/>
      <name val="Arial"/>
      <charset val="1"/>
    </font>
    <font>
      <b/>
      <sz val="11"/>
      <color rgb="FF000000"/>
      <name val="Calibri"/>
      <charset val="186"/>
    </font>
    <font>
      <sz val="8"/>
      <color rgb="FF000000"/>
      <name val="Times New Roman"/>
      <charset val="1"/>
    </font>
    <font>
      <b/>
      <sz val="8"/>
      <color rgb="FF000000"/>
      <name val="Times New Roman"/>
      <charset val="1"/>
    </font>
    <font>
      <sz val="8"/>
      <color rgb="FF000000"/>
      <name val="Arial"/>
      <charset val="1"/>
    </font>
    <font>
      <sz val="10"/>
      <name val="Times New Roman"/>
      <charset val="1"/>
    </font>
    <font>
      <sz val="11"/>
      <name val="Times New Roman"/>
      <charset val="1"/>
    </font>
    <font>
      <b/>
      <sz val="10"/>
      <name val="Times New Roman"/>
      <charset val="1"/>
    </font>
    <font>
      <sz val="8"/>
      <name val="Times New Roman"/>
      <charset val="1"/>
    </font>
    <font>
      <sz val="10"/>
      <name val="Times New Roman"/>
      <charset val="186"/>
    </font>
    <font>
      <b/>
      <sz val="10"/>
      <name val="Times New Roman"/>
      <charset val="186"/>
    </font>
    <font>
      <sz val="8"/>
      <name val="Arial"/>
      <charset val="186"/>
    </font>
    <font>
      <sz val="8"/>
      <name val="Times New Roman"/>
      <charset val="186"/>
    </font>
    <font>
      <i/>
      <sz val="10"/>
      <name val="Times New Roman"/>
      <charset val="1"/>
    </font>
    <font>
      <sz val="4"/>
      <name val="Times New Roman"/>
      <family val="1"/>
      <charset val="186"/>
    </font>
  </fonts>
  <fills count="5">
    <fill>
      <patternFill patternType="none"/>
    </fill>
    <fill>
      <patternFill patternType="gray125"/>
    </fill>
    <fill>
      <patternFill patternType="solid">
        <fgColor rgb="FFFFFFFF"/>
        <bgColor rgb="FFFFFFFF"/>
      </patternFill>
    </fill>
    <fill>
      <patternFill patternType="solid">
        <fgColor rgb="FFD9D9D9"/>
        <bgColor rgb="FFD9D9D9"/>
      </patternFill>
    </fill>
    <fill>
      <patternFill patternType="solid">
        <fgColor rgb="FFFFFFFF"/>
        <bgColor rgb="FFFFFFFF"/>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211">
    <xf numFmtId="0" fontId="0" fillId="0" borderId="0" xfId="0"/>
    <xf numFmtId="0" fontId="1" fillId="2" borderId="0" xfId="0" applyNumberFormat="1" applyFont="1" applyFill="1" applyBorder="1" applyAlignment="1" applyProtection="1"/>
    <xf numFmtId="0" fontId="2" fillId="0" borderId="0" xfId="0" applyNumberFormat="1" applyFont="1" applyFill="1" applyBorder="1" applyAlignment="1" applyProtection="1"/>
    <xf numFmtId="0" fontId="3" fillId="2" borderId="0" xfId="0" applyNumberFormat="1" applyFont="1" applyFill="1" applyBorder="1" applyAlignment="1" applyProtection="1"/>
    <xf numFmtId="0" fontId="3" fillId="3" borderId="1" xfId="0" applyNumberFormat="1" applyFont="1" applyFill="1" applyBorder="1" applyAlignment="1" applyProtection="1">
      <alignment horizontal="center" vertical="center" wrapText="1"/>
    </xf>
    <xf numFmtId="0" fontId="3" fillId="3" borderId="1" xfId="0" applyNumberFormat="1" applyFont="1" applyFill="1" applyBorder="1" applyAlignment="1" applyProtection="1">
      <alignment horizontal="center" vertical="center"/>
    </xf>
    <xf numFmtId="0" fontId="4" fillId="2" borderId="0" xfId="0" applyNumberFormat="1" applyFont="1" applyFill="1" applyBorder="1" applyAlignment="1" applyProtection="1"/>
    <xf numFmtId="0" fontId="1" fillId="2" borderId="1" xfId="0" applyNumberFormat="1" applyFont="1" applyFill="1" applyBorder="1" applyAlignment="1" applyProtection="1">
      <alignment vertical="center"/>
    </xf>
    <xf numFmtId="0" fontId="3" fillId="2" borderId="1" xfId="0" applyNumberFormat="1" applyFont="1" applyFill="1" applyBorder="1" applyAlignment="1" applyProtection="1">
      <alignment vertical="center"/>
    </xf>
    <xf numFmtId="2" fontId="3" fillId="2" borderId="1" xfId="0" applyNumberFormat="1" applyFont="1" applyFill="1" applyBorder="1" applyAlignment="1" applyProtection="1">
      <alignment vertical="center"/>
    </xf>
    <xf numFmtId="0" fontId="1" fillId="2" borderId="1" xfId="0" applyNumberFormat="1" applyFont="1" applyFill="1" applyBorder="1" applyAlignment="1" applyProtection="1">
      <alignment horizontal="center"/>
    </xf>
    <xf numFmtId="0" fontId="1" fillId="2" borderId="1" xfId="0" applyNumberFormat="1" applyFont="1" applyFill="1" applyBorder="1" applyAlignment="1" applyProtection="1"/>
    <xf numFmtId="2" fontId="1" fillId="2" borderId="1" xfId="0" applyNumberFormat="1" applyFont="1" applyFill="1" applyBorder="1" applyAlignment="1" applyProtection="1">
      <alignment vertical="center"/>
    </xf>
    <xf numFmtId="0" fontId="1" fillId="2" borderId="4" xfId="0" applyNumberFormat="1" applyFont="1" applyFill="1" applyBorder="1" applyAlignment="1" applyProtection="1"/>
    <xf numFmtId="0" fontId="5" fillId="0" borderId="0" xfId="0" applyNumberFormat="1" applyFont="1" applyFill="1" applyBorder="1" applyAlignment="1" applyProtection="1"/>
    <xf numFmtId="0" fontId="3" fillId="2" borderId="1" xfId="0" applyNumberFormat="1" applyFont="1" applyFill="1" applyBorder="1" applyAlignment="1" applyProtection="1">
      <alignment horizontal="center"/>
    </xf>
    <xf numFmtId="0" fontId="3" fillId="2" borderId="1" xfId="0" applyNumberFormat="1" applyFont="1" applyFill="1" applyBorder="1" applyAlignment="1" applyProtection="1"/>
    <xf numFmtId="0" fontId="2" fillId="0" borderId="4" xfId="0" applyNumberFormat="1" applyFont="1" applyFill="1" applyBorder="1" applyAlignment="1" applyProtection="1"/>
    <xf numFmtId="0" fontId="1" fillId="2" borderId="2" xfId="0" applyNumberFormat="1" applyFont="1" applyFill="1" applyBorder="1" applyAlignment="1" applyProtection="1">
      <alignment horizontal="center"/>
    </xf>
    <xf numFmtId="0" fontId="1" fillId="2" borderId="2" xfId="0" applyNumberFormat="1" applyFont="1" applyFill="1" applyBorder="1" applyAlignment="1" applyProtection="1"/>
    <xf numFmtId="0" fontId="1" fillId="2" borderId="0" xfId="0" applyNumberFormat="1" applyFont="1" applyFill="1" applyBorder="1" applyAlignment="1" applyProtection="1">
      <alignment horizontal="center"/>
    </xf>
    <xf numFmtId="0" fontId="3" fillId="2" borderId="1" xfId="0" applyNumberFormat="1" applyFont="1" applyFill="1" applyBorder="1" applyAlignment="1" applyProtection="1">
      <alignment horizontal="left" vertical="center"/>
    </xf>
    <xf numFmtId="0" fontId="1" fillId="2" borderId="1" xfId="0" applyNumberFormat="1" applyFont="1" applyFill="1" applyBorder="1" applyAlignment="1" applyProtection="1">
      <alignment horizontal="left" vertical="center"/>
    </xf>
    <xf numFmtId="0" fontId="1" fillId="3" borderId="1" xfId="0" applyNumberFormat="1" applyFont="1" applyFill="1" applyBorder="1" applyAlignment="1" applyProtection="1">
      <alignment horizontal="center" vertical="top"/>
    </xf>
    <xf numFmtId="0" fontId="1" fillId="3" borderId="1" xfId="0" applyNumberFormat="1" applyFont="1" applyFill="1" applyBorder="1" applyAlignment="1" applyProtection="1">
      <alignment vertical="center" wrapText="1"/>
    </xf>
    <xf numFmtId="0" fontId="3" fillId="3" borderId="1" xfId="0" applyNumberFormat="1" applyFont="1" applyFill="1" applyBorder="1" applyAlignment="1" applyProtection="1">
      <alignment horizontal="right" vertical="center"/>
    </xf>
    <xf numFmtId="0" fontId="6" fillId="2" borderId="0" xfId="0" applyNumberFormat="1" applyFont="1" applyFill="1" applyBorder="1" applyAlignment="1" applyProtection="1"/>
    <xf numFmtId="0" fontId="7" fillId="2" borderId="0" xfId="0" applyNumberFormat="1" applyFont="1" applyFill="1" applyBorder="1" applyAlignment="1" applyProtection="1"/>
    <xf numFmtId="0" fontId="8" fillId="2" borderId="0" xfId="0" applyNumberFormat="1" applyFont="1" applyFill="1" applyBorder="1" applyAlignment="1" applyProtection="1"/>
    <xf numFmtId="0" fontId="3" fillId="2" borderId="6" xfId="0" applyNumberFormat="1" applyFont="1" applyFill="1" applyBorder="1" applyAlignment="1" applyProtection="1">
      <alignment horizontal="center"/>
    </xf>
    <xf numFmtId="0" fontId="3" fillId="2" borderId="7" xfId="0" applyNumberFormat="1" applyFont="1" applyFill="1" applyBorder="1" applyAlignment="1" applyProtection="1"/>
    <xf numFmtId="0" fontId="8" fillId="2" borderId="7" xfId="0" applyNumberFormat="1" applyFont="1" applyFill="1" applyBorder="1" applyAlignment="1" applyProtection="1"/>
    <xf numFmtId="0" fontId="8" fillId="2" borderId="8" xfId="0" applyNumberFormat="1" applyFont="1" applyFill="1" applyBorder="1" applyAlignment="1" applyProtection="1"/>
    <xf numFmtId="0" fontId="1" fillId="2" borderId="4" xfId="0" applyNumberFormat="1" applyFont="1" applyFill="1" applyBorder="1" applyAlignment="1" applyProtection="1">
      <alignment horizontal="center"/>
    </xf>
    <xf numFmtId="0" fontId="8" fillId="2" borderId="9" xfId="0" applyNumberFormat="1" applyFont="1" applyFill="1" applyBorder="1" applyAlignment="1" applyProtection="1"/>
    <xf numFmtId="0" fontId="6" fillId="2" borderId="9" xfId="0" applyNumberFormat="1" applyFont="1" applyFill="1" applyBorder="1" applyAlignment="1" applyProtection="1"/>
    <xf numFmtId="0" fontId="1" fillId="2" borderId="10" xfId="0" applyNumberFormat="1" applyFont="1" applyFill="1" applyBorder="1" applyAlignment="1" applyProtection="1">
      <alignment horizontal="center"/>
    </xf>
    <xf numFmtId="0" fontId="1" fillId="2" borderId="11" xfId="0" applyNumberFormat="1" applyFont="1" applyFill="1" applyBorder="1" applyAlignment="1" applyProtection="1"/>
    <xf numFmtId="0" fontId="8" fillId="2" borderId="11" xfId="0" applyNumberFormat="1" applyFont="1" applyFill="1" applyBorder="1" applyAlignment="1" applyProtection="1"/>
    <xf numFmtId="0" fontId="8" fillId="2" borderId="12" xfId="0" applyNumberFormat="1" applyFont="1" applyFill="1" applyBorder="1" applyAlignment="1" applyProtection="1"/>
    <xf numFmtId="0" fontId="9" fillId="2" borderId="0" xfId="0" applyNumberFormat="1" applyFont="1" applyFill="1" applyBorder="1" applyAlignment="1" applyProtection="1"/>
    <xf numFmtId="0" fontId="10" fillId="2" borderId="0" xfId="0" applyNumberFormat="1" applyFont="1" applyFill="1" applyBorder="1" applyAlignment="1" applyProtection="1"/>
    <xf numFmtId="0" fontId="9" fillId="2" borderId="0" xfId="0" applyNumberFormat="1" applyFont="1" applyFill="1" applyBorder="1" applyAlignment="1" applyProtection="1">
      <alignment wrapText="1"/>
    </xf>
    <xf numFmtId="0" fontId="11" fillId="2" borderId="0" xfId="0" applyNumberFormat="1" applyFont="1" applyFill="1" applyBorder="1" applyAlignment="1" applyProtection="1"/>
    <xf numFmtId="0" fontId="11" fillId="3" borderId="1" xfId="0" applyNumberFormat="1" applyFont="1" applyFill="1" applyBorder="1" applyAlignment="1" applyProtection="1">
      <alignment horizontal="center" vertical="center"/>
    </xf>
    <xf numFmtId="0" fontId="11" fillId="3" borderId="1" xfId="0" applyNumberFormat="1" applyFont="1" applyFill="1" applyBorder="1" applyAlignment="1" applyProtection="1">
      <alignment horizontal="center" vertical="center" wrapText="1"/>
    </xf>
    <xf numFmtId="0" fontId="11" fillId="2" borderId="1" xfId="0" applyNumberFormat="1" applyFont="1" applyFill="1" applyBorder="1" applyAlignment="1" applyProtection="1">
      <alignment vertical="center"/>
    </xf>
    <xf numFmtId="0" fontId="9" fillId="2" borderId="1" xfId="0" applyNumberFormat="1" applyFont="1" applyFill="1" applyBorder="1" applyAlignment="1" applyProtection="1">
      <alignment horizontal="center"/>
    </xf>
    <xf numFmtId="0" fontId="9" fillId="2" borderId="1" xfId="0" applyNumberFormat="1" applyFont="1" applyFill="1" applyBorder="1" applyAlignment="1" applyProtection="1"/>
    <xf numFmtId="0" fontId="9" fillId="3" borderId="1" xfId="0" applyNumberFormat="1" applyFont="1" applyFill="1" applyBorder="1" applyAlignment="1" applyProtection="1">
      <alignment horizontal="center"/>
    </xf>
    <xf numFmtId="0" fontId="9" fillId="3" borderId="1" xfId="0" applyNumberFormat="1" applyFont="1" applyFill="1" applyBorder="1" applyAlignment="1" applyProtection="1"/>
    <xf numFmtId="49" fontId="11" fillId="2" borderId="1" xfId="0" applyNumberFormat="1" applyFont="1" applyFill="1" applyBorder="1" applyAlignment="1" applyProtection="1">
      <alignment vertical="center"/>
    </xf>
    <xf numFmtId="2" fontId="11" fillId="2" borderId="1" xfId="0" applyNumberFormat="1" applyFont="1" applyFill="1" applyBorder="1" applyAlignment="1" applyProtection="1">
      <alignment vertical="center"/>
    </xf>
    <xf numFmtId="2" fontId="9" fillId="2" borderId="1" xfId="0" applyNumberFormat="1" applyFont="1" applyFill="1" applyBorder="1" applyAlignment="1" applyProtection="1">
      <alignment horizontal="center"/>
    </xf>
    <xf numFmtId="2" fontId="11" fillId="2" borderId="13" xfId="0" applyNumberFormat="1" applyFont="1" applyFill="1" applyBorder="1" applyAlignment="1" applyProtection="1">
      <alignment vertical="center"/>
    </xf>
    <xf numFmtId="49" fontId="9" fillId="2" borderId="1" xfId="0" applyNumberFormat="1" applyFont="1" applyFill="1" applyBorder="1" applyAlignment="1" applyProtection="1">
      <alignment vertical="center"/>
    </xf>
    <xf numFmtId="2" fontId="9" fillId="2" borderId="1" xfId="0" applyNumberFormat="1" applyFont="1" applyFill="1" applyBorder="1" applyAlignment="1" applyProtection="1">
      <alignment vertical="center"/>
    </xf>
    <xf numFmtId="49" fontId="9" fillId="2" borderId="1" xfId="0" applyNumberFormat="1" applyFont="1" applyFill="1" applyBorder="1" applyAlignment="1" applyProtection="1">
      <alignment vertical="center" wrapText="1"/>
    </xf>
    <xf numFmtId="49" fontId="9" fillId="2" borderId="1" xfId="0" applyNumberFormat="1" applyFont="1" applyFill="1" applyBorder="1" applyAlignment="1" applyProtection="1">
      <alignment horizontal="left" vertical="center"/>
    </xf>
    <xf numFmtId="49" fontId="11" fillId="2" borderId="1" xfId="0" applyNumberFormat="1" applyFont="1" applyFill="1" applyBorder="1" applyAlignment="1" applyProtection="1">
      <alignment vertical="center" wrapText="1"/>
    </xf>
    <xf numFmtId="2" fontId="9" fillId="2" borderId="1" xfId="0" applyNumberFormat="1" applyFont="1" applyFill="1" applyBorder="1" applyAlignment="1" applyProtection="1"/>
    <xf numFmtId="49" fontId="9" fillId="2" borderId="1" xfId="0" applyNumberFormat="1" applyFont="1" applyFill="1" applyBorder="1" applyAlignment="1" applyProtection="1">
      <alignment horizontal="center" vertical="center"/>
    </xf>
    <xf numFmtId="2" fontId="9" fillId="2" borderId="1" xfId="0" applyNumberFormat="1" applyFont="1" applyFill="1" applyBorder="1" applyAlignment="1" applyProtection="1">
      <alignment horizontal="center" vertical="center"/>
    </xf>
    <xf numFmtId="0" fontId="9" fillId="2" borderId="1" xfId="0" applyNumberFormat="1" applyFont="1" applyFill="1" applyBorder="1" applyAlignment="1" applyProtection="1">
      <alignment horizontal="center" vertical="center"/>
    </xf>
    <xf numFmtId="2" fontId="9" fillId="2" borderId="1" xfId="0" applyNumberFormat="1" applyFont="1" applyFill="1" applyBorder="1" applyAlignment="1" applyProtection="1">
      <alignment vertical="center" wrapText="1"/>
    </xf>
    <xf numFmtId="0" fontId="11" fillId="2" borderId="1" xfId="0" applyNumberFormat="1" applyFont="1" applyFill="1" applyBorder="1" applyAlignment="1" applyProtection="1">
      <alignment vertical="center" wrapText="1"/>
    </xf>
    <xf numFmtId="0" fontId="11" fillId="2" borderId="1" xfId="0" applyNumberFormat="1" applyFont="1" applyFill="1" applyBorder="1" applyAlignment="1" applyProtection="1">
      <alignment horizontal="left" vertical="center"/>
    </xf>
    <xf numFmtId="0" fontId="9" fillId="2" borderId="1" xfId="0" applyNumberFormat="1" applyFont="1" applyFill="1" applyBorder="1" applyAlignment="1" applyProtection="1">
      <alignment vertical="center"/>
    </xf>
    <xf numFmtId="0" fontId="9" fillId="3" borderId="1" xfId="0" applyNumberFormat="1" applyFont="1" applyFill="1" applyBorder="1" applyAlignment="1" applyProtection="1">
      <alignment vertical="center" wrapText="1"/>
    </xf>
    <xf numFmtId="0" fontId="11" fillId="3" borderId="1" xfId="0" applyNumberFormat="1" applyFont="1" applyFill="1" applyBorder="1" applyAlignment="1" applyProtection="1">
      <alignment horizontal="right" vertical="center"/>
    </xf>
    <xf numFmtId="2" fontId="11" fillId="3" borderId="1" xfId="0" applyNumberFormat="1" applyFont="1" applyFill="1" applyBorder="1" applyAlignment="1" applyProtection="1">
      <alignment vertical="center"/>
    </xf>
    <xf numFmtId="0" fontId="12" fillId="2" borderId="0" xfId="0" applyNumberFormat="1" applyFont="1" applyFill="1" applyBorder="1" applyAlignment="1" applyProtection="1"/>
    <xf numFmtId="0" fontId="11" fillId="2" borderId="6" xfId="0" applyNumberFormat="1" applyFont="1" applyFill="1" applyBorder="1" applyAlignment="1" applyProtection="1"/>
    <xf numFmtId="0" fontId="11" fillId="2" borderId="7" xfId="0" applyNumberFormat="1" applyFont="1" applyFill="1" applyBorder="1" applyAlignment="1" applyProtection="1"/>
    <xf numFmtId="0" fontId="9" fillId="2" borderId="7" xfId="0" applyNumberFormat="1" applyFont="1" applyFill="1" applyBorder="1" applyAlignment="1" applyProtection="1"/>
    <xf numFmtId="0" fontId="12" fillId="2" borderId="7" xfId="0" applyNumberFormat="1" applyFont="1" applyFill="1" applyBorder="1" applyAlignment="1" applyProtection="1"/>
    <xf numFmtId="0" fontId="12" fillId="2" borderId="8" xfId="0" applyNumberFormat="1" applyFont="1" applyFill="1" applyBorder="1" applyAlignment="1" applyProtection="1"/>
    <xf numFmtId="0" fontId="9" fillId="2" borderId="4" xfId="0" applyNumberFormat="1" applyFont="1" applyFill="1" applyBorder="1" applyAlignment="1" applyProtection="1">
      <alignment horizontal="center"/>
    </xf>
    <xf numFmtId="0" fontId="12" fillId="2" borderId="9" xfId="0" applyNumberFormat="1" applyFont="1" applyFill="1" applyBorder="1" applyAlignment="1" applyProtection="1"/>
    <xf numFmtId="0" fontId="9" fillId="2" borderId="0" xfId="0" applyNumberFormat="1" applyFont="1" applyFill="1" applyBorder="1" applyAlignment="1" applyProtection="1">
      <alignment vertical="center"/>
    </xf>
    <xf numFmtId="0" fontId="9" fillId="2" borderId="10" xfId="0" applyNumberFormat="1" applyFont="1" applyFill="1" applyBorder="1" applyAlignment="1" applyProtection="1">
      <alignment horizontal="center"/>
    </xf>
    <xf numFmtId="0" fontId="9" fillId="2" borderId="11" xfId="0" applyNumberFormat="1" applyFont="1" applyFill="1" applyBorder="1" applyAlignment="1" applyProtection="1"/>
    <xf numFmtId="0" fontId="12" fillId="2" borderId="11" xfId="0" applyNumberFormat="1" applyFont="1" applyFill="1" applyBorder="1" applyAlignment="1" applyProtection="1"/>
    <xf numFmtId="0" fontId="12" fillId="2" borderId="12" xfId="0" applyNumberFormat="1" applyFont="1" applyFill="1" applyBorder="1" applyAlignment="1" applyProtection="1"/>
    <xf numFmtId="0" fontId="13" fillId="2" borderId="0" xfId="0" applyNumberFormat="1" applyFont="1" applyFill="1" applyBorder="1" applyAlignment="1" applyProtection="1"/>
    <xf numFmtId="0" fontId="13" fillId="2" borderId="0" xfId="0" applyNumberFormat="1" applyFont="1" applyFill="1" applyBorder="1" applyAlignment="1" applyProtection="1">
      <alignment vertical="top" wrapText="1"/>
    </xf>
    <xf numFmtId="0" fontId="14" fillId="2" borderId="0" xfId="0" applyNumberFormat="1" applyFont="1" applyFill="1" applyBorder="1" applyAlignment="1" applyProtection="1"/>
    <xf numFmtId="0" fontId="14" fillId="2" borderId="0" xfId="0" applyNumberFormat="1" applyFont="1" applyFill="1" applyBorder="1" applyAlignment="1" applyProtection="1">
      <alignment vertical="top"/>
    </xf>
    <xf numFmtId="0" fontId="14" fillId="3" borderId="1" xfId="0" applyNumberFormat="1" applyFont="1" applyFill="1" applyBorder="1" applyAlignment="1" applyProtection="1">
      <alignment horizontal="center" vertical="center"/>
    </xf>
    <xf numFmtId="0" fontId="14" fillId="3" borderId="1" xfId="0" applyNumberFormat="1" applyFont="1" applyFill="1" applyBorder="1" applyAlignment="1" applyProtection="1">
      <alignment horizontal="center" vertical="center" wrapText="1"/>
    </xf>
    <xf numFmtId="0" fontId="14" fillId="3" borderId="1" xfId="0" applyNumberFormat="1" applyFont="1" applyFill="1" applyBorder="1" applyAlignment="1" applyProtection="1">
      <alignment horizontal="center" vertical="top" wrapText="1"/>
    </xf>
    <xf numFmtId="0" fontId="13" fillId="2" borderId="1" xfId="0" applyNumberFormat="1" applyFont="1" applyFill="1" applyBorder="1" applyAlignment="1" applyProtection="1">
      <alignment horizontal="right" vertical="top"/>
    </xf>
    <xf numFmtId="0" fontId="13" fillId="2" borderId="1" xfId="0" applyNumberFormat="1" applyFont="1" applyFill="1" applyBorder="1" applyAlignment="1" applyProtection="1">
      <alignment horizontal="left" vertical="top" wrapText="1"/>
    </xf>
    <xf numFmtId="0" fontId="13" fillId="2" borderId="1" xfId="0" applyNumberFormat="1" applyFont="1" applyFill="1" applyBorder="1" applyAlignment="1" applyProtection="1">
      <alignment vertical="center"/>
    </xf>
    <xf numFmtId="0" fontId="13" fillId="3" borderId="1" xfId="0" applyNumberFormat="1" applyFont="1" applyFill="1" applyBorder="1" applyAlignment="1" applyProtection="1"/>
    <xf numFmtId="0" fontId="14" fillId="3" borderId="1" xfId="0" applyNumberFormat="1" applyFont="1" applyFill="1" applyBorder="1" applyAlignment="1" applyProtection="1">
      <alignment horizontal="right" vertical="top" wrapText="1"/>
    </xf>
    <xf numFmtId="0" fontId="14" fillId="3" borderId="1" xfId="0" applyNumberFormat="1" applyFont="1" applyFill="1" applyBorder="1" applyAlignment="1" applyProtection="1">
      <alignment vertical="center"/>
    </xf>
    <xf numFmtId="0" fontId="15" fillId="2" borderId="0" xfId="0" applyNumberFormat="1" applyFont="1" applyFill="1" applyBorder="1" applyAlignment="1" applyProtection="1"/>
    <xf numFmtId="0" fontId="16" fillId="2" borderId="0" xfId="0" applyNumberFormat="1" applyFont="1" applyFill="1" applyBorder="1" applyAlignment="1" applyProtection="1"/>
    <xf numFmtId="0" fontId="14" fillId="2" borderId="6" xfId="0" applyNumberFormat="1" applyFont="1" applyFill="1" applyBorder="1" applyAlignment="1" applyProtection="1"/>
    <xf numFmtId="0" fontId="14" fillId="2" borderId="7" xfId="0" applyNumberFormat="1" applyFont="1" applyFill="1" applyBorder="1" applyAlignment="1" applyProtection="1"/>
    <xf numFmtId="0" fontId="16" fillId="2" borderId="7" xfId="0" applyNumberFormat="1" applyFont="1" applyFill="1" applyBorder="1" applyAlignment="1" applyProtection="1"/>
    <xf numFmtId="0" fontId="16" fillId="2" borderId="8" xfId="0" applyNumberFormat="1" applyFont="1" applyFill="1" applyBorder="1" applyAlignment="1" applyProtection="1"/>
    <xf numFmtId="0" fontId="13" fillId="2" borderId="4" xfId="0" applyNumberFormat="1" applyFont="1" applyFill="1" applyBorder="1" applyAlignment="1" applyProtection="1">
      <alignment horizontal="center"/>
    </xf>
    <xf numFmtId="0" fontId="16" fillId="2" borderId="9" xfId="0" applyNumberFormat="1" applyFont="1" applyFill="1" applyBorder="1" applyAlignment="1" applyProtection="1"/>
    <xf numFmtId="0" fontId="13" fillId="2" borderId="10" xfId="0" applyNumberFormat="1" applyFont="1" applyFill="1" applyBorder="1" applyAlignment="1" applyProtection="1">
      <alignment horizontal="center"/>
    </xf>
    <xf numFmtId="0" fontId="13" fillId="2" borderId="11" xfId="0" applyNumberFormat="1" applyFont="1" applyFill="1" applyBorder="1" applyAlignment="1" applyProtection="1"/>
    <xf numFmtId="0" fontId="16" fillId="2" borderId="11" xfId="0" applyNumberFormat="1" applyFont="1" applyFill="1" applyBorder="1" applyAlignment="1" applyProtection="1"/>
    <xf numFmtId="0" fontId="16" fillId="2" borderId="12" xfId="0" applyNumberFormat="1" applyFont="1" applyFill="1" applyBorder="1" applyAlignment="1" applyProtection="1"/>
    <xf numFmtId="0" fontId="9" fillId="2" borderId="0" xfId="0" applyNumberFormat="1" applyFont="1" applyFill="1" applyBorder="1" applyAlignment="1" applyProtection="1">
      <alignment horizontal="left" vertical="center" wrapText="1"/>
    </xf>
    <xf numFmtId="0" fontId="11" fillId="3" borderId="13" xfId="0" applyNumberFormat="1" applyFont="1" applyFill="1" applyBorder="1" applyAlignment="1" applyProtection="1">
      <alignment horizontal="center" vertical="center" wrapText="1"/>
    </xf>
    <xf numFmtId="0" fontId="11" fillId="3" borderId="2" xfId="0" applyNumberFormat="1" applyFont="1" applyFill="1" applyBorder="1" applyAlignment="1" applyProtection="1">
      <alignment horizontal="center" vertical="center"/>
    </xf>
    <xf numFmtId="0" fontId="11" fillId="3" borderId="8" xfId="0" applyNumberFormat="1" applyFont="1" applyFill="1" applyBorder="1" applyAlignment="1" applyProtection="1">
      <alignment horizontal="center" vertical="center"/>
    </xf>
    <xf numFmtId="0" fontId="9" fillId="2" borderId="1" xfId="0" applyNumberFormat="1" applyFont="1" applyFill="1" applyBorder="1" applyAlignment="1" applyProtection="1">
      <alignment vertical="top"/>
    </xf>
    <xf numFmtId="0" fontId="9" fillId="2" borderId="1" xfId="0" applyNumberFormat="1" applyFont="1" applyFill="1" applyBorder="1" applyAlignment="1" applyProtection="1">
      <alignment vertical="center" wrapText="1"/>
    </xf>
    <xf numFmtId="0" fontId="9" fillId="3" borderId="1" xfId="0" applyNumberFormat="1" applyFont="1" applyFill="1" applyBorder="1" applyAlignment="1" applyProtection="1">
      <alignment horizontal="center" vertical="center"/>
    </xf>
    <xf numFmtId="0" fontId="9" fillId="2" borderId="4" xfId="0" applyNumberFormat="1" applyFont="1" applyFill="1" applyBorder="1" applyAlignment="1" applyProtection="1">
      <alignment horizontal="left" vertical="top"/>
    </xf>
    <xf numFmtId="0" fontId="9" fillId="2" borderId="1" xfId="0" applyNumberFormat="1" applyFont="1" applyFill="1" applyBorder="1" applyAlignment="1" applyProtection="1">
      <alignment horizontal="left" vertical="center"/>
    </xf>
    <xf numFmtId="0" fontId="9" fillId="2" borderId="1" xfId="0" applyNumberFormat="1" applyFont="1" applyFill="1" applyBorder="1" applyAlignment="1" applyProtection="1">
      <alignment horizontal="left" vertical="top"/>
    </xf>
    <xf numFmtId="0" fontId="9" fillId="2" borderId="2" xfId="0" applyNumberFormat="1" applyFont="1" applyFill="1" applyBorder="1" applyAlignment="1" applyProtection="1">
      <alignment horizontal="center"/>
    </xf>
    <xf numFmtId="0" fontId="11" fillId="2" borderId="2" xfId="0" applyNumberFormat="1" applyFont="1" applyFill="1" applyBorder="1" applyAlignment="1" applyProtection="1"/>
    <xf numFmtId="0" fontId="9" fillId="2" borderId="0" xfId="0" applyNumberFormat="1" applyFont="1" applyFill="1" applyBorder="1" applyAlignment="1" applyProtection="1">
      <alignment horizontal="center"/>
    </xf>
    <xf numFmtId="0" fontId="17" fillId="3" borderId="0" xfId="0" applyNumberFormat="1" applyFont="1" applyFill="1" applyBorder="1" applyAlignment="1" applyProtection="1">
      <alignment horizontal="center" vertical="center"/>
    </xf>
    <xf numFmtId="0" fontId="9" fillId="2" borderId="1" xfId="0" applyNumberFormat="1" applyFont="1" applyFill="1" applyBorder="1" applyAlignment="1" applyProtection="1">
      <alignment vertical="top" wrapText="1"/>
    </xf>
    <xf numFmtId="0" fontId="17" fillId="3" borderId="1" xfId="0" applyNumberFormat="1" applyFont="1" applyFill="1" applyBorder="1" applyAlignment="1" applyProtection="1">
      <alignment horizontal="center" vertical="center"/>
    </xf>
    <xf numFmtId="0" fontId="11" fillId="3" borderId="1" xfId="0" applyNumberFormat="1" applyFont="1" applyFill="1" applyBorder="1" applyAlignment="1" applyProtection="1"/>
    <xf numFmtId="0" fontId="11" fillId="2" borderId="6" xfId="0" applyNumberFormat="1" applyFont="1" applyFill="1" applyBorder="1" applyAlignment="1" applyProtection="1">
      <alignment horizontal="center"/>
    </xf>
    <xf numFmtId="0" fontId="9" fillId="2" borderId="8" xfId="0" applyNumberFormat="1" applyFont="1" applyFill="1" applyBorder="1" applyAlignment="1" applyProtection="1"/>
    <xf numFmtId="0" fontId="9" fillId="2" borderId="9" xfId="0" applyNumberFormat="1" applyFont="1" applyFill="1" applyBorder="1" applyAlignment="1" applyProtection="1"/>
    <xf numFmtId="0" fontId="9" fillId="2" borderId="12" xfId="0" applyNumberFormat="1" applyFont="1" applyFill="1" applyBorder="1" applyAlignment="1" applyProtection="1"/>
    <xf numFmtId="0" fontId="11" fillId="2" borderId="0" xfId="0" applyNumberFormat="1" applyFont="1" applyFill="1" applyBorder="1" applyAlignment="1" applyProtection="1">
      <alignment vertical="center"/>
    </xf>
    <xf numFmtId="3" fontId="11" fillId="3" borderId="1" xfId="0" applyNumberFormat="1" applyFont="1" applyFill="1" applyBorder="1" applyAlignment="1" applyProtection="1">
      <alignment horizontal="center" vertical="center" wrapText="1"/>
      <protection hidden="1"/>
    </xf>
    <xf numFmtId="0" fontId="11" fillId="3" borderId="1" xfId="0" applyNumberFormat="1" applyFont="1" applyFill="1" applyBorder="1" applyAlignment="1" applyProtection="1">
      <alignment horizontal="center" vertical="center" wrapText="1"/>
      <protection hidden="1"/>
    </xf>
    <xf numFmtId="164" fontId="11" fillId="2" borderId="1" xfId="0" applyNumberFormat="1" applyFont="1" applyFill="1" applyBorder="1" applyAlignment="1" applyProtection="1">
      <alignment horizontal="right" vertical="center"/>
    </xf>
    <xf numFmtId="2" fontId="9" fillId="2" borderId="1" xfId="0" applyNumberFormat="1" applyFont="1" applyFill="1" applyBorder="1" applyAlignment="1" applyProtection="1">
      <alignment horizontal="right" vertical="center"/>
    </xf>
    <xf numFmtId="3" fontId="11" fillId="2" borderId="2" xfId="0" applyNumberFormat="1" applyFont="1" applyFill="1" applyBorder="1" applyAlignment="1" applyProtection="1">
      <alignment vertical="center" wrapText="1"/>
    </xf>
    <xf numFmtId="3" fontId="11" fillId="2" borderId="2" xfId="0" applyNumberFormat="1" applyFont="1" applyFill="1" applyBorder="1" applyAlignment="1" applyProtection="1">
      <alignment vertical="center"/>
    </xf>
    <xf numFmtId="2" fontId="11" fillId="2" borderId="2" xfId="0" applyNumberFormat="1" applyFont="1" applyFill="1" applyBorder="1" applyAlignment="1" applyProtection="1">
      <alignment horizontal="right" vertical="center"/>
    </xf>
    <xf numFmtId="2" fontId="9" fillId="2" borderId="2" xfId="0" applyNumberFormat="1" applyFont="1" applyFill="1" applyBorder="1" applyAlignment="1" applyProtection="1">
      <alignment horizontal="right" vertical="center"/>
    </xf>
    <xf numFmtId="0" fontId="0" fillId="0" borderId="9" xfId="0" applyNumberFormat="1" applyFont="1" applyFill="1" applyBorder="1" applyAlignment="1" applyProtection="1"/>
    <xf numFmtId="3" fontId="11" fillId="2" borderId="1" xfId="0" applyNumberFormat="1" applyFont="1" applyFill="1" applyBorder="1" applyAlignment="1" applyProtection="1">
      <alignment vertical="center" wrapText="1"/>
    </xf>
    <xf numFmtId="3" fontId="11" fillId="2" borderId="1" xfId="0" applyNumberFormat="1" applyFont="1" applyFill="1" applyBorder="1" applyAlignment="1" applyProtection="1">
      <alignment vertical="center"/>
    </xf>
    <xf numFmtId="2" fontId="11" fillId="2" borderId="1" xfId="0" applyNumberFormat="1" applyFont="1" applyFill="1" applyBorder="1" applyAlignment="1" applyProtection="1">
      <alignment horizontal="right" vertical="center"/>
    </xf>
    <xf numFmtId="0" fontId="11" fillId="3" borderId="2" xfId="0" applyNumberFormat="1" applyFont="1" applyFill="1" applyBorder="1" applyAlignment="1" applyProtection="1">
      <alignment horizontal="center" vertical="center" wrapText="1"/>
    </xf>
    <xf numFmtId="0" fontId="9" fillId="2" borderId="13" xfId="0" applyNumberFormat="1" applyFont="1" applyFill="1" applyBorder="1" applyAlignment="1" applyProtection="1">
      <alignment horizontal="left" vertical="center"/>
    </xf>
    <xf numFmtId="0" fontId="9" fillId="2" borderId="14" xfId="0" applyNumberFormat="1" applyFont="1" applyFill="1" applyBorder="1" applyAlignment="1" applyProtection="1">
      <alignment horizontal="left" vertical="center" wrapText="1"/>
    </xf>
    <xf numFmtId="2" fontId="11" fillId="2" borderId="14" xfId="0" applyNumberFormat="1" applyFont="1" applyFill="1" applyBorder="1" applyAlignment="1" applyProtection="1">
      <alignment horizontal="right" vertical="center"/>
    </xf>
    <xf numFmtId="2" fontId="11" fillId="2" borderId="2" xfId="0" applyNumberFormat="1" applyFont="1" applyFill="1" applyBorder="1" applyAlignment="1" applyProtection="1">
      <alignment vertical="center"/>
    </xf>
    <xf numFmtId="0" fontId="9" fillId="3" borderId="2" xfId="0" applyNumberFormat="1" applyFont="1" applyFill="1" applyBorder="1" applyAlignment="1" applyProtection="1">
      <alignment horizontal="center" vertical="center"/>
    </xf>
    <xf numFmtId="164" fontId="9" fillId="2" borderId="1" xfId="0" applyNumberFormat="1" applyFont="1" applyFill="1" applyBorder="1" applyAlignment="1" applyProtection="1">
      <alignment horizontal="right" vertical="center"/>
    </xf>
    <xf numFmtId="0" fontId="9" fillId="4" borderId="0" xfId="0" applyNumberFormat="1" applyFont="1" applyFill="1" applyBorder="1" applyAlignment="1" applyProtection="1">
      <alignment horizontal="center" vertical="center"/>
    </xf>
    <xf numFmtId="2" fontId="9" fillId="2" borderId="13" xfId="0" applyNumberFormat="1" applyFont="1" applyFill="1" applyBorder="1" applyAlignment="1" applyProtection="1">
      <alignment horizontal="right" vertical="center"/>
    </xf>
    <xf numFmtId="0" fontId="12" fillId="2" borderId="0" xfId="0" applyNumberFormat="1" applyFont="1" applyFill="1" applyBorder="1" applyAlignment="1" applyProtection="1">
      <alignment vertical="center"/>
    </xf>
    <xf numFmtId="0" fontId="9" fillId="2" borderId="7" xfId="0" applyNumberFormat="1" applyFont="1" applyFill="1" applyBorder="1" applyAlignment="1" applyProtection="1">
      <alignment vertical="center"/>
    </xf>
    <xf numFmtId="0" fontId="12" fillId="2" borderId="7" xfId="0" applyNumberFormat="1" applyFont="1" applyFill="1" applyBorder="1" applyAlignment="1" applyProtection="1">
      <alignment vertical="center"/>
    </xf>
    <xf numFmtId="0" fontId="12" fillId="2" borderId="8" xfId="0" applyNumberFormat="1" applyFont="1" applyFill="1" applyBorder="1" applyAlignment="1" applyProtection="1">
      <alignment vertical="center"/>
    </xf>
    <xf numFmtId="0" fontId="12" fillId="2" borderId="9" xfId="0" applyNumberFormat="1" applyFont="1" applyFill="1" applyBorder="1" applyAlignment="1" applyProtection="1">
      <alignment vertical="center"/>
    </xf>
    <xf numFmtId="0" fontId="9" fillId="2" borderId="4" xfId="0" applyNumberFormat="1" applyFont="1" applyFill="1" applyBorder="1" applyAlignment="1" applyProtection="1">
      <alignment horizontal="center" vertical="center"/>
    </xf>
    <xf numFmtId="0" fontId="9" fillId="2" borderId="10" xfId="0" applyNumberFormat="1" applyFont="1" applyFill="1" applyBorder="1" applyAlignment="1" applyProtection="1">
      <alignment horizontal="center" vertical="center"/>
    </xf>
    <xf numFmtId="0" fontId="9" fillId="2" borderId="11" xfId="0" applyNumberFormat="1" applyFont="1" applyFill="1" applyBorder="1" applyAlignment="1" applyProtection="1">
      <alignment vertical="center"/>
    </xf>
    <xf numFmtId="0" fontId="12" fillId="2" borderId="11" xfId="0" applyNumberFormat="1" applyFont="1" applyFill="1" applyBorder="1" applyAlignment="1" applyProtection="1">
      <alignment vertical="center"/>
    </xf>
    <xf numFmtId="0" fontId="12" fillId="2" borderId="12" xfId="0" applyNumberFormat="1" applyFont="1" applyFill="1" applyBorder="1" applyAlignment="1" applyProtection="1">
      <alignment vertical="center"/>
    </xf>
    <xf numFmtId="0" fontId="1" fillId="3" borderId="2" xfId="0" applyNumberFormat="1" applyFont="1" applyFill="1" applyBorder="1" applyAlignment="1" applyProtection="1">
      <alignment horizontal="center" vertical="top" wrapText="1"/>
    </xf>
    <xf numFmtId="0" fontId="1" fillId="3" borderId="3" xfId="0" applyNumberFormat="1" applyFont="1" applyFill="1" applyBorder="1" applyAlignment="1" applyProtection="1">
      <alignment horizontal="center" vertical="top" wrapText="1"/>
    </xf>
    <xf numFmtId="0" fontId="1" fillId="3" borderId="3" xfId="0" applyNumberFormat="1" applyFont="1" applyFill="1" applyBorder="1" applyAlignment="1" applyProtection="1">
      <alignment horizontal="center" vertical="top"/>
    </xf>
    <xf numFmtId="0" fontId="3" fillId="3" borderId="3" xfId="0" applyNumberFormat="1" applyFont="1" applyFill="1" applyBorder="1" applyAlignment="1" applyProtection="1">
      <alignment horizontal="center" vertical="top"/>
    </xf>
    <xf numFmtId="0" fontId="1" fillId="3" borderId="5" xfId="0" applyNumberFormat="1" applyFont="1" applyFill="1" applyBorder="1" applyAlignment="1" applyProtection="1">
      <alignment horizontal="center" vertical="top"/>
    </xf>
    <xf numFmtId="0" fontId="1" fillId="2" borderId="0" xfId="0" applyNumberFormat="1" applyFont="1" applyFill="1" applyBorder="1" applyAlignment="1" applyProtection="1">
      <alignment horizontal="left" vertical="center" wrapText="1"/>
    </xf>
    <xf numFmtId="0" fontId="3" fillId="3" borderId="1" xfId="0" applyNumberFormat="1" applyFont="1" applyFill="1" applyBorder="1" applyAlignment="1" applyProtection="1">
      <alignment horizontal="center" vertical="center"/>
    </xf>
    <xf numFmtId="0" fontId="11" fillId="3" borderId="1" xfId="0" applyNumberFormat="1" applyFont="1" applyFill="1" applyBorder="1" applyAlignment="1" applyProtection="1">
      <alignment horizontal="center" vertical="center"/>
    </xf>
    <xf numFmtId="0" fontId="9" fillId="3" borderId="2" xfId="0" applyNumberFormat="1" applyFont="1" applyFill="1" applyBorder="1" applyAlignment="1" applyProtection="1">
      <alignment horizontal="center" vertical="top" wrapText="1"/>
    </xf>
    <xf numFmtId="0" fontId="9" fillId="3" borderId="0" xfId="0" applyNumberFormat="1" applyFont="1" applyFill="1" applyBorder="1" applyAlignment="1" applyProtection="1">
      <alignment horizontal="center" vertical="top" wrapText="1"/>
    </xf>
    <xf numFmtId="0" fontId="9" fillId="3" borderId="3" xfId="0" applyNumberFormat="1" applyFont="1" applyFill="1" applyBorder="1" applyAlignment="1" applyProtection="1">
      <alignment horizontal="center" vertical="top"/>
    </xf>
    <xf numFmtId="0" fontId="9" fillId="3" borderId="0" xfId="0" applyNumberFormat="1" applyFont="1" applyFill="1" applyBorder="1" applyAlignment="1" applyProtection="1">
      <alignment horizontal="center" vertical="top"/>
    </xf>
    <xf numFmtId="0" fontId="13" fillId="3" borderId="1" xfId="0" applyNumberFormat="1" applyFont="1" applyFill="1" applyBorder="1" applyAlignment="1" applyProtection="1">
      <alignment horizontal="center" vertical="top" wrapText="1"/>
    </xf>
    <xf numFmtId="0" fontId="13" fillId="3" borderId="1" xfId="0" applyNumberFormat="1" applyFont="1" applyFill="1" applyBorder="1" applyAlignment="1" applyProtection="1">
      <alignment horizontal="center" vertical="top"/>
    </xf>
    <xf numFmtId="0" fontId="13" fillId="2" borderId="0" xfId="0" applyNumberFormat="1" applyFont="1" applyFill="1" applyBorder="1" applyAlignment="1" applyProtection="1">
      <alignment horizontal="left" vertical="center" wrapText="1"/>
    </xf>
    <xf numFmtId="0" fontId="9" fillId="3" borderId="1" xfId="0" applyNumberFormat="1" applyFont="1" applyFill="1" applyBorder="1" applyAlignment="1" applyProtection="1">
      <alignment horizontal="center" vertical="center"/>
    </xf>
    <xf numFmtId="0" fontId="11" fillId="3" borderId="13" xfId="0" applyNumberFormat="1" applyFont="1" applyFill="1" applyBorder="1" applyAlignment="1" applyProtection="1">
      <alignment horizontal="center" vertical="center"/>
    </xf>
    <xf numFmtId="0" fontId="11" fillId="3" borderId="15" xfId="0" applyNumberFormat="1" applyFont="1" applyFill="1" applyBorder="1" applyAlignment="1" applyProtection="1">
      <alignment horizontal="center" vertical="center"/>
    </xf>
    <xf numFmtId="0" fontId="11" fillId="3" borderId="14" xfId="0" applyNumberFormat="1" applyFont="1" applyFill="1" applyBorder="1" applyAlignment="1" applyProtection="1">
      <alignment horizontal="center" vertical="center"/>
    </xf>
    <xf numFmtId="0" fontId="9" fillId="2" borderId="2" xfId="0" applyNumberFormat="1" applyFont="1" applyFill="1" applyBorder="1" applyAlignment="1" applyProtection="1">
      <alignment horizontal="left" vertical="top"/>
    </xf>
    <xf numFmtId="0" fontId="9" fillId="2" borderId="4" xfId="0" applyNumberFormat="1" applyFont="1" applyFill="1" applyBorder="1" applyAlignment="1" applyProtection="1">
      <alignment horizontal="left" vertical="top"/>
    </xf>
    <xf numFmtId="0" fontId="9" fillId="2" borderId="3" xfId="0" applyNumberFormat="1" applyFont="1" applyFill="1" applyBorder="1" applyAlignment="1" applyProtection="1">
      <alignment horizontal="left" vertical="top"/>
    </xf>
    <xf numFmtId="0" fontId="9" fillId="2" borderId="5" xfId="0" applyNumberFormat="1" applyFont="1" applyFill="1" applyBorder="1" applyAlignment="1" applyProtection="1">
      <alignment horizontal="left" vertical="top"/>
    </xf>
    <xf numFmtId="0" fontId="17" fillId="3" borderId="2" xfId="0" applyNumberFormat="1" applyFont="1" applyFill="1" applyBorder="1" applyAlignment="1" applyProtection="1">
      <alignment horizontal="center" vertical="center"/>
    </xf>
    <xf numFmtId="0" fontId="17" fillId="3" borderId="3" xfId="0" applyNumberFormat="1" applyFont="1" applyFill="1" applyBorder="1" applyAlignment="1" applyProtection="1">
      <alignment horizontal="center" vertical="center"/>
    </xf>
    <xf numFmtId="0" fontId="17" fillId="3" borderId="0" xfId="0" applyNumberFormat="1" applyFont="1" applyFill="1" applyBorder="1" applyAlignment="1" applyProtection="1">
      <alignment horizontal="center" vertical="center"/>
    </xf>
    <xf numFmtId="0" fontId="11" fillId="3" borderId="13" xfId="0" applyNumberFormat="1" applyFont="1" applyFill="1" applyBorder="1" applyAlignment="1" applyProtection="1">
      <alignment horizontal="center" vertical="center" wrapText="1"/>
    </xf>
    <xf numFmtId="0" fontId="11" fillId="3" borderId="14" xfId="0" applyNumberFormat="1" applyFont="1" applyFill="1" applyBorder="1" applyAlignment="1" applyProtection="1">
      <alignment horizontal="center" vertical="center" wrapText="1"/>
    </xf>
    <xf numFmtId="0" fontId="11" fillId="3" borderId="13" xfId="0" applyNumberFormat="1" applyFont="1" applyFill="1" applyBorder="1" applyAlignment="1" applyProtection="1">
      <alignment horizontal="right"/>
    </xf>
    <xf numFmtId="0" fontId="11" fillId="3" borderId="15" xfId="0" applyNumberFormat="1" applyFont="1" applyFill="1" applyBorder="1" applyAlignment="1" applyProtection="1">
      <alignment horizontal="right"/>
    </xf>
    <xf numFmtId="0" fontId="11" fillId="3" borderId="14" xfId="0" applyNumberFormat="1" applyFont="1" applyFill="1" applyBorder="1" applyAlignment="1" applyProtection="1">
      <alignment horizontal="right"/>
    </xf>
    <xf numFmtId="0" fontId="9" fillId="2" borderId="1" xfId="0" applyNumberFormat="1" applyFont="1" applyFill="1" applyBorder="1" applyAlignment="1" applyProtection="1">
      <alignment horizontal="center" vertical="center"/>
    </xf>
    <xf numFmtId="0" fontId="11" fillId="3" borderId="10" xfId="0" applyNumberFormat="1" applyFont="1" applyFill="1" applyBorder="1" applyAlignment="1" applyProtection="1">
      <alignment horizontal="center" vertical="center"/>
    </xf>
    <xf numFmtId="0" fontId="11" fillId="3" borderId="12" xfId="0" applyNumberFormat="1" applyFont="1" applyFill="1" applyBorder="1" applyAlignment="1" applyProtection="1">
      <alignment horizontal="center" vertical="center"/>
    </xf>
    <xf numFmtId="0" fontId="9" fillId="3" borderId="0" xfId="0" applyNumberFormat="1" applyFont="1" applyFill="1" applyBorder="1" applyAlignment="1" applyProtection="1">
      <alignment horizontal="center" vertical="center"/>
    </xf>
    <xf numFmtId="0" fontId="9" fillId="3" borderId="11" xfId="0" applyNumberFormat="1" applyFont="1" applyFill="1" applyBorder="1" applyAlignment="1" applyProtection="1">
      <alignment horizontal="center" vertical="center"/>
    </xf>
    <xf numFmtId="0" fontId="11" fillId="3" borderId="1" xfId="0" applyNumberFormat="1" applyFont="1" applyFill="1" applyBorder="1" applyAlignment="1" applyProtection="1">
      <alignment horizontal="center" vertical="center" wrapText="1"/>
    </xf>
    <xf numFmtId="0" fontId="11" fillId="3" borderId="1" xfId="0" applyNumberFormat="1" applyFont="1" applyFill="1" applyBorder="1" applyAlignment="1" applyProtection="1">
      <alignment horizontal="center" vertical="top" wrapText="1"/>
    </xf>
    <xf numFmtId="0" fontId="9" fillId="2" borderId="0" xfId="0" applyNumberFormat="1" applyFont="1" applyFill="1" applyBorder="1" applyAlignment="1" applyProtection="1">
      <alignment horizontal="left" vertical="center" wrapText="1"/>
    </xf>
    <xf numFmtId="3" fontId="11" fillId="2" borderId="13" xfId="0" applyNumberFormat="1" applyFont="1" applyFill="1" applyBorder="1" applyAlignment="1" applyProtection="1">
      <alignment horizontal="left" vertical="center"/>
    </xf>
    <xf numFmtId="3" fontId="11" fillId="2" borderId="14" xfId="0" applyNumberFormat="1" applyFont="1" applyFill="1" applyBorder="1" applyAlignment="1" applyProtection="1">
      <alignment horizontal="left" vertical="center"/>
    </xf>
    <xf numFmtId="0" fontId="11" fillId="3" borderId="2" xfId="0" applyNumberFormat="1" applyFont="1" applyFill="1" applyBorder="1" applyAlignment="1" applyProtection="1">
      <alignment horizontal="center" vertical="top" wrapText="1"/>
    </xf>
    <xf numFmtId="0" fontId="11" fillId="3" borderId="6" xfId="0" applyNumberFormat="1" applyFont="1" applyFill="1" applyBorder="1" applyAlignment="1" applyProtection="1">
      <alignment horizontal="center" vertical="center" wrapText="1"/>
    </xf>
    <xf numFmtId="0" fontId="11" fillId="3" borderId="8" xfId="0" applyNumberFormat="1" applyFont="1" applyFill="1" applyBorder="1" applyAlignment="1" applyProtection="1">
      <alignment horizontal="center" vertical="center" wrapText="1"/>
    </xf>
    <xf numFmtId="0" fontId="11" fillId="3" borderId="4" xfId="0" applyNumberFormat="1" applyFont="1" applyFill="1" applyBorder="1" applyAlignment="1" applyProtection="1">
      <alignment horizontal="center" vertical="center" wrapText="1"/>
    </xf>
    <xf numFmtId="0" fontId="11" fillId="3" borderId="9" xfId="0" applyNumberFormat="1" applyFont="1" applyFill="1" applyBorder="1" applyAlignment="1" applyProtection="1">
      <alignment horizontal="center" vertical="center" wrapText="1"/>
    </xf>
    <xf numFmtId="0" fontId="11" fillId="2" borderId="6" xfId="0" applyNumberFormat="1" applyFont="1" applyFill="1" applyBorder="1" applyAlignment="1" applyProtection="1">
      <alignment horizontal="left" vertical="center"/>
    </xf>
    <xf numFmtId="0" fontId="11" fillId="2" borderId="8" xfId="0" applyNumberFormat="1" applyFont="1" applyFill="1" applyBorder="1" applyAlignment="1" applyProtection="1">
      <alignment horizontal="left" vertical="center"/>
    </xf>
    <xf numFmtId="3" fontId="18" fillId="2" borderId="1" xfId="0" applyNumberFormat="1" applyFont="1" applyFill="1" applyBorder="1" applyAlignment="1" applyProtection="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W251"/>
  <sheetViews>
    <sheetView zoomScale="115" zoomScaleNormal="115" workbookViewId="0">
      <pane ySplit="7" topLeftCell="A214" activePane="bottomLeft" state="frozen"/>
      <selection pane="bottomLeft" activeCell="C40" sqref="C40"/>
    </sheetView>
  </sheetViews>
  <sheetFormatPr defaultColWidth="9.140625" defaultRowHeight="12.75" customHeight="1" x14ac:dyDescent="0.25"/>
  <cols>
    <col min="1" max="1" width="4.28515625" style="1" customWidth="1"/>
    <col min="2" max="2" width="9.5703125" style="1" customWidth="1"/>
    <col min="3" max="3" width="56.7109375" style="1" customWidth="1"/>
    <col min="4" max="4" width="19.5703125" style="1" customWidth="1"/>
    <col min="5" max="5" width="30" style="1" customWidth="1"/>
    <col min="6" max="6" width="25.140625" style="1" customWidth="1"/>
    <col min="7" max="11" width="8" style="1" customWidth="1"/>
    <col min="12" max="12" width="25" style="1" customWidth="1"/>
    <col min="13" max="13" width="15.28515625" style="1" customWidth="1"/>
    <col min="14" max="15" width="9.140625" style="1" customWidth="1"/>
    <col min="16" max="16" width="24.85546875" style="1" customWidth="1"/>
    <col min="17" max="257" width="9.140625" style="1" customWidth="1"/>
  </cols>
  <sheetData>
    <row r="1" spans="1:16" s="2" customFormat="1" ht="25.5" customHeight="1" x14ac:dyDescent="0.25">
      <c r="G1" s="167" t="s">
        <v>0</v>
      </c>
      <c r="H1" s="167"/>
      <c r="I1" s="167"/>
      <c r="J1" s="167"/>
      <c r="K1" s="167"/>
      <c r="L1" s="167"/>
      <c r="M1" s="167"/>
    </row>
    <row r="2" spans="1:16" s="2" customFormat="1" ht="15" x14ac:dyDescent="0.25">
      <c r="B2" s="3"/>
    </row>
    <row r="3" spans="1:16" s="2" customFormat="1" ht="15" x14ac:dyDescent="0.25">
      <c r="B3" s="3" t="s">
        <v>1</v>
      </c>
    </row>
    <row r="4" spans="1:16" s="2" customFormat="1" ht="15" x14ac:dyDescent="0.25">
      <c r="B4" s="3" t="s">
        <v>2</v>
      </c>
    </row>
    <row r="6" spans="1:16" s="2" customFormat="1" ht="25.5" customHeight="1" x14ac:dyDescent="0.25">
      <c r="B6" s="4" t="s">
        <v>3</v>
      </c>
      <c r="C6" s="4" t="s">
        <v>4</v>
      </c>
      <c r="D6" s="4" t="s">
        <v>5</v>
      </c>
      <c r="E6" s="4" t="s">
        <v>6</v>
      </c>
      <c r="F6" s="4" t="s">
        <v>7</v>
      </c>
      <c r="G6" s="5" t="s">
        <v>8</v>
      </c>
      <c r="H6" s="5" t="s">
        <v>9</v>
      </c>
      <c r="I6" s="5" t="s">
        <v>10</v>
      </c>
      <c r="J6" s="5" t="s">
        <v>11</v>
      </c>
      <c r="K6" s="5" t="s">
        <v>12</v>
      </c>
      <c r="L6" s="4" t="s">
        <v>13</v>
      </c>
      <c r="M6" s="4" t="s">
        <v>14</v>
      </c>
      <c r="N6" s="6"/>
      <c r="O6" s="5" t="s">
        <v>3</v>
      </c>
      <c r="P6" s="5" t="s">
        <v>15</v>
      </c>
    </row>
    <row r="7" spans="1:16" s="2" customFormat="1" ht="15" x14ac:dyDescent="0.25">
      <c r="B7" s="5" t="s">
        <v>16</v>
      </c>
      <c r="C7" s="5" t="s">
        <v>17</v>
      </c>
      <c r="D7" s="5" t="s">
        <v>18</v>
      </c>
      <c r="E7" s="5" t="s">
        <v>19</v>
      </c>
      <c r="F7" s="5" t="s">
        <v>20</v>
      </c>
      <c r="G7" s="168" t="s">
        <v>21</v>
      </c>
      <c r="H7" s="168"/>
      <c r="I7" s="168"/>
      <c r="J7" s="168"/>
      <c r="K7" s="168"/>
      <c r="L7" s="5" t="s">
        <v>22</v>
      </c>
      <c r="M7" s="5" t="s">
        <v>23</v>
      </c>
      <c r="N7" s="6"/>
      <c r="O7" s="5" t="s">
        <v>24</v>
      </c>
      <c r="P7" s="5" t="s">
        <v>25</v>
      </c>
    </row>
    <row r="8" spans="1:16" s="3" customFormat="1" x14ac:dyDescent="0.2">
      <c r="A8" s="1"/>
      <c r="B8" s="7">
        <v>1</v>
      </c>
      <c r="C8" s="8" t="s">
        <v>26</v>
      </c>
      <c r="D8" s="8">
        <v>1</v>
      </c>
      <c r="E8" s="8"/>
      <c r="F8" s="9">
        <f>SUM(F9:F10)</f>
        <v>37839.61</v>
      </c>
      <c r="G8" s="8"/>
      <c r="H8" s="8"/>
      <c r="I8" s="8"/>
      <c r="J8" s="8"/>
      <c r="K8" s="8"/>
      <c r="L8" s="9">
        <f>SUM(F8:K8)</f>
        <v>37839.61</v>
      </c>
      <c r="M8" s="162" t="s">
        <v>27</v>
      </c>
      <c r="O8" s="10" t="s">
        <v>8</v>
      </c>
      <c r="P8" s="11"/>
    </row>
    <row r="9" spans="1:16" s="1" customFormat="1" x14ac:dyDescent="0.2">
      <c r="B9" s="7"/>
      <c r="C9" s="7" t="s">
        <v>28</v>
      </c>
      <c r="D9" s="7"/>
      <c r="E9" s="7" t="s">
        <v>29</v>
      </c>
      <c r="F9" s="12">
        <v>2863</v>
      </c>
      <c r="G9" s="7"/>
      <c r="H9" s="7"/>
      <c r="I9" s="7"/>
      <c r="J9" s="7"/>
      <c r="K9" s="7"/>
      <c r="L9" s="12"/>
      <c r="M9" s="163"/>
      <c r="N9" s="13"/>
      <c r="O9" s="10"/>
      <c r="P9" s="11"/>
    </row>
    <row r="10" spans="1:16" s="1" customFormat="1" x14ac:dyDescent="0.2">
      <c r="B10" s="7"/>
      <c r="C10" s="7" t="s">
        <v>30</v>
      </c>
      <c r="D10" s="7"/>
      <c r="E10" s="7" t="s">
        <v>29</v>
      </c>
      <c r="F10" s="12">
        <v>34976.61</v>
      </c>
      <c r="G10" s="7"/>
      <c r="H10" s="7"/>
      <c r="I10" s="7"/>
      <c r="J10" s="7"/>
      <c r="K10" s="7"/>
      <c r="L10" s="12"/>
      <c r="M10" s="163"/>
      <c r="N10" s="13"/>
      <c r="O10" s="10"/>
      <c r="P10" s="11"/>
    </row>
    <row r="11" spans="1:16" s="3" customFormat="1" x14ac:dyDescent="0.2">
      <c r="A11" s="1"/>
      <c r="B11" s="7">
        <v>2</v>
      </c>
      <c r="C11" s="8" t="s">
        <v>31</v>
      </c>
      <c r="D11" s="8">
        <v>1</v>
      </c>
      <c r="E11" s="8"/>
      <c r="F11" s="9">
        <f>SUM(F12:F15)</f>
        <v>34491</v>
      </c>
      <c r="G11" s="8"/>
      <c r="H11" s="8"/>
      <c r="I11" s="8"/>
      <c r="J11" s="8"/>
      <c r="K11" s="8"/>
      <c r="L11" s="9">
        <f>SUM(F11:K11)</f>
        <v>34491</v>
      </c>
      <c r="M11" s="164"/>
      <c r="O11" s="10" t="s">
        <v>9</v>
      </c>
      <c r="P11" s="11"/>
    </row>
    <row r="12" spans="1:16" s="1" customFormat="1" x14ac:dyDescent="0.2">
      <c r="B12" s="7"/>
      <c r="C12" s="7" t="s">
        <v>28</v>
      </c>
      <c r="D12" s="7"/>
      <c r="E12" s="7" t="s">
        <v>29</v>
      </c>
      <c r="F12" s="12">
        <v>3015.85</v>
      </c>
      <c r="G12" s="7"/>
      <c r="H12" s="7"/>
      <c r="I12" s="7"/>
      <c r="J12" s="7"/>
      <c r="K12" s="7"/>
      <c r="L12" s="12"/>
      <c r="M12" s="164"/>
      <c r="N12" s="13"/>
      <c r="O12" s="10"/>
      <c r="P12" s="11"/>
    </row>
    <row r="13" spans="1:16" s="1" customFormat="1" x14ac:dyDescent="0.2">
      <c r="B13" s="7"/>
      <c r="C13" s="7" t="s">
        <v>30</v>
      </c>
      <c r="D13" s="7"/>
      <c r="E13" s="7" t="s">
        <v>29</v>
      </c>
      <c r="F13" s="12">
        <v>31475.15</v>
      </c>
      <c r="G13" s="7"/>
      <c r="H13" s="7"/>
      <c r="I13" s="7"/>
      <c r="J13" s="7"/>
      <c r="K13" s="7"/>
      <c r="L13" s="12"/>
      <c r="M13" s="164"/>
      <c r="N13" s="13"/>
      <c r="O13" s="10"/>
      <c r="P13" s="11"/>
    </row>
    <row r="14" spans="1:16" s="1" customFormat="1" x14ac:dyDescent="0.2">
      <c r="B14" s="7"/>
      <c r="C14" s="7" t="s">
        <v>32</v>
      </c>
      <c r="D14" s="7"/>
      <c r="E14" s="7" t="s">
        <v>29</v>
      </c>
      <c r="F14" s="12">
        <v>287.16000000000003</v>
      </c>
      <c r="G14" s="7"/>
      <c r="H14" s="7"/>
      <c r="I14" s="7"/>
      <c r="J14" s="7"/>
      <c r="K14" s="7"/>
      <c r="L14" s="12"/>
      <c r="M14" s="164"/>
      <c r="N14" s="13"/>
      <c r="O14" s="10"/>
      <c r="P14" s="11"/>
    </row>
    <row r="15" spans="1:16" s="1" customFormat="1" x14ac:dyDescent="0.2">
      <c r="B15" s="7"/>
      <c r="C15" s="7" t="s">
        <v>33</v>
      </c>
      <c r="D15" s="7"/>
      <c r="E15" s="7" t="s">
        <v>29</v>
      </c>
      <c r="F15" s="12">
        <v>-287.16000000000003</v>
      </c>
      <c r="G15" s="7"/>
      <c r="H15" s="7"/>
      <c r="I15" s="7"/>
      <c r="J15" s="7"/>
      <c r="K15" s="7"/>
      <c r="L15" s="12"/>
      <c r="M15" s="164"/>
      <c r="N15" s="13"/>
      <c r="O15" s="10"/>
      <c r="P15" s="11"/>
    </row>
    <row r="16" spans="1:16" s="14" customFormat="1" ht="15" x14ac:dyDescent="0.25">
      <c r="B16" s="8">
        <v>3</v>
      </c>
      <c r="C16" s="8" t="s">
        <v>34</v>
      </c>
      <c r="D16" s="8">
        <v>1</v>
      </c>
      <c r="E16" s="8"/>
      <c r="F16" s="9">
        <f>SUM(F17:F20)</f>
        <v>36929.800000000003</v>
      </c>
      <c r="G16" s="8"/>
      <c r="H16" s="8"/>
      <c r="I16" s="8"/>
      <c r="J16" s="8"/>
      <c r="K16" s="8"/>
      <c r="L16" s="9">
        <f>SUM(F16:K16)</f>
        <v>36929.800000000003</v>
      </c>
      <c r="M16" s="165"/>
      <c r="O16" s="15" t="s">
        <v>10</v>
      </c>
      <c r="P16" s="16"/>
    </row>
    <row r="17" spans="1:16" s="2" customFormat="1" ht="12.75" customHeight="1" x14ac:dyDescent="0.25">
      <c r="B17" s="7"/>
      <c r="C17" s="7" t="s">
        <v>28</v>
      </c>
      <c r="D17" s="7"/>
      <c r="E17" s="7" t="s">
        <v>29</v>
      </c>
      <c r="F17" s="12">
        <v>3354.18</v>
      </c>
      <c r="G17" s="7"/>
      <c r="H17" s="7"/>
      <c r="I17" s="7"/>
      <c r="J17" s="7"/>
      <c r="K17" s="7"/>
      <c r="L17" s="12"/>
      <c r="M17" s="164"/>
      <c r="N17" s="17"/>
      <c r="O17" s="10"/>
      <c r="P17" s="11"/>
    </row>
    <row r="18" spans="1:16" s="2" customFormat="1" ht="12.75" customHeight="1" x14ac:dyDescent="0.25">
      <c r="B18" s="7"/>
      <c r="C18" s="7" t="s">
        <v>30</v>
      </c>
      <c r="D18" s="7"/>
      <c r="E18" s="7" t="s">
        <v>29</v>
      </c>
      <c r="F18" s="12">
        <v>33575.620000000003</v>
      </c>
      <c r="G18" s="7"/>
      <c r="H18" s="7"/>
      <c r="I18" s="7"/>
      <c r="J18" s="7"/>
      <c r="K18" s="7"/>
      <c r="L18" s="12"/>
      <c r="M18" s="164"/>
      <c r="N18" s="17"/>
      <c r="O18" s="10"/>
      <c r="P18" s="11"/>
    </row>
    <row r="19" spans="1:16" s="2" customFormat="1" ht="12.75" customHeight="1" x14ac:dyDescent="0.25">
      <c r="B19" s="7"/>
      <c r="C19" s="7" t="s">
        <v>32</v>
      </c>
      <c r="D19" s="7"/>
      <c r="E19" s="7" t="s">
        <v>29</v>
      </c>
      <c r="F19" s="12">
        <v>113.4</v>
      </c>
      <c r="G19" s="7"/>
      <c r="H19" s="7"/>
      <c r="I19" s="7"/>
      <c r="J19" s="7"/>
      <c r="K19" s="7"/>
      <c r="L19" s="12"/>
      <c r="M19" s="164"/>
      <c r="N19" s="17"/>
      <c r="O19" s="10"/>
      <c r="P19" s="11"/>
    </row>
    <row r="20" spans="1:16" s="2" customFormat="1" ht="12.75" customHeight="1" x14ac:dyDescent="0.25">
      <c r="B20" s="7"/>
      <c r="C20" s="7" t="s">
        <v>33</v>
      </c>
      <c r="D20" s="7"/>
      <c r="E20" s="7" t="s">
        <v>29</v>
      </c>
      <c r="F20" s="12">
        <v>-113.4</v>
      </c>
      <c r="G20" s="7"/>
      <c r="H20" s="7"/>
      <c r="I20" s="7"/>
      <c r="J20" s="7"/>
      <c r="K20" s="7"/>
      <c r="L20" s="12"/>
      <c r="M20" s="164"/>
      <c r="N20" s="17"/>
      <c r="O20" s="10"/>
      <c r="P20" s="11"/>
    </row>
    <row r="21" spans="1:16" s="14" customFormat="1" ht="15" x14ac:dyDescent="0.25">
      <c r="B21" s="8">
        <v>4</v>
      </c>
      <c r="C21" s="8" t="s">
        <v>35</v>
      </c>
      <c r="D21" s="8">
        <v>2</v>
      </c>
      <c r="E21" s="8"/>
      <c r="F21" s="9">
        <f>SUM(F22:F25)</f>
        <v>41654.28</v>
      </c>
      <c r="G21" s="8"/>
      <c r="H21" s="8"/>
      <c r="I21" s="8"/>
      <c r="J21" s="8"/>
      <c r="K21" s="8"/>
      <c r="L21" s="9">
        <f>SUM(F21:K21)</f>
        <v>41654.28</v>
      </c>
      <c r="M21" s="165"/>
      <c r="O21" s="15" t="s">
        <v>36</v>
      </c>
      <c r="P21" s="16"/>
    </row>
    <row r="22" spans="1:16" s="2" customFormat="1" ht="12.75" customHeight="1" x14ac:dyDescent="0.25">
      <c r="B22" s="7"/>
      <c r="C22" s="7" t="s">
        <v>37</v>
      </c>
      <c r="D22" s="7"/>
      <c r="E22" s="7" t="s">
        <v>29</v>
      </c>
      <c r="F22" s="12">
        <v>3254.53</v>
      </c>
      <c r="G22" s="7"/>
      <c r="H22" s="7"/>
      <c r="I22" s="7"/>
      <c r="J22" s="7"/>
      <c r="K22" s="7"/>
      <c r="L22" s="12"/>
      <c r="M22" s="164"/>
      <c r="N22" s="17"/>
      <c r="O22" s="10"/>
      <c r="P22" s="11"/>
    </row>
    <row r="23" spans="1:16" s="2" customFormat="1" ht="12.75" customHeight="1" x14ac:dyDescent="0.25">
      <c r="B23" s="7"/>
      <c r="C23" s="7" t="s">
        <v>38</v>
      </c>
      <c r="D23" s="7"/>
      <c r="E23" s="7" t="s">
        <v>29</v>
      </c>
      <c r="F23" s="12">
        <v>207.92</v>
      </c>
      <c r="G23" s="7"/>
      <c r="H23" s="7"/>
      <c r="I23" s="7"/>
      <c r="J23" s="7"/>
      <c r="K23" s="7"/>
      <c r="L23" s="12"/>
      <c r="M23" s="164"/>
      <c r="N23" s="17"/>
      <c r="O23" s="10"/>
      <c r="P23" s="11"/>
    </row>
    <row r="24" spans="1:16" s="2" customFormat="1" ht="12.75" customHeight="1" x14ac:dyDescent="0.25">
      <c r="B24" s="7"/>
      <c r="C24" s="7" t="s">
        <v>39</v>
      </c>
      <c r="D24" s="7"/>
      <c r="E24" s="7" t="s">
        <v>29</v>
      </c>
      <c r="F24" s="12">
        <v>37494.54</v>
      </c>
      <c r="G24" s="7"/>
      <c r="H24" s="7"/>
      <c r="I24" s="7"/>
      <c r="J24" s="7"/>
      <c r="K24" s="7"/>
      <c r="L24" s="12"/>
      <c r="M24" s="164"/>
      <c r="N24" s="17"/>
      <c r="O24" s="10"/>
      <c r="P24" s="11"/>
    </row>
    <row r="25" spans="1:16" s="2" customFormat="1" ht="12.75" customHeight="1" x14ac:dyDescent="0.25">
      <c r="B25" s="7"/>
      <c r="C25" s="7" t="s">
        <v>40</v>
      </c>
      <c r="D25" s="7"/>
      <c r="E25" s="7" t="s">
        <v>29</v>
      </c>
      <c r="F25" s="12">
        <v>697.29</v>
      </c>
      <c r="G25" s="7"/>
      <c r="H25" s="7"/>
      <c r="I25" s="7"/>
      <c r="J25" s="7"/>
      <c r="K25" s="7"/>
      <c r="L25" s="12"/>
      <c r="M25" s="164"/>
      <c r="N25" s="17"/>
      <c r="O25" s="10"/>
      <c r="P25" s="11"/>
    </row>
    <row r="26" spans="1:16" s="3" customFormat="1" x14ac:dyDescent="0.2">
      <c r="A26" s="1"/>
      <c r="B26" s="7">
        <v>5</v>
      </c>
      <c r="C26" s="8" t="s">
        <v>41</v>
      </c>
      <c r="D26" s="8">
        <v>1</v>
      </c>
      <c r="E26" s="8"/>
      <c r="F26" s="9">
        <f>SUM(F27:F28)</f>
        <v>16876.850000000002</v>
      </c>
      <c r="G26" s="8"/>
      <c r="H26" s="8"/>
      <c r="I26" s="8"/>
      <c r="J26" s="8"/>
      <c r="K26" s="8"/>
      <c r="L26" s="9">
        <f>SUM(F26:K26)</f>
        <v>16876.850000000002</v>
      </c>
      <c r="M26" s="164"/>
      <c r="O26" s="18" t="s">
        <v>12</v>
      </c>
      <c r="P26" s="19"/>
    </row>
    <row r="27" spans="1:16" s="1" customFormat="1" x14ac:dyDescent="0.2">
      <c r="B27" s="7"/>
      <c r="C27" s="7" t="s">
        <v>28</v>
      </c>
      <c r="D27" s="7"/>
      <c r="E27" s="7" t="s">
        <v>29</v>
      </c>
      <c r="F27" s="12">
        <v>1462.56</v>
      </c>
      <c r="G27" s="7"/>
      <c r="H27" s="7"/>
      <c r="I27" s="7"/>
      <c r="J27" s="7"/>
      <c r="K27" s="7"/>
      <c r="L27" s="12"/>
      <c r="M27" s="164"/>
      <c r="N27" s="13"/>
      <c r="O27" s="20"/>
    </row>
    <row r="28" spans="1:16" s="1" customFormat="1" x14ac:dyDescent="0.2">
      <c r="B28" s="7"/>
      <c r="C28" s="7" t="s">
        <v>30</v>
      </c>
      <c r="D28" s="7"/>
      <c r="E28" s="7" t="s">
        <v>29</v>
      </c>
      <c r="F28" s="12">
        <v>15414.29</v>
      </c>
      <c r="G28" s="7"/>
      <c r="H28" s="7"/>
      <c r="I28" s="7"/>
      <c r="J28" s="7"/>
      <c r="K28" s="7"/>
      <c r="L28" s="12"/>
      <c r="M28" s="164"/>
      <c r="N28" s="13"/>
      <c r="O28" s="20"/>
    </row>
    <row r="29" spans="1:16" s="14" customFormat="1" ht="15" x14ac:dyDescent="0.25">
      <c r="B29" s="8">
        <v>6</v>
      </c>
      <c r="C29" s="8" t="s">
        <v>42</v>
      </c>
      <c r="D29" s="8">
        <v>1</v>
      </c>
      <c r="E29" s="8"/>
      <c r="F29" s="9">
        <f>SUM(F30:F31)</f>
        <v>14010.29</v>
      </c>
      <c r="G29" s="8"/>
      <c r="H29" s="8"/>
      <c r="I29" s="8"/>
      <c r="J29" s="8"/>
      <c r="K29" s="8"/>
      <c r="L29" s="9">
        <f>SUM(F29:K29)</f>
        <v>14010.29</v>
      </c>
      <c r="M29" s="165"/>
    </row>
    <row r="30" spans="1:16" s="2" customFormat="1" ht="12.75" customHeight="1" x14ac:dyDescent="0.25">
      <c r="B30" s="7"/>
      <c r="C30" s="7" t="s">
        <v>28</v>
      </c>
      <c r="D30" s="7"/>
      <c r="E30" s="7" t="s">
        <v>29</v>
      </c>
      <c r="F30" s="12">
        <v>1385.87</v>
      </c>
      <c r="G30" s="7"/>
      <c r="H30" s="7"/>
      <c r="I30" s="7"/>
      <c r="J30" s="7"/>
      <c r="K30" s="7"/>
      <c r="L30" s="12"/>
      <c r="M30" s="164"/>
      <c r="N30" s="17"/>
    </row>
    <row r="31" spans="1:16" s="2" customFormat="1" ht="12.75" customHeight="1" x14ac:dyDescent="0.25">
      <c r="B31" s="7"/>
      <c r="C31" s="7" t="s">
        <v>30</v>
      </c>
      <c r="D31" s="7"/>
      <c r="E31" s="7" t="s">
        <v>29</v>
      </c>
      <c r="F31" s="12">
        <v>12624.42</v>
      </c>
      <c r="G31" s="7"/>
      <c r="H31" s="7"/>
      <c r="I31" s="7"/>
      <c r="J31" s="7"/>
      <c r="K31" s="7"/>
      <c r="L31" s="12"/>
      <c r="M31" s="164"/>
      <c r="N31" s="17"/>
    </row>
    <row r="32" spans="1:16" s="14" customFormat="1" ht="15" x14ac:dyDescent="0.25">
      <c r="B32" s="8">
        <v>7</v>
      </c>
      <c r="C32" s="8" t="s">
        <v>43</v>
      </c>
      <c r="D32" s="8">
        <v>1</v>
      </c>
      <c r="E32" s="8"/>
      <c r="F32" s="9">
        <f>SUM(F33:F34)</f>
        <v>11760.01</v>
      </c>
      <c r="G32" s="8"/>
      <c r="H32" s="8"/>
      <c r="I32" s="8"/>
      <c r="J32" s="8"/>
      <c r="K32" s="8"/>
      <c r="L32" s="9">
        <f>SUM(F32:K32)</f>
        <v>11760.01</v>
      </c>
      <c r="M32" s="165"/>
    </row>
    <row r="33" spans="1:14" s="2" customFormat="1" ht="12.75" customHeight="1" x14ac:dyDescent="0.25">
      <c r="B33" s="7"/>
      <c r="C33" s="7" t="s">
        <v>28</v>
      </c>
      <c r="D33" s="7"/>
      <c r="E33" s="7" t="s">
        <v>29</v>
      </c>
      <c r="F33" s="12">
        <v>186.68</v>
      </c>
      <c r="G33" s="7"/>
      <c r="H33" s="7"/>
      <c r="I33" s="7"/>
      <c r="J33" s="7"/>
      <c r="K33" s="7"/>
      <c r="L33" s="12"/>
      <c r="M33" s="164"/>
      <c r="N33" s="17"/>
    </row>
    <row r="34" spans="1:14" s="2" customFormat="1" ht="12.75" customHeight="1" x14ac:dyDescent="0.25">
      <c r="B34" s="7"/>
      <c r="C34" s="7" t="s">
        <v>30</v>
      </c>
      <c r="D34" s="7"/>
      <c r="E34" s="7" t="s">
        <v>29</v>
      </c>
      <c r="F34" s="12">
        <v>11573.33</v>
      </c>
      <c r="G34" s="7"/>
      <c r="H34" s="7"/>
      <c r="I34" s="7"/>
      <c r="J34" s="7"/>
      <c r="K34" s="7"/>
      <c r="L34" s="12"/>
      <c r="M34" s="164"/>
      <c r="N34" s="17"/>
    </row>
    <row r="35" spans="1:14" s="3" customFormat="1" x14ac:dyDescent="0.2">
      <c r="A35" s="1"/>
      <c r="B35" s="7">
        <v>8</v>
      </c>
      <c r="C35" s="8" t="s">
        <v>44</v>
      </c>
      <c r="D35" s="8">
        <v>1</v>
      </c>
      <c r="E35" s="8"/>
      <c r="F35" s="9">
        <f>SUM(F36:F38)</f>
        <v>16000.16</v>
      </c>
      <c r="G35" s="8"/>
      <c r="H35" s="8"/>
      <c r="I35" s="8"/>
      <c r="J35" s="8"/>
      <c r="K35" s="8"/>
      <c r="L35" s="9">
        <f>SUM(F35:K35)</f>
        <v>16000.16</v>
      </c>
      <c r="M35" s="164"/>
    </row>
    <row r="36" spans="1:14" s="1" customFormat="1" x14ac:dyDescent="0.2">
      <c r="B36" s="7"/>
      <c r="C36" s="7" t="s">
        <v>28</v>
      </c>
      <c r="D36" s="7"/>
      <c r="E36" s="7" t="s">
        <v>29</v>
      </c>
      <c r="F36" s="12">
        <v>1111.22</v>
      </c>
      <c r="G36" s="7"/>
      <c r="H36" s="7"/>
      <c r="I36" s="7"/>
      <c r="J36" s="7"/>
      <c r="K36" s="7"/>
      <c r="L36" s="12"/>
      <c r="M36" s="164"/>
      <c r="N36" s="13"/>
    </row>
    <row r="37" spans="1:14" s="1" customFormat="1" x14ac:dyDescent="0.2">
      <c r="B37" s="7"/>
      <c r="C37" s="7" t="s">
        <v>38</v>
      </c>
      <c r="D37" s="7"/>
      <c r="E37" s="7" t="s">
        <v>29</v>
      </c>
      <c r="F37" s="12">
        <v>78.680000000000007</v>
      </c>
      <c r="G37" s="7"/>
      <c r="H37" s="7"/>
      <c r="I37" s="7"/>
      <c r="J37" s="7"/>
      <c r="K37" s="7"/>
      <c r="L37" s="12"/>
      <c r="M37" s="164"/>
      <c r="N37" s="13"/>
    </row>
    <row r="38" spans="1:14" s="1" customFormat="1" x14ac:dyDescent="0.2">
      <c r="B38" s="7"/>
      <c r="C38" s="7" t="s">
        <v>30</v>
      </c>
      <c r="D38" s="7"/>
      <c r="E38" s="7" t="s">
        <v>29</v>
      </c>
      <c r="F38" s="12">
        <v>14810.26</v>
      </c>
      <c r="G38" s="7"/>
      <c r="H38" s="7"/>
      <c r="I38" s="7"/>
      <c r="J38" s="7"/>
      <c r="K38" s="7"/>
      <c r="L38" s="12"/>
      <c r="M38" s="164"/>
      <c r="N38" s="13"/>
    </row>
    <row r="39" spans="1:14" s="14" customFormat="1" ht="15" x14ac:dyDescent="0.25">
      <c r="B39" s="8">
        <v>9</v>
      </c>
      <c r="C39" s="8" t="s">
        <v>45</v>
      </c>
      <c r="D39" s="8">
        <v>1</v>
      </c>
      <c r="E39" s="8"/>
      <c r="F39" s="9">
        <f>SUM(F40:F42)</f>
        <v>13219.66</v>
      </c>
      <c r="G39" s="8"/>
      <c r="H39" s="8"/>
      <c r="I39" s="8"/>
      <c r="J39" s="8"/>
      <c r="K39" s="8"/>
      <c r="L39" s="9">
        <f>SUM(F39:K39)</f>
        <v>13219.66</v>
      </c>
      <c r="M39" s="165"/>
    </row>
    <row r="40" spans="1:14" s="2" customFormat="1" ht="12.75" customHeight="1" x14ac:dyDescent="0.25">
      <c r="B40" s="7"/>
      <c r="C40" s="7" t="s">
        <v>28</v>
      </c>
      <c r="D40" s="7"/>
      <c r="E40" s="7" t="s">
        <v>29</v>
      </c>
      <c r="F40" s="12">
        <v>739.66</v>
      </c>
      <c r="G40" s="7"/>
      <c r="H40" s="7"/>
      <c r="I40" s="7"/>
      <c r="J40" s="7"/>
      <c r="K40" s="7"/>
      <c r="L40" s="12"/>
      <c r="M40" s="164"/>
      <c r="N40" s="17"/>
    </row>
    <row r="41" spans="1:14" s="2" customFormat="1" ht="12.75" customHeight="1" x14ac:dyDescent="0.25">
      <c r="B41" s="7"/>
      <c r="C41" s="7" t="s">
        <v>30</v>
      </c>
      <c r="D41" s="7"/>
      <c r="E41" s="7" t="s">
        <v>29</v>
      </c>
      <c r="F41" s="12">
        <v>11280</v>
      </c>
      <c r="G41" s="7"/>
      <c r="H41" s="7"/>
      <c r="I41" s="7"/>
      <c r="J41" s="7"/>
      <c r="K41" s="7"/>
      <c r="L41" s="12"/>
      <c r="M41" s="164"/>
      <c r="N41" s="17"/>
    </row>
    <row r="42" spans="1:14" s="2" customFormat="1" ht="12.75" customHeight="1" x14ac:dyDescent="0.25">
      <c r="B42" s="7"/>
      <c r="C42" s="7" t="s">
        <v>46</v>
      </c>
      <c r="D42" s="7"/>
      <c r="E42" s="7" t="s">
        <v>29</v>
      </c>
      <c r="F42" s="12">
        <v>1200</v>
      </c>
      <c r="G42" s="7"/>
      <c r="H42" s="7"/>
      <c r="I42" s="7"/>
      <c r="J42" s="7"/>
      <c r="K42" s="7"/>
      <c r="L42" s="12"/>
      <c r="M42" s="164"/>
      <c r="N42" s="17"/>
    </row>
    <row r="43" spans="1:14" s="14" customFormat="1" ht="15" x14ac:dyDescent="0.25">
      <c r="B43" s="8">
        <v>10</v>
      </c>
      <c r="C43" s="8" t="s">
        <v>47</v>
      </c>
      <c r="D43" s="8">
        <v>1</v>
      </c>
      <c r="E43" s="8"/>
      <c r="F43" s="9">
        <f>SUM(F44:F46)</f>
        <v>12812.55</v>
      </c>
      <c r="G43" s="8"/>
      <c r="H43" s="8"/>
      <c r="I43" s="8"/>
      <c r="J43" s="8"/>
      <c r="K43" s="8"/>
      <c r="L43" s="9">
        <f>SUM(F43:K43)</f>
        <v>12812.55</v>
      </c>
      <c r="M43" s="165"/>
    </row>
    <row r="44" spans="1:14" s="2" customFormat="1" ht="12.75" customHeight="1" x14ac:dyDescent="0.25">
      <c r="B44" s="7"/>
      <c r="C44" s="7" t="s">
        <v>48</v>
      </c>
      <c r="D44" s="7"/>
      <c r="E44" s="7" t="s">
        <v>49</v>
      </c>
      <c r="F44" s="12">
        <v>311.82</v>
      </c>
      <c r="G44" s="7"/>
      <c r="H44" s="7"/>
      <c r="I44" s="7"/>
      <c r="J44" s="7"/>
      <c r="K44" s="7"/>
      <c r="L44" s="12"/>
      <c r="M44" s="164"/>
      <c r="N44" s="17"/>
    </row>
    <row r="45" spans="1:14" s="2" customFormat="1" ht="12.75" customHeight="1" x14ac:dyDescent="0.25">
      <c r="B45" s="7"/>
      <c r="C45" s="7" t="s">
        <v>50</v>
      </c>
      <c r="D45" s="7"/>
      <c r="E45" s="7" t="s">
        <v>49</v>
      </c>
      <c r="F45" s="12">
        <v>65.010000000000005</v>
      </c>
      <c r="G45" s="7"/>
      <c r="H45" s="7"/>
      <c r="I45" s="7"/>
      <c r="J45" s="7"/>
      <c r="K45" s="7"/>
      <c r="L45" s="12"/>
      <c r="M45" s="164"/>
      <c r="N45" s="17"/>
    </row>
    <row r="46" spans="1:14" s="2" customFormat="1" ht="12.75" customHeight="1" x14ac:dyDescent="0.25">
      <c r="B46" s="7"/>
      <c r="C46" s="7" t="s">
        <v>51</v>
      </c>
      <c r="D46" s="7"/>
      <c r="E46" s="7" t="s">
        <v>49</v>
      </c>
      <c r="F46" s="12">
        <v>12435.72</v>
      </c>
      <c r="G46" s="7"/>
      <c r="H46" s="7"/>
      <c r="I46" s="7"/>
      <c r="J46" s="7"/>
      <c r="K46" s="7"/>
      <c r="L46" s="12"/>
      <c r="M46" s="164"/>
      <c r="N46" s="17"/>
    </row>
    <row r="47" spans="1:14" s="3" customFormat="1" x14ac:dyDescent="0.2">
      <c r="B47" s="7">
        <v>11</v>
      </c>
      <c r="C47" s="21" t="s">
        <v>52</v>
      </c>
      <c r="D47" s="8">
        <v>4</v>
      </c>
      <c r="E47" s="8"/>
      <c r="F47" s="9">
        <f>SUM(F48:F51)</f>
        <v>42685.19</v>
      </c>
      <c r="G47" s="8"/>
      <c r="H47" s="8"/>
      <c r="I47" s="8"/>
      <c r="J47" s="8"/>
      <c r="K47" s="8"/>
      <c r="L47" s="9">
        <f>SUM(F47:K47)</f>
        <v>42685.19</v>
      </c>
      <c r="M47" s="166"/>
    </row>
    <row r="48" spans="1:14" s="1" customFormat="1" x14ac:dyDescent="0.2">
      <c r="B48" s="7"/>
      <c r="C48" s="22" t="s">
        <v>48</v>
      </c>
      <c r="D48" s="7"/>
      <c r="E48" s="7" t="s">
        <v>49</v>
      </c>
      <c r="F48" s="12">
        <v>3967.18</v>
      </c>
      <c r="G48" s="7"/>
      <c r="H48" s="7"/>
      <c r="I48" s="7"/>
      <c r="J48" s="7"/>
      <c r="K48" s="7"/>
      <c r="L48" s="12"/>
      <c r="M48" s="23"/>
    </row>
    <row r="49" spans="2:13" s="1" customFormat="1" x14ac:dyDescent="0.2">
      <c r="B49" s="7"/>
      <c r="C49" s="22" t="s">
        <v>50</v>
      </c>
      <c r="D49" s="7"/>
      <c r="E49" s="7" t="s">
        <v>49</v>
      </c>
      <c r="F49" s="12">
        <v>165.37</v>
      </c>
      <c r="G49" s="7"/>
      <c r="H49" s="7"/>
      <c r="I49" s="7"/>
      <c r="J49" s="7"/>
      <c r="K49" s="7"/>
      <c r="L49" s="12"/>
      <c r="M49" s="23"/>
    </row>
    <row r="50" spans="2:13" s="1" customFormat="1" x14ac:dyDescent="0.2">
      <c r="B50" s="7"/>
      <c r="C50" s="22" t="s">
        <v>51</v>
      </c>
      <c r="D50" s="7"/>
      <c r="E50" s="7" t="s">
        <v>49</v>
      </c>
      <c r="F50" s="12">
        <v>37712.639999999999</v>
      </c>
      <c r="G50" s="7"/>
      <c r="H50" s="7"/>
      <c r="I50" s="7"/>
      <c r="J50" s="7"/>
      <c r="K50" s="7"/>
      <c r="L50" s="12"/>
      <c r="M50" s="23"/>
    </row>
    <row r="51" spans="2:13" s="1" customFormat="1" x14ac:dyDescent="0.2">
      <c r="B51" s="7"/>
      <c r="C51" s="22" t="s">
        <v>53</v>
      </c>
      <c r="D51" s="7"/>
      <c r="E51" s="7" t="s">
        <v>49</v>
      </c>
      <c r="F51" s="12">
        <v>840</v>
      </c>
      <c r="G51" s="7"/>
      <c r="H51" s="7"/>
      <c r="I51" s="7"/>
      <c r="J51" s="7"/>
      <c r="K51" s="7"/>
      <c r="L51" s="12"/>
      <c r="M51" s="23"/>
    </row>
    <row r="52" spans="2:13" s="3" customFormat="1" x14ac:dyDescent="0.2">
      <c r="B52" s="7">
        <v>12</v>
      </c>
      <c r="C52" s="21" t="s">
        <v>54</v>
      </c>
      <c r="D52" s="8">
        <v>1</v>
      </c>
      <c r="E52" s="8"/>
      <c r="F52" s="9">
        <f>SUM(F53:F55)</f>
        <v>3717.2</v>
      </c>
      <c r="G52" s="8"/>
      <c r="H52" s="8"/>
      <c r="I52" s="8"/>
      <c r="J52" s="8"/>
      <c r="K52" s="8"/>
      <c r="L52" s="9">
        <f>SUM(F52:K52)</f>
        <v>3717.2</v>
      </c>
      <c r="M52" s="23"/>
    </row>
    <row r="53" spans="2:13" s="1" customFormat="1" x14ac:dyDescent="0.2">
      <c r="B53" s="7"/>
      <c r="C53" s="22" t="s">
        <v>28</v>
      </c>
      <c r="D53" s="7"/>
      <c r="E53" s="7" t="s">
        <v>29</v>
      </c>
      <c r="F53" s="12">
        <v>65.48</v>
      </c>
      <c r="G53" s="7"/>
      <c r="H53" s="7"/>
      <c r="I53" s="7"/>
      <c r="J53" s="7"/>
      <c r="K53" s="7"/>
      <c r="L53" s="12"/>
      <c r="M53" s="23"/>
    </row>
    <row r="54" spans="2:13" s="1" customFormat="1" x14ac:dyDescent="0.2">
      <c r="B54" s="7"/>
      <c r="C54" s="22" t="s">
        <v>38</v>
      </c>
      <c r="D54" s="7"/>
      <c r="E54" s="7" t="s">
        <v>29</v>
      </c>
      <c r="F54" s="12">
        <v>41.72</v>
      </c>
      <c r="G54" s="7"/>
      <c r="H54" s="7"/>
      <c r="I54" s="7"/>
      <c r="J54" s="7"/>
      <c r="K54" s="7"/>
      <c r="L54" s="12"/>
      <c r="M54" s="23"/>
    </row>
    <row r="55" spans="2:13" s="1" customFormat="1" x14ac:dyDescent="0.2">
      <c r="B55" s="7"/>
      <c r="C55" s="22" t="s">
        <v>30</v>
      </c>
      <c r="D55" s="7"/>
      <c r="E55" s="7" t="s">
        <v>29</v>
      </c>
      <c r="F55" s="12">
        <v>3610</v>
      </c>
      <c r="G55" s="7"/>
      <c r="H55" s="7"/>
      <c r="I55" s="7"/>
      <c r="J55" s="7"/>
      <c r="K55" s="7"/>
      <c r="L55" s="12"/>
      <c r="M55" s="23"/>
    </row>
    <row r="56" spans="2:13" s="3" customFormat="1" x14ac:dyDescent="0.2">
      <c r="B56" s="7">
        <v>13</v>
      </c>
      <c r="C56" s="21" t="s">
        <v>55</v>
      </c>
      <c r="D56" s="8">
        <v>1</v>
      </c>
      <c r="E56" s="8"/>
      <c r="F56" s="9">
        <f>SUM(F57:F58)</f>
        <v>9127.8799999999992</v>
      </c>
      <c r="G56" s="8"/>
      <c r="H56" s="8"/>
      <c r="I56" s="8"/>
      <c r="J56" s="8"/>
      <c r="K56" s="8"/>
      <c r="L56" s="9">
        <f>SUM(F56:K56)</f>
        <v>9127.8799999999992</v>
      </c>
      <c r="M56" s="23"/>
    </row>
    <row r="57" spans="2:13" s="1" customFormat="1" x14ac:dyDescent="0.2">
      <c r="B57" s="7"/>
      <c r="C57" s="22" t="s">
        <v>48</v>
      </c>
      <c r="D57" s="7"/>
      <c r="E57" s="7" t="s">
        <v>49</v>
      </c>
      <c r="F57" s="12">
        <v>891.42</v>
      </c>
      <c r="G57" s="7"/>
      <c r="H57" s="7"/>
      <c r="I57" s="7"/>
      <c r="J57" s="7"/>
      <c r="K57" s="7"/>
      <c r="L57" s="12"/>
      <c r="M57" s="23"/>
    </row>
    <row r="58" spans="2:13" s="1" customFormat="1" x14ac:dyDescent="0.2">
      <c r="B58" s="7"/>
      <c r="C58" s="22" t="s">
        <v>51</v>
      </c>
      <c r="D58" s="7"/>
      <c r="E58" s="7" t="s">
        <v>49</v>
      </c>
      <c r="F58" s="12">
        <v>8236.4599999999991</v>
      </c>
      <c r="G58" s="7"/>
      <c r="H58" s="7"/>
      <c r="I58" s="7"/>
      <c r="J58" s="7"/>
      <c r="K58" s="7"/>
      <c r="L58" s="12"/>
      <c r="M58" s="23"/>
    </row>
    <row r="59" spans="2:13" s="3" customFormat="1" x14ac:dyDescent="0.2">
      <c r="B59" s="7">
        <v>14</v>
      </c>
      <c r="C59" s="21" t="s">
        <v>56</v>
      </c>
      <c r="D59" s="8">
        <v>2</v>
      </c>
      <c r="E59" s="8"/>
      <c r="F59" s="9">
        <f>SUM(F60:F61)</f>
        <v>17532.75</v>
      </c>
      <c r="G59" s="8"/>
      <c r="H59" s="8"/>
      <c r="I59" s="8"/>
      <c r="J59" s="8"/>
      <c r="K59" s="8"/>
      <c r="L59" s="9">
        <f>SUM(F59:K59)</f>
        <v>17532.75</v>
      </c>
      <c r="M59" s="23"/>
    </row>
    <row r="60" spans="2:13" s="1" customFormat="1" x14ac:dyDescent="0.2">
      <c r="B60" s="7"/>
      <c r="C60" s="22" t="s">
        <v>48</v>
      </c>
      <c r="D60" s="7"/>
      <c r="E60" s="7" t="s">
        <v>49</v>
      </c>
      <c r="F60" s="12">
        <v>2194</v>
      </c>
      <c r="G60" s="7"/>
      <c r="H60" s="7"/>
      <c r="I60" s="7"/>
      <c r="J60" s="7"/>
      <c r="K60" s="7"/>
      <c r="L60" s="12"/>
      <c r="M60" s="23"/>
    </row>
    <row r="61" spans="2:13" s="1" customFormat="1" x14ac:dyDescent="0.2">
      <c r="B61" s="7"/>
      <c r="C61" s="22" t="s">
        <v>51</v>
      </c>
      <c r="D61" s="7"/>
      <c r="E61" s="7" t="s">
        <v>49</v>
      </c>
      <c r="F61" s="12">
        <v>15338.75</v>
      </c>
      <c r="G61" s="7"/>
      <c r="H61" s="7"/>
      <c r="I61" s="7"/>
      <c r="J61" s="7"/>
      <c r="K61" s="7"/>
      <c r="L61" s="12"/>
      <c r="M61" s="23"/>
    </row>
    <row r="62" spans="2:13" s="3" customFormat="1" x14ac:dyDescent="0.2">
      <c r="B62" s="7">
        <v>15</v>
      </c>
      <c r="C62" s="21" t="s">
        <v>57</v>
      </c>
      <c r="D62" s="8">
        <v>1</v>
      </c>
      <c r="E62" s="8"/>
      <c r="F62" s="9">
        <f>SUM(F63:F66)</f>
        <v>15497.67</v>
      </c>
      <c r="G62" s="8"/>
      <c r="H62" s="8"/>
      <c r="I62" s="8"/>
      <c r="J62" s="8"/>
      <c r="K62" s="8"/>
      <c r="L62" s="9">
        <f>SUM(F62:K62)</f>
        <v>15497.67</v>
      </c>
      <c r="M62" s="23"/>
    </row>
    <row r="63" spans="2:13" s="1" customFormat="1" x14ac:dyDescent="0.2">
      <c r="B63" s="7"/>
      <c r="C63" s="22" t="s">
        <v>58</v>
      </c>
      <c r="D63" s="7"/>
      <c r="E63" s="7" t="s">
        <v>59</v>
      </c>
      <c r="F63" s="12">
        <v>1257.55</v>
      </c>
      <c r="G63" s="7"/>
      <c r="H63" s="7"/>
      <c r="I63" s="7"/>
      <c r="J63" s="7"/>
      <c r="K63" s="7"/>
      <c r="L63" s="12"/>
      <c r="M63" s="23"/>
    </row>
    <row r="64" spans="2:13" s="1" customFormat="1" x14ac:dyDescent="0.2">
      <c r="B64" s="7"/>
      <c r="C64" s="22" t="s">
        <v>60</v>
      </c>
      <c r="D64" s="7"/>
      <c r="E64" s="7" t="s">
        <v>59</v>
      </c>
      <c r="F64" s="12">
        <v>74.89</v>
      </c>
      <c r="G64" s="7"/>
      <c r="H64" s="7"/>
      <c r="I64" s="7"/>
      <c r="J64" s="7"/>
      <c r="K64" s="7"/>
      <c r="L64" s="12"/>
      <c r="M64" s="23"/>
    </row>
    <row r="65" spans="2:13" s="1" customFormat="1" x14ac:dyDescent="0.2">
      <c r="B65" s="7"/>
      <c r="C65" s="22" t="s">
        <v>61</v>
      </c>
      <c r="D65" s="7"/>
      <c r="E65" s="7" t="s">
        <v>59</v>
      </c>
      <c r="F65" s="12">
        <v>14007.42</v>
      </c>
      <c r="G65" s="7"/>
      <c r="H65" s="7"/>
      <c r="I65" s="7"/>
      <c r="J65" s="7"/>
      <c r="K65" s="7"/>
      <c r="L65" s="12"/>
      <c r="M65" s="23"/>
    </row>
    <row r="66" spans="2:13" s="1" customFormat="1" x14ac:dyDescent="0.2">
      <c r="B66" s="7"/>
      <c r="C66" s="22" t="s">
        <v>62</v>
      </c>
      <c r="D66" s="7"/>
      <c r="E66" s="7" t="s">
        <v>59</v>
      </c>
      <c r="F66" s="12">
        <v>157.81</v>
      </c>
      <c r="G66" s="7"/>
      <c r="H66" s="7"/>
      <c r="I66" s="7"/>
      <c r="J66" s="7"/>
      <c r="K66" s="7"/>
      <c r="L66" s="12"/>
      <c r="M66" s="23"/>
    </row>
    <row r="67" spans="2:13" s="3" customFormat="1" x14ac:dyDescent="0.2">
      <c r="B67" s="7">
        <v>16</v>
      </c>
      <c r="C67" s="21" t="s">
        <v>63</v>
      </c>
      <c r="D67" s="8">
        <v>1</v>
      </c>
      <c r="E67" s="8"/>
      <c r="F67" s="9">
        <f>SUM(F68:F71)</f>
        <v>16197.149999999998</v>
      </c>
      <c r="G67" s="8"/>
      <c r="H67" s="8"/>
      <c r="I67" s="8"/>
      <c r="J67" s="8"/>
      <c r="K67" s="8"/>
      <c r="L67" s="9">
        <f>SUM(F67:K67)</f>
        <v>16197.149999999998</v>
      </c>
      <c r="M67" s="23"/>
    </row>
    <row r="68" spans="2:13" s="1" customFormat="1" x14ac:dyDescent="0.2">
      <c r="B68" s="7"/>
      <c r="C68" s="22" t="s">
        <v>64</v>
      </c>
      <c r="D68" s="7"/>
      <c r="E68" s="7" t="s">
        <v>65</v>
      </c>
      <c r="F68" s="12">
        <v>1314.3</v>
      </c>
      <c r="G68" s="7"/>
      <c r="H68" s="7"/>
      <c r="I68" s="7"/>
      <c r="J68" s="7"/>
      <c r="K68" s="7"/>
      <c r="L68" s="12"/>
      <c r="M68" s="23"/>
    </row>
    <row r="69" spans="2:13" s="1" customFormat="1" x14ac:dyDescent="0.2">
      <c r="B69" s="7"/>
      <c r="C69" s="22" t="s">
        <v>66</v>
      </c>
      <c r="D69" s="7"/>
      <c r="E69" s="7" t="s">
        <v>65</v>
      </c>
      <c r="F69" s="12">
        <v>83.33</v>
      </c>
      <c r="G69" s="7"/>
      <c r="H69" s="7"/>
      <c r="I69" s="7"/>
      <c r="J69" s="7"/>
      <c r="K69" s="7"/>
      <c r="L69" s="12"/>
      <c r="M69" s="23"/>
    </row>
    <row r="70" spans="2:13" s="1" customFormat="1" x14ac:dyDescent="0.2">
      <c r="B70" s="7"/>
      <c r="C70" s="22" t="s">
        <v>67</v>
      </c>
      <c r="D70" s="7"/>
      <c r="E70" s="7" t="s">
        <v>65</v>
      </c>
      <c r="F70" s="12">
        <v>13799.55</v>
      </c>
      <c r="G70" s="7"/>
      <c r="H70" s="7"/>
      <c r="I70" s="7"/>
      <c r="J70" s="7"/>
      <c r="K70" s="7"/>
      <c r="L70" s="12"/>
      <c r="M70" s="23"/>
    </row>
    <row r="71" spans="2:13" s="1" customFormat="1" x14ac:dyDescent="0.2">
      <c r="B71" s="7"/>
      <c r="C71" s="22" t="s">
        <v>68</v>
      </c>
      <c r="D71" s="7"/>
      <c r="E71" s="7" t="s">
        <v>65</v>
      </c>
      <c r="F71" s="12">
        <v>999.97</v>
      </c>
      <c r="G71" s="7"/>
      <c r="H71" s="7"/>
      <c r="I71" s="7"/>
      <c r="J71" s="7"/>
      <c r="K71" s="7"/>
      <c r="L71" s="12"/>
      <c r="M71" s="23"/>
    </row>
    <row r="72" spans="2:13" s="3" customFormat="1" x14ac:dyDescent="0.2">
      <c r="B72" s="7">
        <v>17</v>
      </c>
      <c r="C72" s="21" t="s">
        <v>69</v>
      </c>
      <c r="D72" s="8">
        <v>1</v>
      </c>
      <c r="E72" s="8"/>
      <c r="F72" s="9">
        <f>SUM(F73:F74)</f>
        <v>13933.01</v>
      </c>
      <c r="G72" s="8"/>
      <c r="H72" s="8"/>
      <c r="I72" s="8"/>
      <c r="J72" s="8"/>
      <c r="K72" s="8"/>
      <c r="L72" s="9">
        <f>SUM(F72:K72)</f>
        <v>13933.01</v>
      </c>
      <c r="M72" s="23"/>
    </row>
    <row r="73" spans="2:13" s="1" customFormat="1" x14ac:dyDescent="0.2">
      <c r="B73" s="7"/>
      <c r="C73" s="22" t="s">
        <v>37</v>
      </c>
      <c r="D73" s="7"/>
      <c r="E73" s="7" t="s">
        <v>29</v>
      </c>
      <c r="F73" s="12">
        <v>383.45</v>
      </c>
      <c r="G73" s="7"/>
      <c r="H73" s="7"/>
      <c r="I73" s="7"/>
      <c r="J73" s="7"/>
      <c r="K73" s="7"/>
      <c r="L73" s="12"/>
      <c r="M73" s="23"/>
    </row>
    <row r="74" spans="2:13" s="1" customFormat="1" x14ac:dyDescent="0.2">
      <c r="B74" s="7"/>
      <c r="C74" s="22" t="s">
        <v>39</v>
      </c>
      <c r="D74" s="7"/>
      <c r="E74" s="7" t="s">
        <v>29</v>
      </c>
      <c r="F74" s="12">
        <v>13549.56</v>
      </c>
      <c r="G74" s="7"/>
      <c r="H74" s="7"/>
      <c r="I74" s="7"/>
      <c r="J74" s="7"/>
      <c r="K74" s="7"/>
      <c r="L74" s="12"/>
      <c r="M74" s="23"/>
    </row>
    <row r="75" spans="2:13" s="3" customFormat="1" x14ac:dyDescent="0.2">
      <c r="B75" s="7">
        <v>18</v>
      </c>
      <c r="C75" s="21" t="s">
        <v>70</v>
      </c>
      <c r="D75" s="8">
        <v>1</v>
      </c>
      <c r="E75" s="8"/>
      <c r="F75" s="9">
        <f>SUM(F76:F78)</f>
        <v>15345.02</v>
      </c>
      <c r="G75" s="8"/>
      <c r="H75" s="8"/>
      <c r="I75" s="8"/>
      <c r="J75" s="8"/>
      <c r="K75" s="8"/>
      <c r="L75" s="9">
        <f>SUM(F75:K75)</f>
        <v>15345.02</v>
      </c>
      <c r="M75" s="23"/>
    </row>
    <row r="76" spans="2:13" s="1" customFormat="1" x14ac:dyDescent="0.2">
      <c r="B76" s="7"/>
      <c r="C76" s="22" t="s">
        <v>71</v>
      </c>
      <c r="D76" s="7"/>
      <c r="E76" s="7" t="s">
        <v>72</v>
      </c>
      <c r="F76" s="12">
        <v>861.45</v>
      </c>
      <c r="G76" s="7"/>
      <c r="H76" s="7"/>
      <c r="I76" s="7"/>
      <c r="J76" s="7"/>
      <c r="K76" s="7"/>
      <c r="L76" s="12"/>
      <c r="M76" s="23"/>
    </row>
    <row r="77" spans="2:13" s="1" customFormat="1" x14ac:dyDescent="0.2">
      <c r="B77" s="7"/>
      <c r="C77" s="22" t="s">
        <v>73</v>
      </c>
      <c r="D77" s="7"/>
      <c r="E77" s="7" t="s">
        <v>72</v>
      </c>
      <c r="F77" s="12">
        <v>78.430000000000007</v>
      </c>
      <c r="G77" s="7"/>
      <c r="H77" s="7"/>
      <c r="I77" s="7"/>
      <c r="J77" s="7"/>
      <c r="K77" s="7"/>
      <c r="L77" s="12"/>
      <c r="M77" s="23"/>
    </row>
    <row r="78" spans="2:13" s="1" customFormat="1" x14ac:dyDescent="0.2">
      <c r="B78" s="7"/>
      <c r="C78" s="22" t="s">
        <v>74</v>
      </c>
      <c r="D78" s="7"/>
      <c r="E78" s="7" t="s">
        <v>72</v>
      </c>
      <c r="F78" s="12">
        <v>14405.14</v>
      </c>
      <c r="G78" s="7"/>
      <c r="H78" s="7"/>
      <c r="I78" s="7"/>
      <c r="J78" s="7"/>
      <c r="K78" s="7"/>
      <c r="L78" s="12"/>
      <c r="M78" s="23"/>
    </row>
    <row r="79" spans="2:13" s="3" customFormat="1" x14ac:dyDescent="0.2">
      <c r="B79" s="7">
        <v>19</v>
      </c>
      <c r="C79" s="21" t="s">
        <v>75</v>
      </c>
      <c r="D79" s="8">
        <v>2</v>
      </c>
      <c r="E79" s="8"/>
      <c r="F79" s="9">
        <f>SUM(F80:F88)</f>
        <v>12996.919999999998</v>
      </c>
      <c r="G79" s="8"/>
      <c r="H79" s="8"/>
      <c r="I79" s="8"/>
      <c r="J79" s="8"/>
      <c r="K79" s="8"/>
      <c r="L79" s="9">
        <f>SUM(F79:K79)</f>
        <v>12996.919999999998</v>
      </c>
      <c r="M79" s="23"/>
    </row>
    <row r="80" spans="2:13" s="1" customFormat="1" x14ac:dyDescent="0.2">
      <c r="B80" s="7"/>
      <c r="C80" s="22" t="s">
        <v>76</v>
      </c>
      <c r="D80" s="7"/>
      <c r="E80" s="7" t="s">
        <v>8</v>
      </c>
      <c r="F80" s="12">
        <v>443.19</v>
      </c>
      <c r="G80" s="7"/>
      <c r="H80" s="7"/>
      <c r="I80" s="7"/>
      <c r="J80" s="7"/>
      <c r="K80" s="7"/>
      <c r="L80" s="12"/>
      <c r="M80" s="23"/>
    </row>
    <row r="81" spans="2:13" s="1" customFormat="1" x14ac:dyDescent="0.2">
      <c r="B81" s="7"/>
      <c r="C81" s="22" t="s">
        <v>77</v>
      </c>
      <c r="D81" s="7"/>
      <c r="E81" s="7" t="s">
        <v>8</v>
      </c>
      <c r="F81" s="12">
        <v>776.91</v>
      </c>
      <c r="G81" s="7"/>
      <c r="H81" s="7"/>
      <c r="I81" s="7"/>
      <c r="J81" s="7"/>
      <c r="K81" s="7"/>
      <c r="L81" s="12"/>
      <c r="M81" s="23"/>
    </row>
    <row r="82" spans="2:13" s="1" customFormat="1" x14ac:dyDescent="0.2">
      <c r="B82" s="7"/>
      <c r="C82" s="22" t="s">
        <v>78</v>
      </c>
      <c r="D82" s="7"/>
      <c r="E82" s="7" t="s">
        <v>8</v>
      </c>
      <c r="F82" s="12">
        <v>1896.98</v>
      </c>
      <c r="G82" s="7"/>
      <c r="H82" s="7"/>
      <c r="I82" s="7"/>
      <c r="J82" s="7"/>
      <c r="K82" s="7"/>
      <c r="L82" s="12"/>
      <c r="M82" s="23"/>
    </row>
    <row r="83" spans="2:13" s="1" customFormat="1" x14ac:dyDescent="0.2">
      <c r="B83" s="7"/>
      <c r="C83" s="22" t="s">
        <v>79</v>
      </c>
      <c r="D83" s="7"/>
      <c r="E83" s="7" t="s">
        <v>8</v>
      </c>
      <c r="F83" s="12">
        <v>1342.2</v>
      </c>
      <c r="G83" s="7"/>
      <c r="H83" s="7"/>
      <c r="I83" s="7"/>
      <c r="J83" s="7"/>
      <c r="K83" s="7"/>
      <c r="L83" s="12"/>
      <c r="M83" s="23"/>
    </row>
    <row r="84" spans="2:13" s="1" customFormat="1" x14ac:dyDescent="0.2">
      <c r="B84" s="7"/>
      <c r="C84" s="22" t="s">
        <v>80</v>
      </c>
      <c r="D84" s="7"/>
      <c r="E84" s="7" t="s">
        <v>8</v>
      </c>
      <c r="F84" s="12">
        <v>82.5</v>
      </c>
      <c r="G84" s="7"/>
      <c r="H84" s="7"/>
      <c r="I84" s="7"/>
      <c r="J84" s="7"/>
      <c r="K84" s="7"/>
      <c r="L84" s="12"/>
      <c r="M84" s="23"/>
    </row>
    <row r="85" spans="2:13" s="1" customFormat="1" x14ac:dyDescent="0.2">
      <c r="B85" s="7"/>
      <c r="C85" s="22" t="s">
        <v>81</v>
      </c>
      <c r="D85" s="7"/>
      <c r="E85" s="7" t="s">
        <v>8</v>
      </c>
      <c r="F85" s="12">
        <v>8026.91</v>
      </c>
      <c r="G85" s="7"/>
      <c r="H85" s="7"/>
      <c r="I85" s="7"/>
      <c r="J85" s="7"/>
      <c r="K85" s="7"/>
      <c r="L85" s="12"/>
      <c r="M85" s="23"/>
    </row>
    <row r="86" spans="2:13" s="1" customFormat="1" x14ac:dyDescent="0.2">
      <c r="B86" s="7"/>
      <c r="C86" s="22" t="s">
        <v>82</v>
      </c>
      <c r="D86" s="7"/>
      <c r="E86" s="7" t="s">
        <v>8</v>
      </c>
      <c r="F86" s="12">
        <v>209.51</v>
      </c>
      <c r="G86" s="7"/>
      <c r="H86" s="7"/>
      <c r="I86" s="7"/>
      <c r="J86" s="7"/>
      <c r="K86" s="7"/>
      <c r="L86" s="12"/>
      <c r="M86" s="23"/>
    </row>
    <row r="87" spans="2:13" s="1" customFormat="1" x14ac:dyDescent="0.2">
      <c r="B87" s="7"/>
      <c r="C87" s="22" t="s">
        <v>83</v>
      </c>
      <c r="D87" s="7"/>
      <c r="E87" s="7" t="s">
        <v>8</v>
      </c>
      <c r="F87" s="12">
        <v>69.739999999999995</v>
      </c>
      <c r="G87" s="7"/>
      <c r="H87" s="7"/>
      <c r="I87" s="7"/>
      <c r="J87" s="7"/>
      <c r="K87" s="7"/>
      <c r="L87" s="12"/>
      <c r="M87" s="23"/>
    </row>
    <row r="88" spans="2:13" s="1" customFormat="1" x14ac:dyDescent="0.2">
      <c r="B88" s="7"/>
      <c r="C88" s="22" t="s">
        <v>84</v>
      </c>
      <c r="D88" s="7"/>
      <c r="E88" s="7" t="s">
        <v>8</v>
      </c>
      <c r="F88" s="12">
        <v>148.97999999999999</v>
      </c>
      <c r="G88" s="7"/>
      <c r="H88" s="7"/>
      <c r="I88" s="7"/>
      <c r="J88" s="7"/>
      <c r="K88" s="7"/>
      <c r="L88" s="12"/>
      <c r="M88" s="23"/>
    </row>
    <row r="89" spans="2:13" s="3" customFormat="1" x14ac:dyDescent="0.2">
      <c r="B89" s="7">
        <v>20</v>
      </c>
      <c r="C89" s="21" t="s">
        <v>85</v>
      </c>
      <c r="D89" s="8">
        <v>5</v>
      </c>
      <c r="E89" s="8"/>
      <c r="F89" s="9">
        <f>SUM(F90:F109)</f>
        <v>48566.36</v>
      </c>
      <c r="G89" s="8"/>
      <c r="H89" s="8"/>
      <c r="I89" s="8"/>
      <c r="J89" s="8"/>
      <c r="K89" s="8"/>
      <c r="L89" s="9">
        <f>SUM(F89:K89)</f>
        <v>48566.36</v>
      </c>
      <c r="M89" s="23"/>
    </row>
    <row r="90" spans="2:13" s="1" customFormat="1" x14ac:dyDescent="0.2">
      <c r="B90" s="7"/>
      <c r="C90" s="22" t="s">
        <v>76</v>
      </c>
      <c r="D90" s="7"/>
      <c r="E90" s="7" t="s">
        <v>8</v>
      </c>
      <c r="F90" s="12">
        <v>1151.0899999999999</v>
      </c>
      <c r="G90" s="7"/>
      <c r="H90" s="7"/>
      <c r="I90" s="7"/>
      <c r="J90" s="7"/>
      <c r="K90" s="7"/>
      <c r="L90" s="12"/>
      <c r="M90" s="23"/>
    </row>
    <row r="91" spans="2:13" s="1" customFormat="1" x14ac:dyDescent="0.2">
      <c r="B91" s="7"/>
      <c r="C91" s="22" t="s">
        <v>86</v>
      </c>
      <c r="D91" s="7"/>
      <c r="E91" s="7" t="s">
        <v>72</v>
      </c>
      <c r="F91" s="12">
        <v>1418.3</v>
      </c>
      <c r="G91" s="7"/>
      <c r="H91" s="7"/>
      <c r="I91" s="7"/>
      <c r="J91" s="7"/>
      <c r="K91" s="7"/>
      <c r="L91" s="12"/>
      <c r="M91" s="23"/>
    </row>
    <row r="92" spans="2:13" s="1" customFormat="1" x14ac:dyDescent="0.2">
      <c r="B92" s="7"/>
      <c r="C92" s="22" t="s">
        <v>87</v>
      </c>
      <c r="D92" s="7"/>
      <c r="E92" s="7" t="s">
        <v>65</v>
      </c>
      <c r="F92" s="12">
        <v>2808.75</v>
      </c>
      <c r="G92" s="7"/>
      <c r="H92" s="7"/>
      <c r="I92" s="7"/>
      <c r="J92" s="7"/>
      <c r="K92" s="7"/>
      <c r="L92" s="12"/>
      <c r="M92" s="23"/>
    </row>
    <row r="93" spans="2:13" s="1" customFormat="1" x14ac:dyDescent="0.2">
      <c r="B93" s="7"/>
      <c r="C93" s="22" t="s">
        <v>77</v>
      </c>
      <c r="D93" s="7"/>
      <c r="E93" s="7" t="s">
        <v>8</v>
      </c>
      <c r="F93" s="12">
        <v>1140.51</v>
      </c>
      <c r="G93" s="7"/>
      <c r="H93" s="7"/>
      <c r="I93" s="7"/>
      <c r="J93" s="7"/>
      <c r="K93" s="7"/>
      <c r="L93" s="12"/>
      <c r="M93" s="23"/>
    </row>
    <row r="94" spans="2:13" s="1" customFormat="1" x14ac:dyDescent="0.2">
      <c r="B94" s="7"/>
      <c r="C94" s="22" t="s">
        <v>88</v>
      </c>
      <c r="D94" s="7"/>
      <c r="E94" s="7" t="s">
        <v>72</v>
      </c>
      <c r="F94" s="12">
        <v>1519.98</v>
      </c>
      <c r="G94" s="7"/>
      <c r="H94" s="7"/>
      <c r="I94" s="7"/>
      <c r="J94" s="7"/>
      <c r="K94" s="7"/>
      <c r="L94" s="12"/>
      <c r="M94" s="23"/>
    </row>
    <row r="95" spans="2:13" s="1" customFormat="1" x14ac:dyDescent="0.2">
      <c r="B95" s="7"/>
      <c r="C95" s="22" t="s">
        <v>89</v>
      </c>
      <c r="D95" s="7"/>
      <c r="E95" s="7" t="s">
        <v>65</v>
      </c>
      <c r="F95" s="12">
        <v>1826.08</v>
      </c>
      <c r="G95" s="7"/>
      <c r="H95" s="7"/>
      <c r="I95" s="7"/>
      <c r="J95" s="7"/>
      <c r="K95" s="7"/>
      <c r="L95" s="12"/>
      <c r="M95" s="23"/>
    </row>
    <row r="96" spans="2:13" s="1" customFormat="1" x14ac:dyDescent="0.2">
      <c r="B96" s="7"/>
      <c r="C96" s="22" t="s">
        <v>73</v>
      </c>
      <c r="D96" s="7"/>
      <c r="E96" s="7" t="s">
        <v>72</v>
      </c>
      <c r="F96" s="12">
        <v>50.75</v>
      </c>
      <c r="G96" s="7"/>
      <c r="H96" s="7"/>
      <c r="I96" s="7"/>
      <c r="J96" s="7"/>
      <c r="K96" s="7"/>
      <c r="L96" s="12"/>
      <c r="M96" s="23"/>
    </row>
    <row r="97" spans="2:13" s="1" customFormat="1" x14ac:dyDescent="0.2">
      <c r="B97" s="7"/>
      <c r="C97" s="22" t="s">
        <v>66</v>
      </c>
      <c r="D97" s="7"/>
      <c r="E97" s="7" t="s">
        <v>65</v>
      </c>
      <c r="F97" s="12">
        <v>207.92</v>
      </c>
      <c r="G97" s="7"/>
      <c r="H97" s="7"/>
      <c r="I97" s="7"/>
      <c r="J97" s="7"/>
      <c r="K97" s="7"/>
      <c r="L97" s="12"/>
      <c r="M97" s="23"/>
    </row>
    <row r="98" spans="2:13" s="1" customFormat="1" x14ac:dyDescent="0.2">
      <c r="B98" s="7"/>
      <c r="C98" s="22" t="s">
        <v>81</v>
      </c>
      <c r="D98" s="7"/>
      <c r="E98" s="7" t="s">
        <v>8</v>
      </c>
      <c r="F98" s="12">
        <v>9120</v>
      </c>
      <c r="G98" s="7"/>
      <c r="H98" s="7"/>
      <c r="I98" s="7"/>
      <c r="J98" s="7"/>
      <c r="K98" s="7"/>
      <c r="L98" s="12"/>
      <c r="M98" s="23"/>
    </row>
    <row r="99" spans="2:13" s="1" customFormat="1" x14ac:dyDescent="0.2">
      <c r="B99" s="7"/>
      <c r="C99" s="22" t="s">
        <v>90</v>
      </c>
      <c r="D99" s="7"/>
      <c r="E99" s="7" t="s">
        <v>72</v>
      </c>
      <c r="F99" s="12">
        <v>12869.09</v>
      </c>
      <c r="G99" s="7"/>
      <c r="H99" s="7"/>
      <c r="I99" s="7"/>
      <c r="J99" s="7"/>
      <c r="K99" s="7"/>
      <c r="L99" s="12"/>
      <c r="M99" s="23"/>
    </row>
    <row r="100" spans="2:13" s="1" customFormat="1" x14ac:dyDescent="0.2">
      <c r="B100" s="7"/>
      <c r="C100" s="22" t="s">
        <v>91</v>
      </c>
      <c r="D100" s="7"/>
      <c r="E100" s="7" t="s">
        <v>65</v>
      </c>
      <c r="F100" s="12">
        <v>15050.12</v>
      </c>
      <c r="G100" s="7"/>
      <c r="H100" s="7"/>
      <c r="I100" s="7"/>
      <c r="J100" s="7"/>
      <c r="K100" s="7"/>
      <c r="L100" s="12"/>
      <c r="M100" s="23"/>
    </row>
    <row r="101" spans="2:13" s="1" customFormat="1" x14ac:dyDescent="0.2">
      <c r="B101" s="7"/>
      <c r="C101" s="22" t="s">
        <v>82</v>
      </c>
      <c r="D101" s="7"/>
      <c r="E101" s="7" t="s">
        <v>8</v>
      </c>
      <c r="F101" s="12">
        <v>229.46</v>
      </c>
      <c r="G101" s="7"/>
      <c r="H101" s="7"/>
      <c r="I101" s="7"/>
      <c r="J101" s="7"/>
      <c r="K101" s="7"/>
      <c r="L101" s="12"/>
      <c r="M101" s="23"/>
    </row>
    <row r="102" spans="2:13" s="1" customFormat="1" x14ac:dyDescent="0.2">
      <c r="B102" s="7"/>
      <c r="C102" s="22" t="s">
        <v>92</v>
      </c>
      <c r="D102" s="7"/>
      <c r="E102" s="7" t="s">
        <v>72</v>
      </c>
      <c r="F102" s="12">
        <v>128.66</v>
      </c>
      <c r="G102" s="7"/>
      <c r="H102" s="7"/>
      <c r="I102" s="7"/>
      <c r="J102" s="7"/>
      <c r="K102" s="7"/>
      <c r="L102" s="12"/>
      <c r="M102" s="23"/>
    </row>
    <row r="103" spans="2:13" s="1" customFormat="1" x14ac:dyDescent="0.2">
      <c r="B103" s="7"/>
      <c r="C103" s="22" t="s">
        <v>93</v>
      </c>
      <c r="D103" s="7"/>
      <c r="E103" s="7" t="s">
        <v>65</v>
      </c>
      <c r="F103" s="12">
        <v>450.46</v>
      </c>
      <c r="G103" s="7"/>
      <c r="H103" s="7"/>
      <c r="I103" s="7"/>
      <c r="J103" s="7"/>
      <c r="K103" s="7"/>
      <c r="L103" s="12"/>
      <c r="M103" s="23"/>
    </row>
    <row r="104" spans="2:13" s="1" customFormat="1" x14ac:dyDescent="0.2">
      <c r="B104" s="7"/>
      <c r="C104" s="22" t="s">
        <v>83</v>
      </c>
      <c r="D104" s="7"/>
      <c r="E104" s="7" t="s">
        <v>8</v>
      </c>
      <c r="F104" s="12">
        <v>90.6</v>
      </c>
      <c r="G104" s="7"/>
      <c r="H104" s="7"/>
      <c r="I104" s="7"/>
      <c r="J104" s="7"/>
      <c r="K104" s="7"/>
      <c r="L104" s="12"/>
      <c r="M104" s="23"/>
    </row>
    <row r="105" spans="2:13" s="1" customFormat="1" x14ac:dyDescent="0.2">
      <c r="B105" s="7"/>
      <c r="C105" s="22" t="s">
        <v>94</v>
      </c>
      <c r="D105" s="7"/>
      <c r="E105" s="7" t="s">
        <v>72</v>
      </c>
      <c r="F105" s="12">
        <v>95.48</v>
      </c>
      <c r="G105" s="7"/>
      <c r="H105" s="7"/>
      <c r="I105" s="7"/>
      <c r="J105" s="7"/>
      <c r="K105" s="7"/>
      <c r="L105" s="12"/>
      <c r="M105" s="23"/>
    </row>
    <row r="106" spans="2:13" s="1" customFormat="1" x14ac:dyDescent="0.2">
      <c r="B106" s="7"/>
      <c r="C106" s="22" t="s">
        <v>95</v>
      </c>
      <c r="D106" s="7"/>
      <c r="E106" s="7" t="s">
        <v>65</v>
      </c>
      <c r="F106" s="12">
        <v>177.3</v>
      </c>
      <c r="G106" s="7"/>
      <c r="H106" s="7"/>
      <c r="I106" s="7"/>
      <c r="J106" s="7"/>
      <c r="K106" s="7"/>
      <c r="L106" s="12"/>
      <c r="M106" s="23"/>
    </row>
    <row r="107" spans="2:13" s="1" customFormat="1" x14ac:dyDescent="0.2">
      <c r="B107" s="7"/>
      <c r="C107" s="22" t="s">
        <v>84</v>
      </c>
      <c r="D107" s="7"/>
      <c r="E107" s="7" t="s">
        <v>8</v>
      </c>
      <c r="F107" s="12">
        <v>85.7</v>
      </c>
      <c r="G107" s="7"/>
      <c r="H107" s="7"/>
      <c r="I107" s="7"/>
      <c r="J107" s="7"/>
      <c r="K107" s="7"/>
      <c r="L107" s="12"/>
      <c r="M107" s="23"/>
    </row>
    <row r="108" spans="2:13" s="1" customFormat="1" x14ac:dyDescent="0.2">
      <c r="B108" s="7"/>
      <c r="C108" s="22" t="s">
        <v>96</v>
      </c>
      <c r="D108" s="7"/>
      <c r="E108" s="7" t="s">
        <v>72</v>
      </c>
      <c r="F108" s="12">
        <v>31.24</v>
      </c>
      <c r="G108" s="7"/>
      <c r="H108" s="7"/>
      <c r="I108" s="7"/>
      <c r="J108" s="7"/>
      <c r="K108" s="7"/>
      <c r="L108" s="12"/>
      <c r="M108" s="23"/>
    </row>
    <row r="109" spans="2:13" s="1" customFormat="1" x14ac:dyDescent="0.2">
      <c r="B109" s="7"/>
      <c r="C109" s="22" t="s">
        <v>97</v>
      </c>
      <c r="D109" s="7"/>
      <c r="E109" s="7" t="s">
        <v>65</v>
      </c>
      <c r="F109" s="12">
        <v>114.87</v>
      </c>
      <c r="G109" s="7"/>
      <c r="H109" s="7"/>
      <c r="I109" s="7"/>
      <c r="J109" s="7"/>
      <c r="K109" s="7"/>
      <c r="L109" s="12"/>
      <c r="M109" s="23"/>
    </row>
    <row r="110" spans="2:13" s="3" customFormat="1" x14ac:dyDescent="0.2">
      <c r="B110" s="7">
        <v>21</v>
      </c>
      <c r="C110" s="21" t="s">
        <v>98</v>
      </c>
      <c r="D110" s="8">
        <v>1</v>
      </c>
      <c r="E110" s="8"/>
      <c r="F110" s="9">
        <f>SUM(F111:F114)</f>
        <v>13605.96</v>
      </c>
      <c r="G110" s="8"/>
      <c r="H110" s="8"/>
      <c r="I110" s="8"/>
      <c r="J110" s="8"/>
      <c r="K110" s="8"/>
      <c r="L110" s="9">
        <f>SUM(F110:K110)</f>
        <v>13605.96</v>
      </c>
      <c r="M110" s="23"/>
    </row>
    <row r="111" spans="2:13" s="1" customFormat="1" x14ac:dyDescent="0.2">
      <c r="B111" s="7"/>
      <c r="C111" s="22" t="s">
        <v>99</v>
      </c>
      <c r="D111" s="7"/>
      <c r="E111" s="7" t="s">
        <v>100</v>
      </c>
      <c r="F111" s="12">
        <v>1344.81</v>
      </c>
      <c r="G111" s="7"/>
      <c r="H111" s="7"/>
      <c r="I111" s="7"/>
      <c r="J111" s="7"/>
      <c r="K111" s="7"/>
      <c r="L111" s="12"/>
      <c r="M111" s="23"/>
    </row>
    <row r="112" spans="2:13" s="1" customFormat="1" x14ac:dyDescent="0.2">
      <c r="B112" s="7"/>
      <c r="C112" s="22" t="s">
        <v>101</v>
      </c>
      <c r="D112" s="7"/>
      <c r="E112" s="7" t="s">
        <v>100</v>
      </c>
      <c r="F112" s="12">
        <v>69.680000000000007</v>
      </c>
      <c r="G112" s="7"/>
      <c r="H112" s="7"/>
      <c r="I112" s="7"/>
      <c r="J112" s="7"/>
      <c r="K112" s="7"/>
      <c r="L112" s="12"/>
      <c r="M112" s="23"/>
    </row>
    <row r="113" spans="2:13" s="1" customFormat="1" x14ac:dyDescent="0.2">
      <c r="B113" s="7"/>
      <c r="C113" s="22" t="s">
        <v>102</v>
      </c>
      <c r="D113" s="7"/>
      <c r="E113" s="7" t="s">
        <v>100</v>
      </c>
      <c r="F113" s="12">
        <v>11981.31</v>
      </c>
      <c r="G113" s="7"/>
      <c r="H113" s="7"/>
      <c r="I113" s="7"/>
      <c r="J113" s="7"/>
      <c r="K113" s="7"/>
      <c r="L113" s="12"/>
      <c r="M113" s="23"/>
    </row>
    <row r="114" spans="2:13" s="1" customFormat="1" x14ac:dyDescent="0.2">
      <c r="B114" s="7"/>
      <c r="C114" s="22" t="s">
        <v>103</v>
      </c>
      <c r="D114" s="7"/>
      <c r="E114" s="7" t="s">
        <v>100</v>
      </c>
      <c r="F114" s="12">
        <v>210.16</v>
      </c>
      <c r="G114" s="7"/>
      <c r="H114" s="7"/>
      <c r="I114" s="7"/>
      <c r="J114" s="7"/>
      <c r="K114" s="7"/>
      <c r="L114" s="12"/>
      <c r="M114" s="23"/>
    </row>
    <row r="115" spans="2:13" s="3" customFormat="1" x14ac:dyDescent="0.2">
      <c r="B115" s="7">
        <v>22</v>
      </c>
      <c r="C115" s="21" t="s">
        <v>104</v>
      </c>
      <c r="D115" s="8">
        <v>1</v>
      </c>
      <c r="E115" s="8"/>
      <c r="F115" s="9">
        <f>SUM(F116:F123)</f>
        <v>9135.82</v>
      </c>
      <c r="G115" s="8"/>
      <c r="H115" s="8"/>
      <c r="I115" s="8"/>
      <c r="J115" s="8"/>
      <c r="K115" s="8"/>
      <c r="L115" s="9">
        <f>SUM(F115:K115)</f>
        <v>9135.82</v>
      </c>
      <c r="M115" s="23"/>
    </row>
    <row r="116" spans="2:13" s="1" customFormat="1" x14ac:dyDescent="0.2">
      <c r="B116" s="7"/>
      <c r="C116" s="22" t="s">
        <v>86</v>
      </c>
      <c r="D116" s="7"/>
      <c r="E116" s="7" t="s">
        <v>72</v>
      </c>
      <c r="F116" s="12">
        <v>460.7</v>
      </c>
      <c r="G116" s="7"/>
      <c r="H116" s="7"/>
      <c r="I116" s="7"/>
      <c r="J116" s="7"/>
      <c r="K116" s="7"/>
      <c r="L116" s="12"/>
      <c r="M116" s="23"/>
    </row>
    <row r="117" spans="2:13" s="1" customFormat="1" x14ac:dyDescent="0.2">
      <c r="B117" s="7"/>
      <c r="C117" s="22" t="s">
        <v>88</v>
      </c>
      <c r="D117" s="7"/>
      <c r="E117" s="7" t="s">
        <v>72</v>
      </c>
      <c r="F117" s="12">
        <v>615.63</v>
      </c>
      <c r="G117" s="7"/>
      <c r="H117" s="7"/>
      <c r="I117" s="7"/>
      <c r="J117" s="7"/>
      <c r="K117" s="7"/>
      <c r="L117" s="12"/>
      <c r="M117" s="23"/>
    </row>
    <row r="118" spans="2:13" s="1" customFormat="1" x14ac:dyDescent="0.2">
      <c r="B118" s="7"/>
      <c r="C118" s="22" t="s">
        <v>105</v>
      </c>
      <c r="D118" s="7"/>
      <c r="E118" s="7" t="s">
        <v>72</v>
      </c>
      <c r="F118" s="12">
        <v>2022.48</v>
      </c>
      <c r="G118" s="7"/>
      <c r="H118" s="7"/>
      <c r="I118" s="7"/>
      <c r="J118" s="7"/>
      <c r="K118" s="7"/>
      <c r="L118" s="12"/>
      <c r="M118" s="23"/>
    </row>
    <row r="119" spans="2:13" s="1" customFormat="1" x14ac:dyDescent="0.2">
      <c r="B119" s="7"/>
      <c r="C119" s="22" t="s">
        <v>106</v>
      </c>
      <c r="D119" s="7"/>
      <c r="E119" s="7" t="s">
        <v>72</v>
      </c>
      <c r="F119" s="12">
        <v>310.05</v>
      </c>
      <c r="G119" s="7"/>
      <c r="H119" s="7"/>
      <c r="I119" s="7"/>
      <c r="J119" s="7"/>
      <c r="K119" s="7"/>
      <c r="L119" s="12"/>
      <c r="M119" s="23"/>
    </row>
    <row r="120" spans="2:13" s="1" customFormat="1" x14ac:dyDescent="0.2">
      <c r="B120" s="7"/>
      <c r="C120" s="22" t="s">
        <v>90</v>
      </c>
      <c r="D120" s="7"/>
      <c r="E120" s="7" t="s">
        <v>72</v>
      </c>
      <c r="F120" s="12">
        <v>5480</v>
      </c>
      <c r="G120" s="7"/>
      <c r="H120" s="7"/>
      <c r="I120" s="7"/>
      <c r="J120" s="7"/>
      <c r="K120" s="7"/>
      <c r="L120" s="12"/>
      <c r="M120" s="23"/>
    </row>
    <row r="121" spans="2:13" s="1" customFormat="1" x14ac:dyDescent="0.2">
      <c r="B121" s="7"/>
      <c r="C121" s="22" t="s">
        <v>92</v>
      </c>
      <c r="D121" s="7"/>
      <c r="E121" s="7" t="s">
        <v>72</v>
      </c>
      <c r="F121" s="12">
        <v>105.5</v>
      </c>
      <c r="G121" s="7"/>
      <c r="H121" s="7"/>
      <c r="I121" s="7"/>
      <c r="J121" s="7"/>
      <c r="K121" s="7"/>
      <c r="L121" s="12"/>
      <c r="M121" s="23"/>
    </row>
    <row r="122" spans="2:13" s="1" customFormat="1" x14ac:dyDescent="0.2">
      <c r="B122" s="7"/>
      <c r="C122" s="22" t="s">
        <v>94</v>
      </c>
      <c r="D122" s="7"/>
      <c r="E122" s="7" t="s">
        <v>72</v>
      </c>
      <c r="F122" s="12">
        <v>117.38</v>
      </c>
      <c r="G122" s="7"/>
      <c r="H122" s="7"/>
      <c r="I122" s="7"/>
      <c r="J122" s="7"/>
      <c r="K122" s="7"/>
      <c r="L122" s="12"/>
      <c r="M122" s="23"/>
    </row>
    <row r="123" spans="2:13" s="1" customFormat="1" x14ac:dyDescent="0.2">
      <c r="B123" s="7"/>
      <c r="C123" s="22" t="s">
        <v>96</v>
      </c>
      <c r="D123" s="7"/>
      <c r="E123" s="7" t="s">
        <v>72</v>
      </c>
      <c r="F123" s="12">
        <v>24.08</v>
      </c>
      <c r="G123" s="7"/>
      <c r="H123" s="7"/>
      <c r="I123" s="7"/>
      <c r="J123" s="7"/>
      <c r="K123" s="7"/>
      <c r="L123" s="12"/>
      <c r="M123" s="23"/>
    </row>
    <row r="124" spans="2:13" s="3" customFormat="1" x14ac:dyDescent="0.2">
      <c r="B124" s="7">
        <v>23</v>
      </c>
      <c r="C124" s="21" t="s">
        <v>107</v>
      </c>
      <c r="D124" s="8">
        <v>3</v>
      </c>
      <c r="E124" s="8"/>
      <c r="F124" s="9">
        <f>SUM(F125:F131)</f>
        <v>43733.279999999992</v>
      </c>
      <c r="G124" s="8"/>
      <c r="H124" s="8"/>
      <c r="I124" s="8"/>
      <c r="J124" s="8"/>
      <c r="K124" s="8"/>
      <c r="L124" s="9">
        <f>SUM(F124:K124)</f>
        <v>43733.279999999992</v>
      </c>
      <c r="M124" s="23"/>
    </row>
    <row r="125" spans="2:13" s="1" customFormat="1" x14ac:dyDescent="0.2">
      <c r="B125" s="7"/>
      <c r="C125" s="22" t="s">
        <v>108</v>
      </c>
      <c r="D125" s="7"/>
      <c r="E125" s="7" t="s">
        <v>109</v>
      </c>
      <c r="F125" s="12">
        <v>1787.34</v>
      </c>
      <c r="G125" s="7"/>
      <c r="H125" s="7"/>
      <c r="I125" s="7"/>
      <c r="J125" s="7"/>
      <c r="K125" s="7"/>
      <c r="L125" s="12"/>
      <c r="M125" s="23"/>
    </row>
    <row r="126" spans="2:13" s="1" customFormat="1" x14ac:dyDescent="0.2">
      <c r="B126" s="7"/>
      <c r="C126" s="22" t="s">
        <v>87</v>
      </c>
      <c r="D126" s="7"/>
      <c r="E126" s="7" t="s">
        <v>65</v>
      </c>
      <c r="F126" s="12">
        <v>2019.26</v>
      </c>
      <c r="G126" s="7"/>
      <c r="H126" s="7"/>
      <c r="I126" s="7"/>
      <c r="J126" s="7"/>
      <c r="K126" s="7"/>
      <c r="L126" s="12"/>
      <c r="M126" s="23"/>
    </row>
    <row r="127" spans="2:13" s="1" customFormat="1" x14ac:dyDescent="0.2">
      <c r="B127" s="7"/>
      <c r="C127" s="22" t="s">
        <v>66</v>
      </c>
      <c r="D127" s="7"/>
      <c r="E127" s="7" t="s">
        <v>65</v>
      </c>
      <c r="F127" s="12">
        <v>74.47</v>
      </c>
      <c r="G127" s="7"/>
      <c r="H127" s="7"/>
      <c r="I127" s="7"/>
      <c r="J127" s="7"/>
      <c r="K127" s="7"/>
      <c r="L127" s="12"/>
      <c r="M127" s="23"/>
    </row>
    <row r="128" spans="2:13" s="1" customFormat="1" x14ac:dyDescent="0.2">
      <c r="B128" s="7"/>
      <c r="C128" s="22" t="s">
        <v>110</v>
      </c>
      <c r="D128" s="7"/>
      <c r="E128" s="7" t="s">
        <v>109</v>
      </c>
      <c r="F128" s="12">
        <v>12670.13</v>
      </c>
      <c r="G128" s="7"/>
      <c r="H128" s="7"/>
      <c r="I128" s="7"/>
      <c r="J128" s="7"/>
      <c r="K128" s="7"/>
      <c r="L128" s="12"/>
      <c r="M128" s="23"/>
    </row>
    <row r="129" spans="2:13" s="1" customFormat="1" x14ac:dyDescent="0.2">
      <c r="B129" s="7"/>
      <c r="C129" s="22" t="s">
        <v>91</v>
      </c>
      <c r="D129" s="7"/>
      <c r="E129" s="7" t="s">
        <v>65</v>
      </c>
      <c r="F129" s="12">
        <v>26695.84</v>
      </c>
      <c r="G129" s="7"/>
      <c r="H129" s="7"/>
      <c r="I129" s="7"/>
      <c r="J129" s="7"/>
      <c r="K129" s="7"/>
      <c r="L129" s="12"/>
      <c r="M129" s="23"/>
    </row>
    <row r="130" spans="2:13" s="1" customFormat="1" x14ac:dyDescent="0.2">
      <c r="B130" s="7"/>
      <c r="C130" s="22" t="s">
        <v>111</v>
      </c>
      <c r="D130" s="7"/>
      <c r="E130" s="7" t="s">
        <v>109</v>
      </c>
      <c r="F130" s="12">
        <v>125.71</v>
      </c>
      <c r="G130" s="7"/>
      <c r="H130" s="7"/>
      <c r="I130" s="7"/>
      <c r="J130" s="7"/>
      <c r="K130" s="7"/>
      <c r="L130" s="12"/>
      <c r="M130" s="23"/>
    </row>
    <row r="131" spans="2:13" s="1" customFormat="1" x14ac:dyDescent="0.2">
      <c r="B131" s="7"/>
      <c r="C131" s="22" t="s">
        <v>112</v>
      </c>
      <c r="D131" s="7"/>
      <c r="E131" s="7" t="s">
        <v>65</v>
      </c>
      <c r="F131" s="12">
        <v>360.53</v>
      </c>
      <c r="G131" s="7"/>
      <c r="H131" s="7"/>
      <c r="I131" s="7"/>
      <c r="J131" s="7"/>
      <c r="K131" s="7"/>
      <c r="L131" s="12"/>
      <c r="M131" s="23"/>
    </row>
    <row r="132" spans="2:13" s="3" customFormat="1" x14ac:dyDescent="0.2">
      <c r="B132" s="7">
        <v>24</v>
      </c>
      <c r="C132" s="21" t="s">
        <v>113</v>
      </c>
      <c r="D132" s="8">
        <v>1</v>
      </c>
      <c r="E132" s="8"/>
      <c r="F132" s="9">
        <f>SUM(F133:F134)</f>
        <v>24375.98</v>
      </c>
      <c r="G132" s="8"/>
      <c r="H132" s="8"/>
      <c r="I132" s="8"/>
      <c r="J132" s="8"/>
      <c r="K132" s="8"/>
      <c r="L132" s="9">
        <f>SUM(F132:K132)</f>
        <v>24375.98</v>
      </c>
      <c r="M132" s="23"/>
    </row>
    <row r="133" spans="2:13" s="1" customFormat="1" x14ac:dyDescent="0.2">
      <c r="B133" s="7"/>
      <c r="C133" s="22" t="s">
        <v>114</v>
      </c>
      <c r="D133" s="7"/>
      <c r="E133" s="7" t="s">
        <v>115</v>
      </c>
      <c r="F133" s="12">
        <v>2415.98</v>
      </c>
      <c r="G133" s="7"/>
      <c r="H133" s="7"/>
      <c r="I133" s="7"/>
      <c r="J133" s="7"/>
      <c r="K133" s="7"/>
      <c r="L133" s="12"/>
      <c r="M133" s="23"/>
    </row>
    <row r="134" spans="2:13" s="1" customFormat="1" x14ac:dyDescent="0.2">
      <c r="B134" s="7"/>
      <c r="C134" s="22" t="s">
        <v>116</v>
      </c>
      <c r="D134" s="7"/>
      <c r="E134" s="7" t="s">
        <v>115</v>
      </c>
      <c r="F134" s="12">
        <v>21960</v>
      </c>
      <c r="G134" s="7"/>
      <c r="H134" s="7"/>
      <c r="I134" s="7"/>
      <c r="J134" s="7"/>
      <c r="K134" s="7"/>
      <c r="L134" s="12"/>
      <c r="M134" s="23"/>
    </row>
    <row r="135" spans="2:13" s="3" customFormat="1" x14ac:dyDescent="0.2">
      <c r="B135" s="7">
        <v>25</v>
      </c>
      <c r="C135" s="21" t="s">
        <v>117</v>
      </c>
      <c r="D135" s="8">
        <v>9</v>
      </c>
      <c r="E135" s="8"/>
      <c r="F135" s="9">
        <f>SUM(F136:F160)</f>
        <v>110977.68000000001</v>
      </c>
      <c r="G135" s="8"/>
      <c r="H135" s="8"/>
      <c r="I135" s="8"/>
      <c r="J135" s="8"/>
      <c r="K135" s="8"/>
      <c r="L135" s="9">
        <f>SUM(F135:K135)</f>
        <v>110977.68000000001</v>
      </c>
      <c r="M135" s="23"/>
    </row>
    <row r="136" spans="2:13" s="1" customFormat="1" x14ac:dyDescent="0.2">
      <c r="B136" s="7"/>
      <c r="C136" s="22" t="s">
        <v>118</v>
      </c>
      <c r="D136" s="7"/>
      <c r="E136" s="7" t="s">
        <v>119</v>
      </c>
      <c r="F136" s="12">
        <v>564.04999999999995</v>
      </c>
      <c r="G136" s="7"/>
      <c r="H136" s="7"/>
      <c r="I136" s="7"/>
      <c r="J136" s="7"/>
      <c r="K136" s="7"/>
      <c r="L136" s="12"/>
      <c r="M136" s="23"/>
    </row>
    <row r="137" spans="2:13" s="1" customFormat="1" x14ac:dyDescent="0.2">
      <c r="B137" s="7"/>
      <c r="C137" s="22" t="s">
        <v>120</v>
      </c>
      <c r="D137" s="7"/>
      <c r="E137" s="7" t="s">
        <v>109</v>
      </c>
      <c r="F137" s="12">
        <v>4910.7700000000004</v>
      </c>
      <c r="G137" s="7"/>
      <c r="H137" s="7"/>
      <c r="I137" s="7"/>
      <c r="J137" s="7"/>
      <c r="K137" s="7"/>
      <c r="L137" s="12"/>
      <c r="M137" s="23"/>
    </row>
    <row r="138" spans="2:13" s="1" customFormat="1" x14ac:dyDescent="0.2">
      <c r="B138" s="7"/>
      <c r="C138" s="22" t="s">
        <v>71</v>
      </c>
      <c r="D138" s="7"/>
      <c r="E138" s="7" t="s">
        <v>72</v>
      </c>
      <c r="F138" s="12">
        <v>693.09</v>
      </c>
      <c r="G138" s="7"/>
      <c r="H138" s="7"/>
      <c r="I138" s="7"/>
      <c r="J138" s="7"/>
      <c r="K138" s="7"/>
      <c r="L138" s="12"/>
      <c r="M138" s="23"/>
    </row>
    <row r="139" spans="2:13" s="1" customFormat="1" x14ac:dyDescent="0.2">
      <c r="B139" s="7"/>
      <c r="C139" s="22" t="s">
        <v>121</v>
      </c>
      <c r="D139" s="7"/>
      <c r="E139" s="7" t="s">
        <v>119</v>
      </c>
      <c r="F139" s="12">
        <v>3559.35</v>
      </c>
      <c r="G139" s="7"/>
      <c r="H139" s="7"/>
      <c r="I139" s="7"/>
      <c r="J139" s="7"/>
      <c r="K139" s="7"/>
      <c r="L139" s="12"/>
      <c r="M139" s="23"/>
    </row>
    <row r="140" spans="2:13" s="1" customFormat="1" x14ac:dyDescent="0.2">
      <c r="B140" s="7"/>
      <c r="C140" s="22" t="s">
        <v>122</v>
      </c>
      <c r="D140" s="7"/>
      <c r="E140" s="7" t="s">
        <v>109</v>
      </c>
      <c r="F140" s="12">
        <v>638.76</v>
      </c>
      <c r="G140" s="7"/>
      <c r="H140" s="7"/>
      <c r="I140" s="7"/>
      <c r="J140" s="7"/>
      <c r="K140" s="7"/>
      <c r="L140" s="12"/>
      <c r="M140" s="23"/>
    </row>
    <row r="141" spans="2:13" s="1" customFormat="1" x14ac:dyDescent="0.2">
      <c r="B141" s="7"/>
      <c r="C141" s="22" t="s">
        <v>123</v>
      </c>
      <c r="D141" s="7"/>
      <c r="E141" s="7" t="s">
        <v>72</v>
      </c>
      <c r="F141" s="12">
        <v>1015.5</v>
      </c>
      <c r="G141" s="7"/>
      <c r="H141" s="7"/>
      <c r="I141" s="7"/>
      <c r="J141" s="7"/>
      <c r="K141" s="7"/>
      <c r="L141" s="12"/>
      <c r="M141" s="23"/>
    </row>
    <row r="142" spans="2:13" s="1" customFormat="1" x14ac:dyDescent="0.2">
      <c r="B142" s="7"/>
      <c r="C142" s="22" t="s">
        <v>124</v>
      </c>
      <c r="D142" s="7"/>
      <c r="E142" s="7" t="s">
        <v>119</v>
      </c>
      <c r="F142" s="12">
        <v>806.96</v>
      </c>
      <c r="G142" s="7"/>
      <c r="H142" s="7"/>
      <c r="I142" s="7"/>
      <c r="J142" s="7"/>
      <c r="K142" s="7"/>
      <c r="L142" s="12"/>
      <c r="M142" s="23"/>
    </row>
    <row r="143" spans="2:13" s="1" customFormat="1" x14ac:dyDescent="0.2">
      <c r="B143" s="7"/>
      <c r="C143" s="22" t="s">
        <v>125</v>
      </c>
      <c r="D143" s="7"/>
      <c r="E143" s="7" t="s">
        <v>109</v>
      </c>
      <c r="F143" s="12">
        <v>806.97</v>
      </c>
      <c r="G143" s="7"/>
      <c r="H143" s="7"/>
      <c r="I143" s="7"/>
      <c r="J143" s="7"/>
      <c r="K143" s="7"/>
      <c r="L143" s="12"/>
      <c r="M143" s="23"/>
    </row>
    <row r="144" spans="2:13" s="1" customFormat="1" x14ac:dyDescent="0.2">
      <c r="B144" s="7"/>
      <c r="C144" s="22" t="s">
        <v>126</v>
      </c>
      <c r="D144" s="7"/>
      <c r="E144" s="7" t="s">
        <v>72</v>
      </c>
      <c r="F144" s="12">
        <v>357.93</v>
      </c>
      <c r="G144" s="7"/>
      <c r="H144" s="7"/>
      <c r="I144" s="7"/>
      <c r="J144" s="7"/>
      <c r="K144" s="7"/>
      <c r="L144" s="12"/>
      <c r="M144" s="23"/>
    </row>
    <row r="145" spans="2:13" s="1" customFormat="1" x14ac:dyDescent="0.2">
      <c r="B145" s="7"/>
      <c r="C145" s="22" t="s">
        <v>127</v>
      </c>
      <c r="D145" s="7"/>
      <c r="E145" s="7" t="s">
        <v>119</v>
      </c>
      <c r="F145" s="12">
        <v>67.349999999999994</v>
      </c>
      <c r="G145" s="7"/>
      <c r="H145" s="7"/>
      <c r="I145" s="7"/>
      <c r="J145" s="7"/>
      <c r="K145" s="7"/>
      <c r="L145" s="12"/>
      <c r="M145" s="23"/>
    </row>
    <row r="146" spans="2:13" s="1" customFormat="1" x14ac:dyDescent="0.2">
      <c r="B146" s="7"/>
      <c r="C146" s="22" t="s">
        <v>128</v>
      </c>
      <c r="D146" s="7"/>
      <c r="E146" s="7" t="s">
        <v>119</v>
      </c>
      <c r="F146" s="12">
        <v>18795.580000000002</v>
      </c>
      <c r="G146" s="7"/>
      <c r="H146" s="7"/>
      <c r="I146" s="7"/>
      <c r="J146" s="7"/>
      <c r="K146" s="7"/>
      <c r="L146" s="12"/>
      <c r="M146" s="23"/>
    </row>
    <row r="147" spans="2:13" s="1" customFormat="1" x14ac:dyDescent="0.2">
      <c r="B147" s="7"/>
      <c r="C147" s="22" t="s">
        <v>129</v>
      </c>
      <c r="D147" s="7"/>
      <c r="E147" s="7" t="s">
        <v>109</v>
      </c>
      <c r="F147" s="12">
        <v>53011.23</v>
      </c>
      <c r="G147" s="7"/>
      <c r="H147" s="7"/>
      <c r="I147" s="7"/>
      <c r="J147" s="7"/>
      <c r="K147" s="7"/>
      <c r="L147" s="12"/>
      <c r="M147" s="23"/>
    </row>
    <row r="148" spans="2:13" s="1" customFormat="1" x14ac:dyDescent="0.2">
      <c r="B148" s="7"/>
      <c r="C148" s="22" t="s">
        <v>74</v>
      </c>
      <c r="D148" s="7"/>
      <c r="E148" s="7" t="s">
        <v>72</v>
      </c>
      <c r="F148" s="12">
        <v>7203.37</v>
      </c>
      <c r="G148" s="7"/>
      <c r="H148" s="7"/>
      <c r="I148" s="7"/>
      <c r="J148" s="7"/>
      <c r="K148" s="7"/>
      <c r="L148" s="12"/>
      <c r="M148" s="23"/>
    </row>
    <row r="149" spans="2:13" s="1" customFormat="1" x14ac:dyDescent="0.2">
      <c r="B149" s="7"/>
      <c r="C149" s="22" t="s">
        <v>130</v>
      </c>
      <c r="D149" s="7"/>
      <c r="E149" s="7" t="s">
        <v>109</v>
      </c>
      <c r="F149" s="12">
        <v>227.27</v>
      </c>
      <c r="G149" s="7"/>
      <c r="H149" s="7"/>
      <c r="I149" s="7"/>
      <c r="J149" s="7"/>
      <c r="K149" s="7"/>
      <c r="L149" s="12"/>
      <c r="M149" s="23"/>
    </row>
    <row r="150" spans="2:13" s="1" customFormat="1" x14ac:dyDescent="0.2">
      <c r="B150" s="7"/>
      <c r="C150" s="22" t="s">
        <v>131</v>
      </c>
      <c r="D150" s="7"/>
      <c r="E150" s="7" t="s">
        <v>119</v>
      </c>
      <c r="F150" s="12">
        <v>1826.97</v>
      </c>
      <c r="G150" s="7"/>
      <c r="H150" s="7"/>
      <c r="I150" s="7"/>
      <c r="J150" s="7"/>
      <c r="K150" s="7"/>
      <c r="L150" s="12"/>
      <c r="M150" s="23"/>
    </row>
    <row r="151" spans="2:13" s="1" customFormat="1" x14ac:dyDescent="0.2">
      <c r="B151" s="7"/>
      <c r="C151" s="22" t="s">
        <v>132</v>
      </c>
      <c r="D151" s="7"/>
      <c r="E151" s="7" t="s">
        <v>109</v>
      </c>
      <c r="F151" s="12">
        <v>351.66</v>
      </c>
      <c r="G151" s="7"/>
      <c r="H151" s="7"/>
      <c r="I151" s="7"/>
      <c r="J151" s="7"/>
      <c r="K151" s="7"/>
      <c r="L151" s="12"/>
      <c r="M151" s="23"/>
    </row>
    <row r="152" spans="2:13" s="1" customFormat="1" x14ac:dyDescent="0.2">
      <c r="B152" s="7"/>
      <c r="C152" s="22" t="s">
        <v>133</v>
      </c>
      <c r="D152" s="7"/>
      <c r="E152" s="7" t="s">
        <v>72</v>
      </c>
      <c r="F152" s="12">
        <v>270.16000000000003</v>
      </c>
      <c r="G152" s="7"/>
      <c r="H152" s="7"/>
      <c r="I152" s="7"/>
      <c r="J152" s="7"/>
      <c r="K152" s="7"/>
      <c r="L152" s="12"/>
      <c r="M152" s="23"/>
    </row>
    <row r="153" spans="2:13" s="1" customFormat="1" x14ac:dyDescent="0.2">
      <c r="B153" s="7"/>
      <c r="C153" s="22" t="s">
        <v>134</v>
      </c>
      <c r="D153" s="7"/>
      <c r="E153" s="7" t="s">
        <v>119</v>
      </c>
      <c r="F153" s="12">
        <v>329.24</v>
      </c>
      <c r="G153" s="7"/>
      <c r="H153" s="7"/>
      <c r="I153" s="7"/>
      <c r="J153" s="7"/>
      <c r="K153" s="7"/>
      <c r="L153" s="12"/>
      <c r="M153" s="23"/>
    </row>
    <row r="154" spans="2:13" s="1" customFormat="1" x14ac:dyDescent="0.2">
      <c r="B154" s="7"/>
      <c r="C154" s="22" t="s">
        <v>135</v>
      </c>
      <c r="D154" s="7"/>
      <c r="E154" s="7" t="s">
        <v>109</v>
      </c>
      <c r="F154" s="12">
        <v>7201.42</v>
      </c>
      <c r="G154" s="7"/>
      <c r="H154" s="7"/>
      <c r="I154" s="7"/>
      <c r="J154" s="7"/>
      <c r="K154" s="7"/>
      <c r="L154" s="12"/>
      <c r="M154" s="23"/>
    </row>
    <row r="155" spans="2:13" s="1" customFormat="1" x14ac:dyDescent="0.2">
      <c r="B155" s="7"/>
      <c r="C155" s="22" t="s">
        <v>136</v>
      </c>
      <c r="D155" s="7"/>
      <c r="E155" s="7" t="s">
        <v>119</v>
      </c>
      <c r="F155" s="12">
        <v>613.51</v>
      </c>
      <c r="G155" s="7"/>
      <c r="H155" s="7"/>
      <c r="I155" s="7"/>
      <c r="J155" s="7"/>
      <c r="K155" s="7"/>
      <c r="L155" s="12"/>
      <c r="M155" s="23"/>
    </row>
    <row r="156" spans="2:13" s="1" customFormat="1" x14ac:dyDescent="0.2">
      <c r="B156" s="7"/>
      <c r="C156" s="22" t="s">
        <v>137</v>
      </c>
      <c r="D156" s="7"/>
      <c r="E156" s="7" t="s">
        <v>109</v>
      </c>
      <c r="F156" s="12">
        <v>1918.46</v>
      </c>
      <c r="G156" s="7"/>
      <c r="H156" s="7"/>
      <c r="I156" s="7"/>
      <c r="J156" s="7"/>
      <c r="K156" s="7"/>
      <c r="L156" s="12"/>
      <c r="M156" s="23"/>
    </row>
    <row r="157" spans="2:13" s="1" customFormat="1" x14ac:dyDescent="0.2">
      <c r="B157" s="7"/>
      <c r="C157" s="22" t="s">
        <v>138</v>
      </c>
      <c r="D157" s="7"/>
      <c r="E157" s="7" t="s">
        <v>72</v>
      </c>
      <c r="F157" s="12">
        <v>128.79</v>
      </c>
      <c r="G157" s="7"/>
      <c r="H157" s="7"/>
      <c r="I157" s="7"/>
      <c r="J157" s="7"/>
      <c r="K157" s="7"/>
      <c r="L157" s="12"/>
      <c r="M157" s="23"/>
    </row>
    <row r="158" spans="2:13" s="1" customFormat="1" x14ac:dyDescent="0.2">
      <c r="B158" s="7"/>
      <c r="C158" s="22" t="s">
        <v>139</v>
      </c>
      <c r="D158" s="7"/>
      <c r="E158" s="7" t="s">
        <v>119</v>
      </c>
      <c r="F158" s="12">
        <v>553.47</v>
      </c>
      <c r="G158" s="7"/>
      <c r="H158" s="7"/>
      <c r="I158" s="7"/>
      <c r="J158" s="7"/>
      <c r="K158" s="7"/>
      <c r="L158" s="12"/>
      <c r="M158" s="23"/>
    </row>
    <row r="159" spans="2:13" s="1" customFormat="1" x14ac:dyDescent="0.2">
      <c r="B159" s="7"/>
      <c r="C159" s="22" t="s">
        <v>140</v>
      </c>
      <c r="D159" s="7"/>
      <c r="E159" s="7" t="s">
        <v>109</v>
      </c>
      <c r="F159" s="12">
        <v>4874.84</v>
      </c>
      <c r="G159" s="7"/>
      <c r="H159" s="7"/>
      <c r="I159" s="7"/>
      <c r="J159" s="7"/>
      <c r="K159" s="7"/>
      <c r="L159" s="12"/>
      <c r="M159" s="23"/>
    </row>
    <row r="160" spans="2:13" s="1" customFormat="1" x14ac:dyDescent="0.2">
      <c r="B160" s="7"/>
      <c r="C160" s="22" t="s">
        <v>141</v>
      </c>
      <c r="D160" s="7"/>
      <c r="E160" s="7" t="s">
        <v>72</v>
      </c>
      <c r="F160" s="12">
        <v>250.98</v>
      </c>
      <c r="G160" s="7"/>
      <c r="H160" s="7"/>
      <c r="I160" s="7"/>
      <c r="J160" s="7"/>
      <c r="K160" s="7"/>
      <c r="L160" s="12"/>
      <c r="M160" s="23"/>
    </row>
    <row r="161" spans="2:13" s="3" customFormat="1" x14ac:dyDescent="0.2">
      <c r="B161" s="7">
        <v>26</v>
      </c>
      <c r="C161" s="21" t="s">
        <v>142</v>
      </c>
      <c r="D161" s="8">
        <v>1</v>
      </c>
      <c r="E161" s="8"/>
      <c r="F161" s="9">
        <f>SUM(F162:F169)</f>
        <v>12408.13</v>
      </c>
      <c r="G161" s="8"/>
      <c r="H161" s="8"/>
      <c r="I161" s="8"/>
      <c r="J161" s="8"/>
      <c r="K161" s="8"/>
      <c r="L161" s="9">
        <f>SUM(F161:K161)</f>
        <v>12408.13</v>
      </c>
      <c r="M161" s="23"/>
    </row>
    <row r="162" spans="2:13" s="1" customFormat="1" x14ac:dyDescent="0.2">
      <c r="B162" s="7"/>
      <c r="C162" s="22" t="s">
        <v>143</v>
      </c>
      <c r="D162" s="7"/>
      <c r="E162" s="7" t="s">
        <v>119</v>
      </c>
      <c r="F162" s="12">
        <v>566.02</v>
      </c>
      <c r="G162" s="7"/>
      <c r="H162" s="7"/>
      <c r="I162" s="7"/>
      <c r="J162" s="7"/>
      <c r="K162" s="7"/>
      <c r="L162" s="12"/>
      <c r="M162" s="23"/>
    </row>
    <row r="163" spans="2:13" s="1" customFormat="1" x14ac:dyDescent="0.2">
      <c r="B163" s="7"/>
      <c r="C163" s="22" t="s">
        <v>144</v>
      </c>
      <c r="D163" s="7"/>
      <c r="E163" s="7" t="s">
        <v>119</v>
      </c>
      <c r="F163" s="12">
        <v>406.88</v>
      </c>
      <c r="G163" s="7"/>
      <c r="H163" s="7"/>
      <c r="I163" s="7"/>
      <c r="J163" s="7"/>
      <c r="K163" s="7"/>
      <c r="L163" s="12"/>
      <c r="M163" s="23"/>
    </row>
    <row r="164" spans="2:13" s="1" customFormat="1" x14ac:dyDescent="0.2">
      <c r="B164" s="7"/>
      <c r="C164" s="22" t="s">
        <v>127</v>
      </c>
      <c r="D164" s="7"/>
      <c r="E164" s="7" t="s">
        <v>119</v>
      </c>
      <c r="F164" s="12">
        <v>53.33</v>
      </c>
      <c r="G164" s="7"/>
      <c r="H164" s="7"/>
      <c r="I164" s="7"/>
      <c r="J164" s="7"/>
      <c r="K164" s="7"/>
      <c r="L164" s="12"/>
      <c r="M164" s="23"/>
    </row>
    <row r="165" spans="2:13" s="1" customFormat="1" x14ac:dyDescent="0.2">
      <c r="B165" s="7"/>
      <c r="C165" s="22" t="s">
        <v>145</v>
      </c>
      <c r="D165" s="7"/>
      <c r="E165" s="7" t="s">
        <v>119</v>
      </c>
      <c r="F165" s="12">
        <v>9944.83</v>
      </c>
      <c r="G165" s="7"/>
      <c r="H165" s="7"/>
      <c r="I165" s="7"/>
      <c r="J165" s="7"/>
      <c r="K165" s="7"/>
      <c r="L165" s="12"/>
      <c r="M165" s="23"/>
    </row>
    <row r="166" spans="2:13" s="1" customFormat="1" x14ac:dyDescent="0.2">
      <c r="B166" s="7"/>
      <c r="C166" s="22" t="s">
        <v>146</v>
      </c>
      <c r="D166" s="7"/>
      <c r="E166" s="7" t="s">
        <v>119</v>
      </c>
      <c r="F166" s="12">
        <v>902.3</v>
      </c>
      <c r="G166" s="7"/>
      <c r="H166" s="7"/>
      <c r="I166" s="7"/>
      <c r="J166" s="7"/>
      <c r="K166" s="7"/>
      <c r="L166" s="12"/>
      <c r="M166" s="23"/>
    </row>
    <row r="167" spans="2:13" s="1" customFormat="1" x14ac:dyDescent="0.2">
      <c r="B167" s="7"/>
      <c r="C167" s="22" t="s">
        <v>147</v>
      </c>
      <c r="D167" s="7"/>
      <c r="E167" s="7" t="s">
        <v>119</v>
      </c>
      <c r="F167" s="12">
        <v>385.44</v>
      </c>
      <c r="G167" s="7"/>
      <c r="H167" s="7"/>
      <c r="I167" s="7"/>
      <c r="J167" s="7"/>
      <c r="K167" s="7"/>
      <c r="L167" s="12"/>
      <c r="M167" s="23"/>
    </row>
    <row r="168" spans="2:13" s="1" customFormat="1" x14ac:dyDescent="0.2">
      <c r="B168" s="7"/>
      <c r="C168" s="22" t="s">
        <v>148</v>
      </c>
      <c r="D168" s="7"/>
      <c r="E168" s="7" t="s">
        <v>119</v>
      </c>
      <c r="F168" s="12">
        <v>76.48</v>
      </c>
      <c r="G168" s="7"/>
      <c r="H168" s="7"/>
      <c r="I168" s="7"/>
      <c r="J168" s="7"/>
      <c r="K168" s="7"/>
      <c r="L168" s="12"/>
      <c r="M168" s="23"/>
    </row>
    <row r="169" spans="2:13" s="1" customFormat="1" x14ac:dyDescent="0.2">
      <c r="B169" s="7"/>
      <c r="C169" s="22" t="s">
        <v>149</v>
      </c>
      <c r="D169" s="7"/>
      <c r="E169" s="7" t="s">
        <v>119</v>
      </c>
      <c r="F169" s="12">
        <v>72.849999999999994</v>
      </c>
      <c r="G169" s="7"/>
      <c r="H169" s="7"/>
      <c r="I169" s="7"/>
      <c r="J169" s="7"/>
      <c r="K169" s="7"/>
      <c r="L169" s="12"/>
      <c r="M169" s="23"/>
    </row>
    <row r="170" spans="2:13" s="3" customFormat="1" x14ac:dyDescent="0.2">
      <c r="B170" s="7">
        <v>27</v>
      </c>
      <c r="C170" s="21" t="s">
        <v>150</v>
      </c>
      <c r="D170" s="8">
        <v>1</v>
      </c>
      <c r="E170" s="8"/>
      <c r="F170" s="9">
        <f>SUM(F171:F175)</f>
        <v>10058.16</v>
      </c>
      <c r="G170" s="8"/>
      <c r="H170" s="8"/>
      <c r="I170" s="8"/>
      <c r="J170" s="8"/>
      <c r="K170" s="8"/>
      <c r="L170" s="9">
        <f>SUM(F170:K170)</f>
        <v>10058.16</v>
      </c>
      <c r="M170" s="23"/>
    </row>
    <row r="171" spans="2:13" s="1" customFormat="1" x14ac:dyDescent="0.2">
      <c r="B171" s="7"/>
      <c r="C171" s="22" t="s">
        <v>76</v>
      </c>
      <c r="D171" s="7"/>
      <c r="E171" s="7" t="s">
        <v>8</v>
      </c>
      <c r="F171" s="12">
        <v>475.9</v>
      </c>
      <c r="G171" s="7"/>
      <c r="H171" s="7"/>
      <c r="I171" s="7"/>
      <c r="J171" s="7"/>
      <c r="K171" s="7"/>
      <c r="L171" s="12"/>
      <c r="M171" s="23"/>
    </row>
    <row r="172" spans="2:13" s="1" customFormat="1" x14ac:dyDescent="0.2">
      <c r="B172" s="7"/>
      <c r="C172" s="22" t="s">
        <v>80</v>
      </c>
      <c r="D172" s="7"/>
      <c r="E172" s="7" t="s">
        <v>8</v>
      </c>
      <c r="F172" s="12">
        <v>64.63</v>
      </c>
      <c r="G172" s="7"/>
      <c r="H172" s="7"/>
      <c r="I172" s="7"/>
      <c r="J172" s="7"/>
      <c r="K172" s="7"/>
      <c r="L172" s="12"/>
      <c r="M172" s="23"/>
    </row>
    <row r="173" spans="2:13" s="1" customFormat="1" x14ac:dyDescent="0.2">
      <c r="B173" s="7"/>
      <c r="C173" s="22" t="s">
        <v>81</v>
      </c>
      <c r="D173" s="7"/>
      <c r="E173" s="7" t="s">
        <v>8</v>
      </c>
      <c r="F173" s="12">
        <v>9453.34</v>
      </c>
      <c r="G173" s="7"/>
      <c r="H173" s="7"/>
      <c r="I173" s="7"/>
      <c r="J173" s="7"/>
      <c r="K173" s="7"/>
      <c r="L173" s="12"/>
      <c r="M173" s="23"/>
    </row>
    <row r="174" spans="2:13" s="1" customFormat="1" x14ac:dyDescent="0.2">
      <c r="B174" s="7"/>
      <c r="C174" s="22" t="s">
        <v>83</v>
      </c>
      <c r="D174" s="7"/>
      <c r="E174" s="7" t="s">
        <v>8</v>
      </c>
      <c r="F174" s="12">
        <v>6.14</v>
      </c>
      <c r="G174" s="7"/>
      <c r="H174" s="7"/>
      <c r="I174" s="7"/>
      <c r="J174" s="7"/>
      <c r="K174" s="7"/>
      <c r="L174" s="12"/>
      <c r="M174" s="23"/>
    </row>
    <row r="175" spans="2:13" s="1" customFormat="1" x14ac:dyDescent="0.2">
      <c r="B175" s="7"/>
      <c r="C175" s="22" t="s">
        <v>84</v>
      </c>
      <c r="D175" s="7"/>
      <c r="E175" s="7" t="s">
        <v>8</v>
      </c>
      <c r="F175" s="12">
        <v>58.15</v>
      </c>
      <c r="G175" s="7"/>
      <c r="H175" s="7"/>
      <c r="I175" s="7"/>
      <c r="J175" s="7"/>
      <c r="K175" s="7"/>
      <c r="L175" s="12"/>
      <c r="M175" s="23"/>
    </row>
    <row r="176" spans="2:13" s="3" customFormat="1" x14ac:dyDescent="0.2">
      <c r="B176" s="7">
        <v>28</v>
      </c>
      <c r="C176" s="21" t="s">
        <v>151</v>
      </c>
      <c r="D176" s="8">
        <v>1</v>
      </c>
      <c r="E176" s="8"/>
      <c r="F176" s="9">
        <f>SUM(F177:F178)</f>
        <v>30007.64</v>
      </c>
      <c r="G176" s="8"/>
      <c r="H176" s="8"/>
      <c r="I176" s="8"/>
      <c r="J176" s="8"/>
      <c r="K176" s="8"/>
      <c r="L176" s="9">
        <f>SUM(F176:K176)</f>
        <v>30007.64</v>
      </c>
      <c r="M176" s="23"/>
    </row>
    <row r="177" spans="2:13" s="1" customFormat="1" x14ac:dyDescent="0.2">
      <c r="B177" s="7"/>
      <c r="C177" s="22" t="s">
        <v>120</v>
      </c>
      <c r="D177" s="7"/>
      <c r="E177" s="7" t="s">
        <v>109</v>
      </c>
      <c r="F177" s="12">
        <v>1519</v>
      </c>
      <c r="G177" s="7"/>
      <c r="H177" s="7"/>
      <c r="I177" s="7"/>
      <c r="J177" s="7"/>
      <c r="K177" s="7"/>
      <c r="L177" s="12"/>
      <c r="M177" s="23"/>
    </row>
    <row r="178" spans="2:13" s="1" customFormat="1" x14ac:dyDescent="0.2">
      <c r="B178" s="7"/>
      <c r="C178" s="22" t="s">
        <v>129</v>
      </c>
      <c r="D178" s="7"/>
      <c r="E178" s="7" t="s">
        <v>109</v>
      </c>
      <c r="F178" s="12">
        <v>28488.639999999999</v>
      </c>
      <c r="G178" s="7"/>
      <c r="H178" s="7"/>
      <c r="I178" s="7"/>
      <c r="J178" s="7"/>
      <c r="K178" s="7"/>
      <c r="L178" s="12"/>
      <c r="M178" s="23"/>
    </row>
    <row r="179" spans="2:13" s="3" customFormat="1" x14ac:dyDescent="0.2">
      <c r="B179" s="7">
        <v>29</v>
      </c>
      <c r="C179" s="21" t="s">
        <v>152</v>
      </c>
      <c r="D179" s="8">
        <v>1</v>
      </c>
      <c r="E179" s="8"/>
      <c r="F179" s="9">
        <f>SUM(F180:F182)</f>
        <v>4430.72</v>
      </c>
      <c r="G179" s="8"/>
      <c r="H179" s="8"/>
      <c r="I179" s="8"/>
      <c r="J179" s="8"/>
      <c r="K179" s="8"/>
      <c r="L179" s="9">
        <f>SUM(F179:K179)</f>
        <v>4430.72</v>
      </c>
      <c r="M179" s="23"/>
    </row>
    <row r="180" spans="2:13" s="1" customFormat="1" x14ac:dyDescent="0.2">
      <c r="B180" s="7"/>
      <c r="C180" s="22" t="s">
        <v>153</v>
      </c>
      <c r="D180" s="7"/>
      <c r="E180" s="7" t="s">
        <v>65</v>
      </c>
      <c r="F180" s="12">
        <v>2453.48</v>
      </c>
      <c r="G180" s="7"/>
      <c r="H180" s="7"/>
      <c r="I180" s="7"/>
      <c r="J180" s="7"/>
      <c r="K180" s="7"/>
      <c r="L180" s="12"/>
      <c r="M180" s="23"/>
    </row>
    <row r="181" spans="2:13" s="1" customFormat="1" x14ac:dyDescent="0.2">
      <c r="B181" s="7"/>
      <c r="C181" s="22" t="s">
        <v>154</v>
      </c>
      <c r="D181" s="7"/>
      <c r="E181" s="7" t="s">
        <v>65</v>
      </c>
      <c r="F181" s="12">
        <v>1919.38</v>
      </c>
      <c r="G181" s="7"/>
      <c r="H181" s="7"/>
      <c r="I181" s="7"/>
      <c r="J181" s="7"/>
      <c r="K181" s="7"/>
      <c r="L181" s="12"/>
      <c r="M181" s="23"/>
    </row>
    <row r="182" spans="2:13" s="1" customFormat="1" x14ac:dyDescent="0.2">
      <c r="B182" s="7"/>
      <c r="C182" s="22" t="s">
        <v>67</v>
      </c>
      <c r="D182" s="7"/>
      <c r="E182" s="7" t="s">
        <v>65</v>
      </c>
      <c r="F182" s="12">
        <v>57.86</v>
      </c>
      <c r="G182" s="7"/>
      <c r="H182" s="7"/>
      <c r="I182" s="7"/>
      <c r="J182" s="7"/>
      <c r="K182" s="7"/>
      <c r="L182" s="12"/>
      <c r="M182" s="23"/>
    </row>
    <row r="183" spans="2:13" s="3" customFormat="1" x14ac:dyDescent="0.2">
      <c r="B183" s="7">
        <v>30</v>
      </c>
      <c r="C183" s="21" t="s">
        <v>155</v>
      </c>
      <c r="D183" s="8">
        <v>2</v>
      </c>
      <c r="E183" s="8"/>
      <c r="F183" s="9">
        <f>SUM(F184:F197)</f>
        <v>21203.319999999996</v>
      </c>
      <c r="G183" s="8"/>
      <c r="H183" s="8"/>
      <c r="I183" s="8"/>
      <c r="J183" s="8"/>
      <c r="K183" s="8"/>
      <c r="L183" s="9">
        <f>SUM(F183:K183)</f>
        <v>21203.319999999996</v>
      </c>
      <c r="M183" s="23"/>
    </row>
    <row r="184" spans="2:13" s="1" customFormat="1" x14ac:dyDescent="0.2">
      <c r="B184" s="7"/>
      <c r="C184" s="22" t="s">
        <v>156</v>
      </c>
      <c r="D184" s="7"/>
      <c r="E184" s="7" t="s">
        <v>157</v>
      </c>
      <c r="F184" s="12">
        <v>536.59</v>
      </c>
      <c r="G184" s="7"/>
      <c r="H184" s="7"/>
      <c r="I184" s="7"/>
      <c r="J184" s="7"/>
      <c r="K184" s="7"/>
      <c r="L184" s="12"/>
      <c r="M184" s="23"/>
    </row>
    <row r="185" spans="2:13" s="1" customFormat="1" x14ac:dyDescent="0.2">
      <c r="B185" s="7"/>
      <c r="C185" s="22" t="s">
        <v>86</v>
      </c>
      <c r="D185" s="7"/>
      <c r="E185" s="7" t="s">
        <v>72</v>
      </c>
      <c r="F185" s="12">
        <v>1042.29</v>
      </c>
      <c r="G185" s="7"/>
      <c r="H185" s="7"/>
      <c r="I185" s="7"/>
      <c r="J185" s="7"/>
      <c r="K185" s="7"/>
      <c r="L185" s="12"/>
      <c r="M185" s="23"/>
    </row>
    <row r="186" spans="2:13" s="1" customFormat="1" x14ac:dyDescent="0.2">
      <c r="B186" s="7"/>
      <c r="C186" s="22" t="s">
        <v>158</v>
      </c>
      <c r="D186" s="7"/>
      <c r="E186" s="7" t="s">
        <v>157</v>
      </c>
      <c r="F186" s="12">
        <v>441.22</v>
      </c>
      <c r="G186" s="7"/>
      <c r="H186" s="7"/>
      <c r="I186" s="7"/>
      <c r="J186" s="7"/>
      <c r="K186" s="7"/>
      <c r="L186" s="12"/>
      <c r="M186" s="23"/>
    </row>
    <row r="187" spans="2:13" s="1" customFormat="1" x14ac:dyDescent="0.2">
      <c r="B187" s="7"/>
      <c r="C187" s="22" t="s">
        <v>88</v>
      </c>
      <c r="D187" s="7"/>
      <c r="E187" s="7" t="s">
        <v>72</v>
      </c>
      <c r="F187" s="12">
        <v>1346.37</v>
      </c>
      <c r="G187" s="7"/>
      <c r="H187" s="7"/>
      <c r="I187" s="7"/>
      <c r="J187" s="7"/>
      <c r="K187" s="7"/>
      <c r="L187" s="12"/>
      <c r="M187" s="23"/>
    </row>
    <row r="188" spans="2:13" s="1" customFormat="1" x14ac:dyDescent="0.2">
      <c r="B188" s="7"/>
      <c r="C188" s="22" t="s">
        <v>159</v>
      </c>
      <c r="D188" s="7"/>
      <c r="E188" s="7" t="s">
        <v>157</v>
      </c>
      <c r="F188" s="12">
        <v>29.99</v>
      </c>
      <c r="G188" s="7"/>
      <c r="H188" s="7"/>
      <c r="I188" s="7"/>
      <c r="J188" s="7"/>
      <c r="K188" s="7"/>
      <c r="L188" s="12"/>
      <c r="M188" s="23"/>
    </row>
    <row r="189" spans="2:13" s="1" customFormat="1" x14ac:dyDescent="0.2">
      <c r="B189" s="7"/>
      <c r="C189" s="22" t="s">
        <v>73</v>
      </c>
      <c r="D189" s="7"/>
      <c r="E189" s="7" t="s">
        <v>72</v>
      </c>
      <c r="F189" s="12">
        <v>153.86000000000001</v>
      </c>
      <c r="G189" s="7"/>
      <c r="H189" s="7"/>
      <c r="I189" s="7"/>
      <c r="J189" s="7"/>
      <c r="K189" s="7"/>
      <c r="L189" s="12"/>
      <c r="M189" s="23"/>
    </row>
    <row r="190" spans="2:13" s="1" customFormat="1" x14ac:dyDescent="0.2">
      <c r="B190" s="7"/>
      <c r="C190" s="22" t="s">
        <v>160</v>
      </c>
      <c r="D190" s="7"/>
      <c r="E190" s="7" t="s">
        <v>157</v>
      </c>
      <c r="F190" s="12">
        <v>4423.63</v>
      </c>
      <c r="G190" s="7"/>
      <c r="H190" s="7"/>
      <c r="I190" s="7"/>
      <c r="J190" s="7"/>
      <c r="K190" s="7"/>
      <c r="L190" s="12"/>
      <c r="M190" s="23"/>
    </row>
    <row r="191" spans="2:13" s="1" customFormat="1" x14ac:dyDescent="0.2">
      <c r="B191" s="7"/>
      <c r="C191" s="22" t="s">
        <v>90</v>
      </c>
      <c r="D191" s="7"/>
      <c r="E191" s="7" t="s">
        <v>72</v>
      </c>
      <c r="F191" s="12">
        <v>12061.82</v>
      </c>
      <c r="G191" s="7"/>
      <c r="H191" s="7"/>
      <c r="I191" s="7"/>
      <c r="J191" s="7"/>
      <c r="K191" s="7"/>
      <c r="L191" s="12"/>
      <c r="M191" s="23"/>
    </row>
    <row r="192" spans="2:13" s="1" customFormat="1" x14ac:dyDescent="0.2">
      <c r="B192" s="7"/>
      <c r="C192" s="22" t="s">
        <v>161</v>
      </c>
      <c r="D192" s="7"/>
      <c r="E192" s="7" t="s">
        <v>157</v>
      </c>
      <c r="F192" s="12">
        <v>147.80000000000001</v>
      </c>
      <c r="G192" s="7"/>
      <c r="H192" s="7"/>
      <c r="I192" s="7"/>
      <c r="J192" s="7"/>
      <c r="K192" s="7"/>
      <c r="L192" s="12"/>
      <c r="M192" s="23"/>
    </row>
    <row r="193" spans="2:13" s="1" customFormat="1" x14ac:dyDescent="0.2">
      <c r="B193" s="7"/>
      <c r="C193" s="22" t="s">
        <v>92</v>
      </c>
      <c r="D193" s="7"/>
      <c r="E193" s="7" t="s">
        <v>72</v>
      </c>
      <c r="F193" s="12">
        <v>415.53</v>
      </c>
      <c r="G193" s="7"/>
      <c r="H193" s="7"/>
      <c r="I193" s="7"/>
      <c r="J193" s="7"/>
      <c r="K193" s="7"/>
      <c r="L193" s="12"/>
      <c r="M193" s="23"/>
    </row>
    <row r="194" spans="2:13" s="1" customFormat="1" x14ac:dyDescent="0.2">
      <c r="B194" s="7"/>
      <c r="C194" s="22" t="s">
        <v>162</v>
      </c>
      <c r="D194" s="7"/>
      <c r="E194" s="7" t="s">
        <v>157</v>
      </c>
      <c r="F194" s="12">
        <v>52.84</v>
      </c>
      <c r="G194" s="7"/>
      <c r="H194" s="7"/>
      <c r="I194" s="7"/>
      <c r="J194" s="7"/>
      <c r="K194" s="7"/>
      <c r="L194" s="12"/>
      <c r="M194" s="23"/>
    </row>
    <row r="195" spans="2:13" s="1" customFormat="1" x14ac:dyDescent="0.2">
      <c r="B195" s="7"/>
      <c r="C195" s="22" t="s">
        <v>94</v>
      </c>
      <c r="D195" s="7"/>
      <c r="E195" s="7" t="s">
        <v>72</v>
      </c>
      <c r="F195" s="12">
        <v>158.78</v>
      </c>
      <c r="G195" s="7"/>
      <c r="H195" s="7"/>
      <c r="I195" s="7"/>
      <c r="J195" s="7"/>
      <c r="K195" s="7"/>
      <c r="L195" s="12"/>
      <c r="M195" s="23"/>
    </row>
    <row r="196" spans="2:13" s="1" customFormat="1" x14ac:dyDescent="0.2">
      <c r="B196" s="7"/>
      <c r="C196" s="22" t="s">
        <v>163</v>
      </c>
      <c r="D196" s="7"/>
      <c r="E196" s="7" t="s">
        <v>157</v>
      </c>
      <c r="F196" s="12">
        <v>64.59</v>
      </c>
      <c r="G196" s="7"/>
      <c r="H196" s="7"/>
      <c r="I196" s="7"/>
      <c r="J196" s="7"/>
      <c r="K196" s="7"/>
      <c r="L196" s="12"/>
      <c r="M196" s="23"/>
    </row>
    <row r="197" spans="2:13" s="1" customFormat="1" x14ac:dyDescent="0.2">
      <c r="B197" s="7"/>
      <c r="C197" s="22" t="s">
        <v>96</v>
      </c>
      <c r="D197" s="7"/>
      <c r="E197" s="7" t="s">
        <v>72</v>
      </c>
      <c r="F197" s="12">
        <v>328.01</v>
      </c>
      <c r="G197" s="7"/>
      <c r="H197" s="7"/>
      <c r="I197" s="7"/>
      <c r="J197" s="7"/>
      <c r="K197" s="7"/>
      <c r="L197" s="12"/>
      <c r="M197" s="23"/>
    </row>
    <row r="198" spans="2:13" s="3" customFormat="1" x14ac:dyDescent="0.2">
      <c r="B198" s="7">
        <v>31</v>
      </c>
      <c r="C198" s="21" t="s">
        <v>164</v>
      </c>
      <c r="D198" s="8">
        <v>1</v>
      </c>
      <c r="E198" s="8"/>
      <c r="F198" s="9">
        <f>SUM(F199:F205)</f>
        <v>10908.999999999998</v>
      </c>
      <c r="G198" s="8"/>
      <c r="H198" s="8"/>
      <c r="I198" s="8"/>
      <c r="J198" s="8"/>
      <c r="K198" s="8"/>
      <c r="L198" s="9">
        <f>SUM(F198:K198)</f>
        <v>10908.999999999998</v>
      </c>
      <c r="M198" s="23"/>
    </row>
    <row r="199" spans="2:13" s="1" customFormat="1" x14ac:dyDescent="0.2">
      <c r="B199" s="7"/>
      <c r="C199" s="22" t="s">
        <v>76</v>
      </c>
      <c r="D199" s="7"/>
      <c r="E199" s="7" t="s">
        <v>8</v>
      </c>
      <c r="F199" s="12">
        <v>506.7</v>
      </c>
      <c r="G199" s="7"/>
      <c r="H199" s="7"/>
      <c r="I199" s="7"/>
      <c r="J199" s="7"/>
      <c r="K199" s="7"/>
      <c r="L199" s="12"/>
      <c r="M199" s="23"/>
    </row>
    <row r="200" spans="2:13" s="1" customFormat="1" x14ac:dyDescent="0.2">
      <c r="B200" s="7"/>
      <c r="C200" s="22" t="s">
        <v>77</v>
      </c>
      <c r="D200" s="7"/>
      <c r="E200" s="7" t="s">
        <v>8</v>
      </c>
      <c r="F200" s="12">
        <v>721.05</v>
      </c>
      <c r="G200" s="7"/>
      <c r="H200" s="7"/>
      <c r="I200" s="7"/>
      <c r="J200" s="7"/>
      <c r="K200" s="7"/>
      <c r="L200" s="12"/>
      <c r="M200" s="23"/>
    </row>
    <row r="201" spans="2:13" s="1" customFormat="1" x14ac:dyDescent="0.2">
      <c r="B201" s="7"/>
      <c r="C201" s="22" t="s">
        <v>80</v>
      </c>
      <c r="D201" s="7"/>
      <c r="E201" s="7" t="s">
        <v>8</v>
      </c>
      <c r="F201" s="12">
        <v>123.47</v>
      </c>
      <c r="G201" s="7"/>
      <c r="H201" s="7"/>
      <c r="I201" s="7"/>
      <c r="J201" s="7"/>
      <c r="K201" s="7"/>
      <c r="L201" s="12"/>
      <c r="M201" s="23"/>
    </row>
    <row r="202" spans="2:13" s="1" customFormat="1" x14ac:dyDescent="0.2">
      <c r="B202" s="7"/>
      <c r="C202" s="22" t="s">
        <v>81</v>
      </c>
      <c r="D202" s="7"/>
      <c r="E202" s="7" t="s">
        <v>8</v>
      </c>
      <c r="F202" s="12">
        <v>9208.75</v>
      </c>
      <c r="G202" s="7"/>
      <c r="H202" s="7"/>
      <c r="I202" s="7"/>
      <c r="J202" s="7"/>
      <c r="K202" s="7"/>
      <c r="L202" s="12"/>
      <c r="M202" s="23"/>
    </row>
    <row r="203" spans="2:13" s="1" customFormat="1" x14ac:dyDescent="0.2">
      <c r="B203" s="7"/>
      <c r="C203" s="22" t="s">
        <v>82</v>
      </c>
      <c r="D203" s="7"/>
      <c r="E203" s="7" t="s">
        <v>8</v>
      </c>
      <c r="F203" s="12">
        <v>206.46</v>
      </c>
      <c r="G203" s="7"/>
      <c r="H203" s="7"/>
      <c r="I203" s="7"/>
      <c r="J203" s="7"/>
      <c r="K203" s="7"/>
      <c r="L203" s="12"/>
      <c r="M203" s="23"/>
    </row>
    <row r="204" spans="2:13" s="1" customFormat="1" x14ac:dyDescent="0.2">
      <c r="B204" s="7"/>
      <c r="C204" s="22" t="s">
        <v>83</v>
      </c>
      <c r="D204" s="7"/>
      <c r="E204" s="7" t="s">
        <v>8</v>
      </c>
      <c r="F204" s="12">
        <v>15.96</v>
      </c>
      <c r="G204" s="7"/>
      <c r="H204" s="7"/>
      <c r="I204" s="7"/>
      <c r="J204" s="7"/>
      <c r="K204" s="7"/>
      <c r="L204" s="12"/>
      <c r="M204" s="23"/>
    </row>
    <row r="205" spans="2:13" s="1" customFormat="1" x14ac:dyDescent="0.2">
      <c r="B205" s="7"/>
      <c r="C205" s="22" t="s">
        <v>84</v>
      </c>
      <c r="D205" s="7"/>
      <c r="E205" s="7" t="s">
        <v>8</v>
      </c>
      <c r="F205" s="12">
        <v>126.61</v>
      </c>
      <c r="G205" s="7"/>
      <c r="H205" s="7"/>
      <c r="I205" s="7"/>
      <c r="J205" s="7"/>
      <c r="K205" s="7"/>
      <c r="L205" s="12"/>
      <c r="M205" s="23"/>
    </row>
    <row r="206" spans="2:13" s="3" customFormat="1" x14ac:dyDescent="0.2">
      <c r="B206" s="7">
        <v>32</v>
      </c>
      <c r="C206" s="21" t="s">
        <v>165</v>
      </c>
      <c r="D206" s="8">
        <v>2</v>
      </c>
      <c r="E206" s="8"/>
      <c r="F206" s="9">
        <f>SUM(F207:F214)</f>
        <v>23371.1</v>
      </c>
      <c r="G206" s="8"/>
      <c r="H206" s="8"/>
      <c r="I206" s="8"/>
      <c r="J206" s="8"/>
      <c r="K206" s="8"/>
      <c r="L206" s="9">
        <f>SUM(F206:K206)</f>
        <v>23371.1</v>
      </c>
      <c r="M206" s="23"/>
    </row>
    <row r="207" spans="2:13" s="1" customFormat="1" x14ac:dyDescent="0.2">
      <c r="B207" s="7"/>
      <c r="C207" s="22" t="s">
        <v>86</v>
      </c>
      <c r="D207" s="7"/>
      <c r="E207" s="7" t="s">
        <v>72</v>
      </c>
      <c r="F207" s="12">
        <v>2760.65</v>
      </c>
      <c r="G207" s="7"/>
      <c r="H207" s="7"/>
      <c r="I207" s="7"/>
      <c r="J207" s="7"/>
      <c r="K207" s="7"/>
      <c r="L207" s="12"/>
      <c r="M207" s="23"/>
    </row>
    <row r="208" spans="2:13" s="1" customFormat="1" x14ac:dyDescent="0.2">
      <c r="B208" s="7"/>
      <c r="C208" s="22" t="s">
        <v>88</v>
      </c>
      <c r="D208" s="7"/>
      <c r="E208" s="7" t="s">
        <v>72</v>
      </c>
      <c r="F208" s="12">
        <v>1564</v>
      </c>
      <c r="G208" s="7"/>
      <c r="H208" s="7"/>
      <c r="I208" s="7"/>
      <c r="J208" s="7"/>
      <c r="K208" s="7"/>
      <c r="L208" s="12"/>
      <c r="M208" s="23"/>
    </row>
    <row r="209" spans="2:13" s="1" customFormat="1" x14ac:dyDescent="0.2">
      <c r="B209" s="7"/>
      <c r="C209" s="22" t="s">
        <v>73</v>
      </c>
      <c r="D209" s="7"/>
      <c r="E209" s="7" t="s">
        <v>72</v>
      </c>
      <c r="F209" s="12">
        <v>116.71</v>
      </c>
      <c r="G209" s="7"/>
      <c r="H209" s="7"/>
      <c r="I209" s="7"/>
      <c r="J209" s="7"/>
      <c r="K209" s="7"/>
      <c r="L209" s="12"/>
      <c r="M209" s="23"/>
    </row>
    <row r="210" spans="2:13" s="1" customFormat="1" x14ac:dyDescent="0.2">
      <c r="B210" s="7"/>
      <c r="C210" s="22" t="s">
        <v>90</v>
      </c>
      <c r="D210" s="7"/>
      <c r="E210" s="7" t="s">
        <v>72</v>
      </c>
      <c r="F210" s="12">
        <v>17105.919999999998</v>
      </c>
      <c r="G210" s="7"/>
      <c r="H210" s="7"/>
      <c r="I210" s="7"/>
      <c r="J210" s="7"/>
      <c r="K210" s="7"/>
      <c r="L210" s="12"/>
      <c r="M210" s="23"/>
    </row>
    <row r="211" spans="2:13" s="1" customFormat="1" x14ac:dyDescent="0.2">
      <c r="B211" s="7"/>
      <c r="C211" s="22" t="s">
        <v>166</v>
      </c>
      <c r="D211" s="7"/>
      <c r="E211" s="7" t="s">
        <v>72</v>
      </c>
      <c r="F211" s="12">
        <v>865</v>
      </c>
      <c r="G211" s="7"/>
      <c r="H211" s="7"/>
      <c r="I211" s="7"/>
      <c r="J211" s="7"/>
      <c r="K211" s="7"/>
      <c r="L211" s="12"/>
      <c r="M211" s="23"/>
    </row>
    <row r="212" spans="2:13" s="1" customFormat="1" x14ac:dyDescent="0.2">
      <c r="B212" s="7"/>
      <c r="C212" s="22" t="s">
        <v>92</v>
      </c>
      <c r="D212" s="7"/>
      <c r="E212" s="7" t="s">
        <v>72</v>
      </c>
      <c r="F212" s="12">
        <v>679.21</v>
      </c>
      <c r="G212" s="7"/>
      <c r="H212" s="7"/>
      <c r="I212" s="7"/>
      <c r="J212" s="7"/>
      <c r="K212" s="7"/>
      <c r="L212" s="12"/>
      <c r="M212" s="23"/>
    </row>
    <row r="213" spans="2:13" s="1" customFormat="1" x14ac:dyDescent="0.2">
      <c r="B213" s="7"/>
      <c r="C213" s="22" t="s">
        <v>94</v>
      </c>
      <c r="D213" s="7"/>
      <c r="E213" s="7" t="s">
        <v>72</v>
      </c>
      <c r="F213" s="12">
        <v>126.37</v>
      </c>
      <c r="G213" s="7"/>
      <c r="H213" s="7"/>
      <c r="I213" s="7"/>
      <c r="J213" s="7"/>
      <c r="K213" s="7"/>
      <c r="L213" s="12"/>
      <c r="M213" s="23"/>
    </row>
    <row r="214" spans="2:13" s="1" customFormat="1" x14ac:dyDescent="0.2">
      <c r="B214" s="7"/>
      <c r="C214" s="22" t="s">
        <v>96</v>
      </c>
      <c r="D214" s="7"/>
      <c r="E214" s="7" t="s">
        <v>72</v>
      </c>
      <c r="F214" s="12">
        <v>153.24</v>
      </c>
      <c r="G214" s="7"/>
      <c r="H214" s="7"/>
      <c r="I214" s="7"/>
      <c r="J214" s="7"/>
      <c r="K214" s="7"/>
      <c r="L214" s="12"/>
      <c r="M214" s="23"/>
    </row>
    <row r="215" spans="2:13" s="3" customFormat="1" x14ac:dyDescent="0.2">
      <c r="B215" s="7">
        <v>33</v>
      </c>
      <c r="C215" s="21" t="s">
        <v>167</v>
      </c>
      <c r="D215" s="8">
        <v>1</v>
      </c>
      <c r="E215" s="8"/>
      <c r="F215" s="9">
        <f>SUM(F216:F220)</f>
        <v>18387.87</v>
      </c>
      <c r="G215" s="8"/>
      <c r="H215" s="8"/>
      <c r="I215" s="8"/>
      <c r="J215" s="8"/>
      <c r="K215" s="8"/>
      <c r="L215" s="9">
        <f>SUM(F215:K215)</f>
        <v>18387.87</v>
      </c>
      <c r="M215" s="23"/>
    </row>
    <row r="216" spans="2:13" s="1" customFormat="1" x14ac:dyDescent="0.2">
      <c r="B216" s="7"/>
      <c r="C216" s="22" t="s">
        <v>99</v>
      </c>
      <c r="D216" s="7"/>
      <c r="E216" s="7" t="s">
        <v>100</v>
      </c>
      <c r="F216" s="12">
        <v>1229.1400000000001</v>
      </c>
      <c r="G216" s="7"/>
      <c r="H216" s="7"/>
      <c r="I216" s="7"/>
      <c r="J216" s="7"/>
      <c r="K216" s="7"/>
      <c r="L216" s="12"/>
      <c r="M216" s="23"/>
    </row>
    <row r="217" spans="2:13" s="1" customFormat="1" x14ac:dyDescent="0.2">
      <c r="B217" s="7"/>
      <c r="C217" s="22" t="s">
        <v>101</v>
      </c>
      <c r="D217" s="7"/>
      <c r="E217" s="7" t="s">
        <v>100</v>
      </c>
      <c r="F217" s="12">
        <v>385.82</v>
      </c>
      <c r="G217" s="7"/>
      <c r="H217" s="7"/>
      <c r="I217" s="7"/>
      <c r="J217" s="7"/>
      <c r="K217" s="7"/>
      <c r="L217" s="12"/>
      <c r="M217" s="23"/>
    </row>
    <row r="218" spans="2:13" s="1" customFormat="1" x14ac:dyDescent="0.2">
      <c r="B218" s="7"/>
      <c r="C218" s="22" t="s">
        <v>102</v>
      </c>
      <c r="D218" s="7"/>
      <c r="E218" s="7" t="s">
        <v>100</v>
      </c>
      <c r="F218" s="12">
        <v>13716.56</v>
      </c>
      <c r="G218" s="7"/>
      <c r="H218" s="7"/>
      <c r="I218" s="7"/>
      <c r="J218" s="7"/>
      <c r="K218" s="7"/>
      <c r="L218" s="12"/>
      <c r="M218" s="23"/>
    </row>
    <row r="219" spans="2:13" s="1" customFormat="1" x14ac:dyDescent="0.2">
      <c r="B219" s="7"/>
      <c r="C219" s="22" t="s">
        <v>168</v>
      </c>
      <c r="D219" s="7"/>
      <c r="E219" s="7" t="s">
        <v>100</v>
      </c>
      <c r="F219" s="12">
        <v>384.14</v>
      </c>
      <c r="G219" s="7"/>
      <c r="H219" s="7"/>
      <c r="I219" s="7"/>
      <c r="J219" s="7"/>
      <c r="K219" s="7"/>
      <c r="L219" s="12"/>
      <c r="M219" s="23"/>
    </row>
    <row r="220" spans="2:13" s="1" customFormat="1" x14ac:dyDescent="0.2">
      <c r="B220" s="7"/>
      <c r="C220" s="22" t="s">
        <v>103</v>
      </c>
      <c r="D220" s="7"/>
      <c r="E220" s="7" t="s">
        <v>100</v>
      </c>
      <c r="F220" s="12">
        <v>2672.21</v>
      </c>
      <c r="G220" s="7"/>
      <c r="H220" s="7"/>
      <c r="I220" s="7"/>
      <c r="J220" s="7"/>
      <c r="K220" s="7"/>
      <c r="L220" s="12"/>
      <c r="M220" s="23"/>
    </row>
    <row r="221" spans="2:13" s="3" customFormat="1" x14ac:dyDescent="0.2">
      <c r="B221" s="7">
        <v>34</v>
      </c>
      <c r="C221" s="21" t="s">
        <v>169</v>
      </c>
      <c r="D221" s="8">
        <v>2</v>
      </c>
      <c r="E221" s="8"/>
      <c r="F221" s="9">
        <f>SUM(F222:F228)</f>
        <v>20470.57</v>
      </c>
      <c r="G221" s="8"/>
      <c r="H221" s="8"/>
      <c r="I221" s="8"/>
      <c r="J221" s="8"/>
      <c r="K221" s="8"/>
      <c r="L221" s="9">
        <f>SUM(F221:K221)</f>
        <v>20470.57</v>
      </c>
      <c r="M221" s="23"/>
    </row>
    <row r="222" spans="2:13" s="1" customFormat="1" x14ac:dyDescent="0.2">
      <c r="B222" s="7"/>
      <c r="C222" s="22" t="s">
        <v>87</v>
      </c>
      <c r="D222" s="7"/>
      <c r="E222" s="7" t="s">
        <v>65</v>
      </c>
      <c r="F222" s="12">
        <v>1583.5</v>
      </c>
      <c r="G222" s="7"/>
      <c r="H222" s="7"/>
      <c r="I222" s="7"/>
      <c r="J222" s="7"/>
      <c r="K222" s="7"/>
      <c r="L222" s="12"/>
      <c r="M222" s="23"/>
    </row>
    <row r="223" spans="2:13" s="1" customFormat="1" x14ac:dyDescent="0.2">
      <c r="B223" s="7"/>
      <c r="C223" s="22" t="s">
        <v>89</v>
      </c>
      <c r="D223" s="7"/>
      <c r="E223" s="7" t="s">
        <v>65</v>
      </c>
      <c r="F223" s="12">
        <v>1437.12</v>
      </c>
      <c r="G223" s="7"/>
      <c r="H223" s="7"/>
      <c r="I223" s="7"/>
      <c r="J223" s="7"/>
      <c r="K223" s="7"/>
      <c r="L223" s="12"/>
      <c r="M223" s="23"/>
    </row>
    <row r="224" spans="2:13" s="1" customFormat="1" x14ac:dyDescent="0.2">
      <c r="B224" s="7"/>
      <c r="C224" s="22" t="s">
        <v>66</v>
      </c>
      <c r="D224" s="7"/>
      <c r="E224" s="7" t="s">
        <v>65</v>
      </c>
      <c r="F224" s="12">
        <v>57.55</v>
      </c>
      <c r="G224" s="7"/>
      <c r="H224" s="7"/>
      <c r="I224" s="7"/>
      <c r="J224" s="7"/>
      <c r="K224" s="7"/>
      <c r="L224" s="12"/>
      <c r="M224" s="23"/>
    </row>
    <row r="225" spans="2:13" s="1" customFormat="1" x14ac:dyDescent="0.2">
      <c r="B225" s="7"/>
      <c r="C225" s="22" t="s">
        <v>91</v>
      </c>
      <c r="D225" s="7"/>
      <c r="E225" s="7" t="s">
        <v>65</v>
      </c>
      <c r="F225" s="12">
        <v>16509.68</v>
      </c>
      <c r="G225" s="7"/>
      <c r="H225" s="7"/>
      <c r="I225" s="7"/>
      <c r="J225" s="7"/>
      <c r="K225" s="7"/>
      <c r="L225" s="12"/>
      <c r="M225" s="23"/>
    </row>
    <row r="226" spans="2:13" s="1" customFormat="1" x14ac:dyDescent="0.2">
      <c r="B226" s="7"/>
      <c r="C226" s="22" t="s">
        <v>93</v>
      </c>
      <c r="D226" s="7"/>
      <c r="E226" s="7" t="s">
        <v>65</v>
      </c>
      <c r="F226" s="12">
        <v>445.65</v>
      </c>
      <c r="G226" s="7"/>
      <c r="H226" s="7"/>
      <c r="I226" s="7"/>
      <c r="J226" s="7"/>
      <c r="K226" s="7"/>
      <c r="L226" s="12"/>
      <c r="M226" s="23"/>
    </row>
    <row r="227" spans="2:13" s="1" customFormat="1" x14ac:dyDescent="0.2">
      <c r="B227" s="7"/>
      <c r="C227" s="22" t="s">
        <v>95</v>
      </c>
      <c r="D227" s="7"/>
      <c r="E227" s="7" t="s">
        <v>65</v>
      </c>
      <c r="F227" s="12">
        <v>165.85</v>
      </c>
      <c r="G227" s="7"/>
      <c r="H227" s="7"/>
      <c r="I227" s="7"/>
      <c r="J227" s="7"/>
      <c r="K227" s="7"/>
      <c r="L227" s="12"/>
      <c r="M227" s="23"/>
    </row>
    <row r="228" spans="2:13" s="1" customFormat="1" x14ac:dyDescent="0.2">
      <c r="B228" s="7"/>
      <c r="C228" s="22" t="s">
        <v>97</v>
      </c>
      <c r="D228" s="7"/>
      <c r="E228" s="7" t="s">
        <v>65</v>
      </c>
      <c r="F228" s="12">
        <v>271.22000000000003</v>
      </c>
      <c r="G228" s="7"/>
      <c r="H228" s="7"/>
      <c r="I228" s="7"/>
      <c r="J228" s="7"/>
      <c r="K228" s="7"/>
      <c r="L228" s="12"/>
      <c r="M228" s="23"/>
    </row>
    <row r="229" spans="2:13" s="2" customFormat="1" ht="15" x14ac:dyDescent="0.25">
      <c r="B229" s="24"/>
      <c r="C229" s="25" t="s">
        <v>170</v>
      </c>
      <c r="D229" s="25">
        <f>SUM(D8:D228)</f>
        <v>57</v>
      </c>
      <c r="E229" s="5" t="s">
        <v>171</v>
      </c>
      <c r="F229" s="25">
        <f>SUM(F8,F11,F16,F21,F26,F29,F32,F35,F39,F43,F47,F52,F56,F59,F62,F67,F72,F75,F79,F89,F110,F115,F124,F132,F135,F161,F170,F176,F179,F183,F198,F206,F215,F221)</f>
        <v>784268.59</v>
      </c>
      <c r="G229" s="25">
        <f>SUM(G8:G47)</f>
        <v>0</v>
      </c>
      <c r="H229" s="25">
        <f>SUM(H8:H47)</f>
        <v>0</v>
      </c>
      <c r="I229" s="25">
        <f>SUM(I8:I47)</f>
        <v>0</v>
      </c>
      <c r="J229" s="25">
        <f>SUM(J8:J47)</f>
        <v>0</v>
      </c>
      <c r="K229" s="25">
        <f>SUM(K8:K47)</f>
        <v>0</v>
      </c>
      <c r="L229" s="25">
        <f>SUM(F8,F11,F16,F21,F26,F29,F32,F35,F39,F43,F47,F52,F56,F59,F62,F67,F72,F75,F79,F89,F110,F115,F124,F132,F135,F161,F170,F176,F179,F183,F198,F206,F215,F221)</f>
        <v>784268.59</v>
      </c>
      <c r="M229" s="5" t="s">
        <v>171</v>
      </c>
    </row>
    <row r="231" spans="2:13" s="26" customFormat="1" ht="11.25" x14ac:dyDescent="0.2">
      <c r="B231" s="27"/>
    </row>
    <row r="232" spans="2:13" s="28" customFormat="1" x14ac:dyDescent="0.2">
      <c r="B232" s="29" t="s">
        <v>172</v>
      </c>
      <c r="C232" s="30" t="s">
        <v>173</v>
      </c>
      <c r="D232" s="31"/>
      <c r="E232" s="31"/>
      <c r="F232" s="31"/>
      <c r="G232" s="31"/>
      <c r="H232" s="31"/>
      <c r="I232" s="31"/>
      <c r="J232" s="31"/>
      <c r="K232" s="31"/>
      <c r="L232" s="31"/>
      <c r="M232" s="32"/>
    </row>
    <row r="233" spans="2:13" s="28" customFormat="1" x14ac:dyDescent="0.2">
      <c r="B233" s="33" t="s">
        <v>16</v>
      </c>
      <c r="C233" s="1" t="s">
        <v>174</v>
      </c>
      <c r="M233" s="34"/>
    </row>
    <row r="234" spans="2:13" s="28" customFormat="1" x14ac:dyDescent="0.2">
      <c r="B234" s="33" t="s">
        <v>17</v>
      </c>
      <c r="C234" s="1" t="s">
        <v>175</v>
      </c>
      <c r="M234" s="34"/>
    </row>
    <row r="235" spans="2:13" s="28" customFormat="1" x14ac:dyDescent="0.2">
      <c r="B235" s="33"/>
      <c r="C235" s="1" t="s">
        <v>176</v>
      </c>
      <c r="M235" s="34"/>
    </row>
    <row r="236" spans="2:13" s="28" customFormat="1" x14ac:dyDescent="0.2">
      <c r="B236" s="33"/>
      <c r="C236" s="1" t="s">
        <v>177</v>
      </c>
      <c r="M236" s="34"/>
    </row>
    <row r="237" spans="2:13" s="28" customFormat="1" x14ac:dyDescent="0.2">
      <c r="B237" s="33"/>
      <c r="C237" s="1" t="s">
        <v>178</v>
      </c>
      <c r="D237" s="1"/>
      <c r="E237" s="1"/>
      <c r="F237" s="26"/>
      <c r="G237" s="26"/>
      <c r="H237" s="26"/>
      <c r="I237" s="26"/>
      <c r="J237" s="26"/>
      <c r="K237" s="26"/>
      <c r="L237" s="26"/>
      <c r="M237" s="35"/>
    </row>
    <row r="238" spans="2:13" s="28" customFormat="1" ht="15" customHeight="1" x14ac:dyDescent="0.2">
      <c r="B238" s="33"/>
      <c r="C238" s="1" t="s">
        <v>179</v>
      </c>
      <c r="D238" s="1"/>
      <c r="E238" s="1"/>
      <c r="F238" s="1"/>
      <c r="G238" s="1"/>
      <c r="H238" s="1"/>
      <c r="I238" s="1"/>
      <c r="J238" s="1"/>
      <c r="K238" s="1"/>
      <c r="L238" s="1"/>
      <c r="M238" s="1"/>
    </row>
    <row r="239" spans="2:13" s="28" customFormat="1" x14ac:dyDescent="0.2">
      <c r="B239" s="33"/>
      <c r="C239" s="1" t="s">
        <v>180</v>
      </c>
      <c r="D239" s="1"/>
      <c r="E239" s="1"/>
      <c r="F239" s="26"/>
      <c r="G239" s="26"/>
      <c r="H239" s="26"/>
      <c r="I239" s="26"/>
      <c r="J239" s="26"/>
      <c r="K239" s="26"/>
      <c r="L239" s="26"/>
      <c r="M239" s="35"/>
    </row>
    <row r="240" spans="2:13" s="28" customFormat="1" x14ac:dyDescent="0.2">
      <c r="B240" s="33" t="s">
        <v>18</v>
      </c>
      <c r="C240" s="1" t="s">
        <v>181</v>
      </c>
      <c r="M240" s="34"/>
    </row>
    <row r="241" spans="2:13" s="28" customFormat="1" x14ac:dyDescent="0.2">
      <c r="B241" s="33" t="s">
        <v>19</v>
      </c>
      <c r="C241" s="1" t="s">
        <v>182</v>
      </c>
      <c r="M241" s="34"/>
    </row>
    <row r="242" spans="2:13" s="28" customFormat="1" x14ac:dyDescent="0.2">
      <c r="B242" s="33"/>
      <c r="C242" s="1" t="s">
        <v>183</v>
      </c>
      <c r="M242" s="34"/>
    </row>
    <row r="243" spans="2:13" s="28" customFormat="1" x14ac:dyDescent="0.2">
      <c r="B243" s="33" t="s">
        <v>20</v>
      </c>
      <c r="C243" s="1" t="s">
        <v>184</v>
      </c>
      <c r="M243" s="34"/>
    </row>
    <row r="244" spans="2:13" s="28" customFormat="1" x14ac:dyDescent="0.2">
      <c r="B244" s="33" t="s">
        <v>21</v>
      </c>
      <c r="C244" s="1" t="s">
        <v>185</v>
      </c>
      <c r="M244" s="34"/>
    </row>
    <row r="245" spans="2:13" s="28" customFormat="1" x14ac:dyDescent="0.2">
      <c r="B245" s="33" t="s">
        <v>22</v>
      </c>
      <c r="C245" s="1" t="s">
        <v>186</v>
      </c>
      <c r="M245" s="34"/>
    </row>
    <row r="246" spans="2:13" s="28" customFormat="1" x14ac:dyDescent="0.2">
      <c r="B246" s="33" t="s">
        <v>23</v>
      </c>
      <c r="C246" s="1" t="s">
        <v>187</v>
      </c>
      <c r="M246" s="34"/>
    </row>
    <row r="247" spans="2:13" s="28" customFormat="1" x14ac:dyDescent="0.2">
      <c r="B247" s="33" t="s">
        <v>24</v>
      </c>
      <c r="C247" s="1" t="s">
        <v>188</v>
      </c>
      <c r="M247" s="34"/>
    </row>
    <row r="248" spans="2:13" s="28" customFormat="1" x14ac:dyDescent="0.2">
      <c r="B248" s="36" t="s">
        <v>25</v>
      </c>
      <c r="C248" s="37" t="s">
        <v>189</v>
      </c>
      <c r="D248" s="38"/>
      <c r="E248" s="38"/>
      <c r="F248" s="38"/>
      <c r="G248" s="38"/>
      <c r="H248" s="38"/>
      <c r="I248" s="38"/>
      <c r="J248" s="38"/>
      <c r="K248" s="38"/>
      <c r="L248" s="38"/>
      <c r="M248" s="39"/>
    </row>
    <row r="249" spans="2:13" s="26" customFormat="1" ht="11.25" x14ac:dyDescent="0.2"/>
    <row r="250" spans="2:13" s="26" customFormat="1" ht="11.25" x14ac:dyDescent="0.2"/>
    <row r="251" spans="2:13" s="26" customFormat="1" ht="11.25" x14ac:dyDescent="0.2"/>
  </sheetData>
  <mergeCells count="3">
    <mergeCell ref="M8:M47"/>
    <mergeCell ref="G1:M1"/>
    <mergeCell ref="G7:K7"/>
  </mergeCells>
  <pageMargins left="0.69999998807907104" right="0.69999998807907104" top="0.75" bottom="0.75" header="0.30000001192092901" footer="0.30000001192092901"/>
  <pageSetup paperSize="9" scale="53"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W268"/>
  <sheetViews>
    <sheetView workbookViewId="0">
      <pane ySplit="7" topLeftCell="A233" activePane="bottomLeft" state="frozen"/>
      <selection pane="bottomLeft" activeCell="K233" sqref="K233"/>
    </sheetView>
  </sheetViews>
  <sheetFormatPr defaultColWidth="9.140625" defaultRowHeight="15" customHeight="1" x14ac:dyDescent="0.25"/>
  <cols>
    <col min="1" max="1" width="4.28515625" style="40" customWidth="1"/>
    <col min="2" max="2" width="9.42578125" style="40" customWidth="1"/>
    <col min="3" max="3" width="83.7109375" style="40" customWidth="1"/>
    <col min="4" max="4" width="15.140625" style="40" customWidth="1"/>
    <col min="5" max="5" width="13.140625" style="40" customWidth="1"/>
    <col min="6" max="6" width="13.140625" style="41" customWidth="1"/>
    <col min="7" max="11" width="13.140625" style="40" customWidth="1"/>
    <col min="12" max="12" width="16" style="40" customWidth="1"/>
    <col min="13" max="13" width="4.28515625" style="40" customWidth="1"/>
    <col min="14" max="14" width="9.140625" style="40" customWidth="1"/>
    <col min="15" max="15" width="54.85546875" style="40" customWidth="1"/>
    <col min="16" max="257" width="9.140625" style="40" customWidth="1"/>
  </cols>
  <sheetData>
    <row r="1" spans="2:15" s="2" customFormat="1" ht="26.25" x14ac:dyDescent="0.25">
      <c r="F1" s="40"/>
      <c r="O1" s="42" t="s">
        <v>190</v>
      </c>
    </row>
    <row r="2" spans="2:15" s="2" customFormat="1" x14ac:dyDescent="0.25">
      <c r="B2" s="43"/>
      <c r="F2" s="40"/>
    </row>
    <row r="3" spans="2:15" s="2" customFormat="1" x14ac:dyDescent="0.25">
      <c r="B3" s="43" t="s">
        <v>1</v>
      </c>
      <c r="F3" s="40"/>
    </row>
    <row r="4" spans="2:15" s="2" customFormat="1" x14ac:dyDescent="0.25">
      <c r="B4" s="43" t="s">
        <v>191</v>
      </c>
      <c r="F4" s="40"/>
    </row>
    <row r="5" spans="2:15" s="2" customFormat="1" x14ac:dyDescent="0.25">
      <c r="F5" s="40"/>
    </row>
    <row r="6" spans="2:15" s="2" customFormat="1" ht="38.25" x14ac:dyDescent="0.25">
      <c r="B6" s="44" t="s">
        <v>3</v>
      </c>
      <c r="C6" s="44" t="s">
        <v>192</v>
      </c>
      <c r="D6" s="45" t="s">
        <v>193</v>
      </c>
      <c r="E6" s="45" t="s">
        <v>194</v>
      </c>
      <c r="F6" s="44" t="s">
        <v>8</v>
      </c>
      <c r="G6" s="44" t="s">
        <v>9</v>
      </c>
      <c r="H6" s="44" t="s">
        <v>10</v>
      </c>
      <c r="I6" s="44" t="s">
        <v>11</v>
      </c>
      <c r="J6" s="44" t="s">
        <v>12</v>
      </c>
      <c r="K6" s="44" t="s">
        <v>13</v>
      </c>
      <c r="L6" s="44" t="s">
        <v>14</v>
      </c>
      <c r="N6" s="44" t="s">
        <v>195</v>
      </c>
      <c r="O6" s="44" t="s">
        <v>196</v>
      </c>
    </row>
    <row r="7" spans="2:15" s="2" customFormat="1" x14ac:dyDescent="0.25">
      <c r="B7" s="44" t="s">
        <v>16</v>
      </c>
      <c r="C7" s="44" t="s">
        <v>17</v>
      </c>
      <c r="D7" s="44" t="s">
        <v>18</v>
      </c>
      <c r="E7" s="44" t="s">
        <v>19</v>
      </c>
      <c r="F7" s="169" t="s">
        <v>20</v>
      </c>
      <c r="G7" s="169"/>
      <c r="H7" s="169"/>
      <c r="I7" s="169"/>
      <c r="J7" s="169"/>
      <c r="K7" s="44" t="s">
        <v>21</v>
      </c>
      <c r="L7" s="44" t="s">
        <v>22</v>
      </c>
      <c r="N7" s="44" t="s">
        <v>23</v>
      </c>
      <c r="O7" s="44" t="s">
        <v>25</v>
      </c>
    </row>
    <row r="8" spans="2:15" s="2" customFormat="1" x14ac:dyDescent="0.25">
      <c r="B8" s="46" t="s">
        <v>197</v>
      </c>
      <c r="C8" s="46" t="s">
        <v>198</v>
      </c>
      <c r="D8" s="46"/>
      <c r="E8" s="46"/>
      <c r="F8" s="47" t="s">
        <v>171</v>
      </c>
      <c r="G8" s="47" t="s">
        <v>171</v>
      </c>
      <c r="H8" s="48"/>
      <c r="I8" s="48"/>
      <c r="J8" s="48"/>
      <c r="K8" s="46">
        <f t="shared" ref="K8:K71" si="0">SUM(E8:J8)</f>
        <v>0</v>
      </c>
      <c r="L8" s="170" t="s">
        <v>27</v>
      </c>
      <c r="N8" s="49" t="s">
        <v>8</v>
      </c>
      <c r="O8" s="50" t="s">
        <v>199</v>
      </c>
    </row>
    <row r="9" spans="2:15" s="2" customFormat="1" x14ac:dyDescent="0.25">
      <c r="B9" s="51" t="s">
        <v>200</v>
      </c>
      <c r="C9" s="51" t="s">
        <v>198</v>
      </c>
      <c r="D9" s="51" t="s">
        <v>201</v>
      </c>
      <c r="E9" s="52">
        <v>3077.3</v>
      </c>
      <c r="F9" s="53" t="s">
        <v>171</v>
      </c>
      <c r="G9" s="53" t="s">
        <v>171</v>
      </c>
      <c r="H9" s="48"/>
      <c r="I9" s="48"/>
      <c r="J9" s="48"/>
      <c r="K9" s="54">
        <f t="shared" si="0"/>
        <v>3077.3</v>
      </c>
      <c r="L9" s="171"/>
      <c r="N9" s="49"/>
      <c r="O9" s="50"/>
    </row>
    <row r="10" spans="2:15" s="2" customFormat="1" x14ac:dyDescent="0.25">
      <c r="B10" s="51" t="s">
        <v>202</v>
      </c>
      <c r="C10" s="51" t="s">
        <v>203</v>
      </c>
      <c r="D10" s="55" t="s">
        <v>204</v>
      </c>
      <c r="E10" s="56"/>
      <c r="F10" s="53" t="s">
        <v>171</v>
      </c>
      <c r="G10" s="53" t="s">
        <v>171</v>
      </c>
      <c r="H10" s="48"/>
      <c r="I10" s="48"/>
      <c r="J10" s="48"/>
      <c r="K10" s="52">
        <f t="shared" si="0"/>
        <v>0</v>
      </c>
      <c r="L10" s="172"/>
      <c r="N10" s="49" t="s">
        <v>9</v>
      </c>
      <c r="O10" s="50" t="s">
        <v>205</v>
      </c>
    </row>
    <row r="11" spans="2:15" s="2" customFormat="1" x14ac:dyDescent="0.25">
      <c r="B11" s="55" t="s">
        <v>206</v>
      </c>
      <c r="C11" s="55" t="s">
        <v>203</v>
      </c>
      <c r="D11" s="55" t="s">
        <v>204</v>
      </c>
      <c r="E11" s="56"/>
      <c r="F11" s="53" t="s">
        <v>171</v>
      </c>
      <c r="G11" s="53" t="s">
        <v>171</v>
      </c>
      <c r="H11" s="48"/>
      <c r="I11" s="48"/>
      <c r="J11" s="48"/>
      <c r="K11" s="52">
        <f t="shared" si="0"/>
        <v>0</v>
      </c>
      <c r="L11" s="172"/>
      <c r="N11" s="47" t="s">
        <v>10</v>
      </c>
      <c r="O11" s="48"/>
    </row>
    <row r="12" spans="2:15" s="2" customFormat="1" x14ac:dyDescent="0.25">
      <c r="B12" s="55" t="s">
        <v>207</v>
      </c>
      <c r="C12" s="55" t="s">
        <v>208</v>
      </c>
      <c r="D12" s="51" t="s">
        <v>204</v>
      </c>
      <c r="E12" s="52"/>
      <c r="F12" s="53" t="s">
        <v>171</v>
      </c>
      <c r="G12" s="53" t="s">
        <v>171</v>
      </c>
      <c r="H12" s="48"/>
      <c r="I12" s="48"/>
      <c r="J12" s="48"/>
      <c r="K12" s="52">
        <f t="shared" si="0"/>
        <v>0</v>
      </c>
      <c r="L12" s="172"/>
      <c r="N12" s="47" t="s">
        <v>36</v>
      </c>
      <c r="O12" s="48"/>
    </row>
    <row r="13" spans="2:15" s="2" customFormat="1" x14ac:dyDescent="0.25">
      <c r="B13" s="51" t="s">
        <v>209</v>
      </c>
      <c r="C13" s="51" t="s">
        <v>210</v>
      </c>
      <c r="D13" s="55" t="s">
        <v>204</v>
      </c>
      <c r="E13" s="56"/>
      <c r="F13" s="53" t="s">
        <v>171</v>
      </c>
      <c r="G13" s="53" t="s">
        <v>171</v>
      </c>
      <c r="H13" s="48"/>
      <c r="I13" s="48"/>
      <c r="J13" s="48"/>
      <c r="K13" s="52">
        <f t="shared" si="0"/>
        <v>0</v>
      </c>
      <c r="L13" s="172"/>
      <c r="N13" s="47" t="s">
        <v>12</v>
      </c>
      <c r="O13" s="48"/>
    </row>
    <row r="14" spans="2:15" s="2" customFormat="1" x14ac:dyDescent="0.25">
      <c r="B14" s="55" t="s">
        <v>211</v>
      </c>
      <c r="C14" s="55" t="s">
        <v>212</v>
      </c>
      <c r="D14" s="55" t="s">
        <v>213</v>
      </c>
      <c r="E14" s="56">
        <v>5150.3500000000004</v>
      </c>
      <c r="F14" s="53" t="s">
        <v>171</v>
      </c>
      <c r="G14" s="53" t="s">
        <v>171</v>
      </c>
      <c r="H14" s="48"/>
      <c r="I14" s="48"/>
      <c r="J14" s="48"/>
      <c r="K14" s="52">
        <f t="shared" si="0"/>
        <v>5150.3500000000004</v>
      </c>
      <c r="L14" s="172"/>
    </row>
    <row r="15" spans="2:15" s="2" customFormat="1" x14ac:dyDescent="0.25">
      <c r="B15" s="55" t="s">
        <v>214</v>
      </c>
      <c r="C15" s="55" t="s">
        <v>212</v>
      </c>
      <c r="D15" s="55" t="s">
        <v>215</v>
      </c>
      <c r="E15" s="56">
        <v>73304.259999999995</v>
      </c>
      <c r="F15" s="53" t="s">
        <v>171</v>
      </c>
      <c r="G15" s="53" t="s">
        <v>171</v>
      </c>
      <c r="H15" s="48"/>
      <c r="I15" s="48"/>
      <c r="J15" s="48"/>
      <c r="K15" s="52">
        <f t="shared" si="0"/>
        <v>73304.259999999995</v>
      </c>
      <c r="L15" s="172"/>
      <c r="M15" s="17"/>
    </row>
    <row r="16" spans="2:15" s="2" customFormat="1" x14ac:dyDescent="0.25">
      <c r="B16" s="55" t="s">
        <v>216</v>
      </c>
      <c r="C16" s="55" t="s">
        <v>212</v>
      </c>
      <c r="D16" s="55" t="s">
        <v>217</v>
      </c>
      <c r="E16" s="56">
        <v>30073.75</v>
      </c>
      <c r="F16" s="53" t="s">
        <v>171</v>
      </c>
      <c r="G16" s="53" t="s">
        <v>171</v>
      </c>
      <c r="H16" s="48"/>
      <c r="I16" s="48"/>
      <c r="J16" s="48"/>
      <c r="K16" s="52">
        <f t="shared" si="0"/>
        <v>30073.75</v>
      </c>
      <c r="L16" s="172"/>
      <c r="M16" s="17"/>
    </row>
    <row r="17" spans="2:13" s="2" customFormat="1" x14ac:dyDescent="0.25">
      <c r="B17" s="55" t="s">
        <v>218</v>
      </c>
      <c r="C17" s="55" t="s">
        <v>212</v>
      </c>
      <c r="D17" s="55" t="s">
        <v>219</v>
      </c>
      <c r="E17" s="56">
        <v>74252.820000000007</v>
      </c>
      <c r="F17" s="53" t="s">
        <v>171</v>
      </c>
      <c r="G17" s="53" t="s">
        <v>171</v>
      </c>
      <c r="H17" s="48"/>
      <c r="I17" s="48"/>
      <c r="J17" s="48"/>
      <c r="K17" s="52">
        <f t="shared" si="0"/>
        <v>74252.820000000007</v>
      </c>
      <c r="L17" s="172"/>
      <c r="M17" s="17"/>
    </row>
    <row r="18" spans="2:13" s="2" customFormat="1" x14ac:dyDescent="0.25">
      <c r="B18" s="55" t="s">
        <v>220</v>
      </c>
      <c r="C18" s="55" t="s">
        <v>212</v>
      </c>
      <c r="D18" s="55" t="s">
        <v>221</v>
      </c>
      <c r="E18" s="56">
        <v>989.25</v>
      </c>
      <c r="F18" s="53" t="s">
        <v>171</v>
      </c>
      <c r="G18" s="53" t="s">
        <v>171</v>
      </c>
      <c r="H18" s="48"/>
      <c r="I18" s="48"/>
      <c r="J18" s="48"/>
      <c r="K18" s="52">
        <f t="shared" si="0"/>
        <v>989.25</v>
      </c>
      <c r="L18" s="172"/>
      <c r="M18" s="17"/>
    </row>
    <row r="19" spans="2:13" s="2" customFormat="1" x14ac:dyDescent="0.25">
      <c r="B19" s="55" t="s">
        <v>222</v>
      </c>
      <c r="C19" s="55" t="s">
        <v>212</v>
      </c>
      <c r="D19" s="55" t="s">
        <v>223</v>
      </c>
      <c r="E19" s="56">
        <v>1082.43</v>
      </c>
      <c r="F19" s="53" t="s">
        <v>171</v>
      </c>
      <c r="G19" s="53" t="s">
        <v>171</v>
      </c>
      <c r="H19" s="48"/>
      <c r="I19" s="48"/>
      <c r="J19" s="48"/>
      <c r="K19" s="52">
        <f t="shared" si="0"/>
        <v>1082.43</v>
      </c>
      <c r="L19" s="172"/>
      <c r="M19" s="17"/>
    </row>
    <row r="20" spans="2:13" s="2" customFormat="1" x14ac:dyDescent="0.25">
      <c r="B20" s="55" t="s">
        <v>224</v>
      </c>
      <c r="C20" s="55" t="s">
        <v>212</v>
      </c>
      <c r="D20" s="55" t="s">
        <v>225</v>
      </c>
      <c r="E20" s="56">
        <v>6303.35</v>
      </c>
      <c r="F20" s="53" t="s">
        <v>171</v>
      </c>
      <c r="G20" s="53" t="s">
        <v>171</v>
      </c>
      <c r="H20" s="48"/>
      <c r="I20" s="48"/>
      <c r="J20" s="48"/>
      <c r="K20" s="52">
        <f t="shared" si="0"/>
        <v>6303.35</v>
      </c>
      <c r="L20" s="172"/>
      <c r="M20" s="17"/>
    </row>
    <row r="21" spans="2:13" s="2" customFormat="1" x14ac:dyDescent="0.25">
      <c r="B21" s="55" t="s">
        <v>226</v>
      </c>
      <c r="C21" s="55" t="s">
        <v>212</v>
      </c>
      <c r="D21" s="55" t="s">
        <v>227</v>
      </c>
      <c r="E21" s="56">
        <v>141.08000000000001</v>
      </c>
      <c r="F21" s="53" t="s">
        <v>171</v>
      </c>
      <c r="G21" s="53" t="s">
        <v>171</v>
      </c>
      <c r="H21" s="48"/>
      <c r="I21" s="48"/>
      <c r="J21" s="48"/>
      <c r="K21" s="52">
        <f t="shared" si="0"/>
        <v>141.08000000000001</v>
      </c>
      <c r="L21" s="172"/>
      <c r="M21" s="17"/>
    </row>
    <row r="22" spans="2:13" s="2" customFormat="1" x14ac:dyDescent="0.25">
      <c r="B22" s="55" t="s">
        <v>228</v>
      </c>
      <c r="C22" s="55" t="s">
        <v>229</v>
      </c>
      <c r="D22" s="55" t="s">
        <v>230</v>
      </c>
      <c r="E22" s="56">
        <v>3010.21</v>
      </c>
      <c r="F22" s="53" t="s">
        <v>171</v>
      </c>
      <c r="G22" s="53" t="s">
        <v>171</v>
      </c>
      <c r="H22" s="48"/>
      <c r="I22" s="48"/>
      <c r="J22" s="48"/>
      <c r="K22" s="52">
        <f t="shared" si="0"/>
        <v>3010.21</v>
      </c>
      <c r="L22" s="172"/>
    </row>
    <row r="23" spans="2:13" s="2" customFormat="1" x14ac:dyDescent="0.25">
      <c r="B23" s="55" t="s">
        <v>231</v>
      </c>
      <c r="C23" s="55" t="s">
        <v>229</v>
      </c>
      <c r="D23" s="55" t="s">
        <v>232</v>
      </c>
      <c r="E23" s="56">
        <v>4820.6099999999997</v>
      </c>
      <c r="F23" s="53" t="s">
        <v>171</v>
      </c>
      <c r="G23" s="53" t="s">
        <v>171</v>
      </c>
      <c r="H23" s="48"/>
      <c r="I23" s="48"/>
      <c r="J23" s="48"/>
      <c r="K23" s="52">
        <f t="shared" si="0"/>
        <v>4820.6099999999997</v>
      </c>
      <c r="L23" s="172"/>
      <c r="M23" s="17"/>
    </row>
    <row r="24" spans="2:13" s="2" customFormat="1" x14ac:dyDescent="0.25">
      <c r="B24" s="51" t="s">
        <v>233</v>
      </c>
      <c r="C24" s="51" t="s">
        <v>234</v>
      </c>
      <c r="D24" s="55" t="s">
        <v>204</v>
      </c>
      <c r="E24" s="56"/>
      <c r="F24" s="53" t="s">
        <v>171</v>
      </c>
      <c r="G24" s="53" t="s">
        <v>171</v>
      </c>
      <c r="H24" s="48"/>
      <c r="I24" s="48"/>
      <c r="J24" s="48"/>
      <c r="K24" s="52">
        <f t="shared" si="0"/>
        <v>0</v>
      </c>
      <c r="L24" s="172"/>
    </row>
    <row r="25" spans="2:13" s="2" customFormat="1" x14ac:dyDescent="0.25">
      <c r="B25" s="55" t="s">
        <v>235</v>
      </c>
      <c r="C25" s="55" t="s">
        <v>236</v>
      </c>
      <c r="D25" s="55" t="s">
        <v>237</v>
      </c>
      <c r="E25" s="56">
        <v>11245</v>
      </c>
      <c r="F25" s="53" t="s">
        <v>171</v>
      </c>
      <c r="G25" s="53" t="s">
        <v>171</v>
      </c>
      <c r="H25" s="48"/>
      <c r="I25" s="48"/>
      <c r="J25" s="48"/>
      <c r="K25" s="52">
        <f t="shared" si="0"/>
        <v>11245</v>
      </c>
      <c r="L25" s="172"/>
    </row>
    <row r="26" spans="2:13" s="2" customFormat="1" x14ac:dyDescent="0.25">
      <c r="B26" s="55" t="s">
        <v>238</v>
      </c>
      <c r="C26" s="55" t="s">
        <v>236</v>
      </c>
      <c r="D26" s="55" t="s">
        <v>239</v>
      </c>
      <c r="E26" s="56">
        <v>259.45</v>
      </c>
      <c r="F26" s="53" t="s">
        <v>171</v>
      </c>
      <c r="G26" s="53" t="s">
        <v>171</v>
      </c>
      <c r="H26" s="48"/>
      <c r="I26" s="48"/>
      <c r="J26" s="48"/>
      <c r="K26" s="52">
        <f t="shared" si="0"/>
        <v>259.45</v>
      </c>
      <c r="L26" s="172"/>
      <c r="M26" s="17"/>
    </row>
    <row r="27" spans="2:13" s="2" customFormat="1" x14ac:dyDescent="0.25">
      <c r="B27" s="55" t="s">
        <v>240</v>
      </c>
      <c r="C27" s="55" t="s">
        <v>236</v>
      </c>
      <c r="D27" s="55" t="s">
        <v>241</v>
      </c>
      <c r="E27" s="56">
        <v>500</v>
      </c>
      <c r="F27" s="53" t="s">
        <v>171</v>
      </c>
      <c r="G27" s="53" t="s">
        <v>171</v>
      </c>
      <c r="H27" s="48"/>
      <c r="I27" s="48"/>
      <c r="J27" s="48"/>
      <c r="K27" s="52">
        <f t="shared" si="0"/>
        <v>500</v>
      </c>
      <c r="L27" s="172"/>
      <c r="M27" s="17"/>
    </row>
    <row r="28" spans="2:13" s="2" customFormat="1" x14ac:dyDescent="0.25">
      <c r="B28" s="55" t="s">
        <v>242</v>
      </c>
      <c r="C28" s="55" t="s">
        <v>243</v>
      </c>
      <c r="D28" s="51" t="s">
        <v>204</v>
      </c>
      <c r="E28" s="52"/>
      <c r="F28" s="53" t="s">
        <v>171</v>
      </c>
      <c r="G28" s="53" t="s">
        <v>171</v>
      </c>
      <c r="H28" s="48"/>
      <c r="I28" s="48"/>
      <c r="J28" s="48"/>
      <c r="K28" s="52">
        <f t="shared" si="0"/>
        <v>0</v>
      </c>
      <c r="L28" s="172"/>
    </row>
    <row r="29" spans="2:13" s="2" customFormat="1" x14ac:dyDescent="0.25">
      <c r="B29" s="51" t="s">
        <v>244</v>
      </c>
      <c r="C29" s="51" t="s">
        <v>245</v>
      </c>
      <c r="D29" s="55" t="s">
        <v>204</v>
      </c>
      <c r="E29" s="56"/>
      <c r="F29" s="53" t="s">
        <v>171</v>
      </c>
      <c r="G29" s="53" t="s">
        <v>171</v>
      </c>
      <c r="H29" s="48"/>
      <c r="I29" s="48"/>
      <c r="J29" s="48"/>
      <c r="K29" s="52">
        <f t="shared" si="0"/>
        <v>0</v>
      </c>
      <c r="L29" s="172"/>
    </row>
    <row r="30" spans="2:13" s="2" customFormat="1" ht="25.5" x14ac:dyDescent="0.25">
      <c r="B30" s="55" t="s">
        <v>246</v>
      </c>
      <c r="C30" s="57" t="s">
        <v>247</v>
      </c>
      <c r="D30" s="55" t="s">
        <v>248</v>
      </c>
      <c r="E30" s="56">
        <v>8702.0499999999993</v>
      </c>
      <c r="F30" s="53" t="s">
        <v>171</v>
      </c>
      <c r="G30" s="53" t="s">
        <v>171</v>
      </c>
      <c r="H30" s="48"/>
      <c r="I30" s="48"/>
      <c r="J30" s="48"/>
      <c r="K30" s="52">
        <f t="shared" si="0"/>
        <v>8702.0499999999993</v>
      </c>
      <c r="L30" s="172"/>
    </row>
    <row r="31" spans="2:13" s="2" customFormat="1" ht="23.25" customHeight="1" x14ac:dyDescent="0.25">
      <c r="B31" s="55" t="s">
        <v>249</v>
      </c>
      <c r="C31" s="57" t="s">
        <v>247</v>
      </c>
      <c r="D31" s="55" t="s">
        <v>250</v>
      </c>
      <c r="E31" s="56">
        <v>14607.33</v>
      </c>
      <c r="F31" s="53" t="s">
        <v>171</v>
      </c>
      <c r="G31" s="53" t="s">
        <v>171</v>
      </c>
      <c r="H31" s="48"/>
      <c r="I31" s="48"/>
      <c r="J31" s="48"/>
      <c r="K31" s="52">
        <f t="shared" si="0"/>
        <v>14607.33</v>
      </c>
      <c r="L31" s="172"/>
      <c r="M31" s="17"/>
    </row>
    <row r="32" spans="2:13" s="2" customFormat="1" ht="23.25" customHeight="1" x14ac:dyDescent="0.25">
      <c r="B32" s="55" t="s">
        <v>251</v>
      </c>
      <c r="C32" s="57" t="s">
        <v>247</v>
      </c>
      <c r="D32" s="55" t="s">
        <v>252</v>
      </c>
      <c r="E32" s="56">
        <v>3233.39</v>
      </c>
      <c r="F32" s="53" t="s">
        <v>171</v>
      </c>
      <c r="G32" s="53" t="s">
        <v>171</v>
      </c>
      <c r="H32" s="48"/>
      <c r="I32" s="48"/>
      <c r="J32" s="48"/>
      <c r="K32" s="52">
        <f t="shared" si="0"/>
        <v>3233.39</v>
      </c>
      <c r="L32" s="172"/>
      <c r="M32" s="17"/>
    </row>
    <row r="33" spans="2:13" s="2" customFormat="1" ht="23.25" customHeight="1" x14ac:dyDescent="0.25">
      <c r="B33" s="55" t="s">
        <v>253</v>
      </c>
      <c r="C33" s="57" t="s">
        <v>247</v>
      </c>
      <c r="D33" s="55" t="s">
        <v>254</v>
      </c>
      <c r="E33" s="56">
        <v>5056.22</v>
      </c>
      <c r="F33" s="53" t="s">
        <v>171</v>
      </c>
      <c r="G33" s="53" t="s">
        <v>171</v>
      </c>
      <c r="H33" s="48"/>
      <c r="I33" s="48"/>
      <c r="J33" s="48"/>
      <c r="K33" s="52">
        <f t="shared" si="0"/>
        <v>5056.22</v>
      </c>
      <c r="L33" s="172"/>
      <c r="M33" s="17"/>
    </row>
    <row r="34" spans="2:13" s="2" customFormat="1" x14ac:dyDescent="0.25">
      <c r="B34" s="55" t="s">
        <v>255</v>
      </c>
      <c r="C34" s="55" t="s">
        <v>256</v>
      </c>
      <c r="D34" s="51" t="s">
        <v>257</v>
      </c>
      <c r="E34" s="52">
        <v>2508.8200000000002</v>
      </c>
      <c r="F34" s="53" t="s">
        <v>171</v>
      </c>
      <c r="G34" s="53" t="s">
        <v>171</v>
      </c>
      <c r="H34" s="48"/>
      <c r="I34" s="48"/>
      <c r="J34" s="48"/>
      <c r="K34" s="52">
        <f t="shared" si="0"/>
        <v>2508.8200000000002</v>
      </c>
      <c r="L34" s="172"/>
    </row>
    <row r="35" spans="2:13" s="2" customFormat="1" x14ac:dyDescent="0.25">
      <c r="B35" s="55" t="s">
        <v>258</v>
      </c>
      <c r="C35" s="55" t="s">
        <v>256</v>
      </c>
      <c r="D35" s="51" t="s">
        <v>259</v>
      </c>
      <c r="E35" s="52">
        <v>5257.91</v>
      </c>
      <c r="F35" s="53" t="s">
        <v>171</v>
      </c>
      <c r="G35" s="53" t="s">
        <v>171</v>
      </c>
      <c r="H35" s="48"/>
      <c r="I35" s="48"/>
      <c r="J35" s="48"/>
      <c r="K35" s="52">
        <f t="shared" si="0"/>
        <v>5257.91</v>
      </c>
      <c r="L35" s="172"/>
      <c r="M35" s="17"/>
    </row>
    <row r="36" spans="2:13" s="2" customFormat="1" x14ac:dyDescent="0.25">
      <c r="B36" s="55" t="s">
        <v>260</v>
      </c>
      <c r="C36" s="55" t="s">
        <v>256</v>
      </c>
      <c r="D36" s="51" t="s">
        <v>261</v>
      </c>
      <c r="E36" s="52">
        <v>7002.64</v>
      </c>
      <c r="F36" s="53" t="s">
        <v>171</v>
      </c>
      <c r="G36" s="53" t="s">
        <v>171</v>
      </c>
      <c r="H36" s="48"/>
      <c r="I36" s="48"/>
      <c r="J36" s="48"/>
      <c r="K36" s="52">
        <f t="shared" si="0"/>
        <v>7002.64</v>
      </c>
      <c r="L36" s="172"/>
      <c r="M36" s="17"/>
    </row>
    <row r="37" spans="2:13" s="2" customFormat="1" x14ac:dyDescent="0.25">
      <c r="B37" s="55" t="s">
        <v>262</v>
      </c>
      <c r="C37" s="55" t="s">
        <v>256</v>
      </c>
      <c r="D37" s="51" t="s">
        <v>263</v>
      </c>
      <c r="E37" s="52">
        <v>780.66</v>
      </c>
      <c r="F37" s="53" t="s">
        <v>171</v>
      </c>
      <c r="G37" s="53" t="s">
        <v>171</v>
      </c>
      <c r="H37" s="48"/>
      <c r="I37" s="48"/>
      <c r="J37" s="48"/>
      <c r="K37" s="52">
        <f t="shared" si="0"/>
        <v>780.66</v>
      </c>
      <c r="L37" s="172"/>
      <c r="M37" s="17"/>
    </row>
    <row r="38" spans="2:13" s="2" customFormat="1" x14ac:dyDescent="0.25">
      <c r="B38" s="55" t="s">
        <v>264</v>
      </c>
      <c r="C38" s="55" t="s">
        <v>256</v>
      </c>
      <c r="D38" s="51" t="s">
        <v>265</v>
      </c>
      <c r="E38" s="52">
        <v>1198.1199999999999</v>
      </c>
      <c r="F38" s="53" t="s">
        <v>171</v>
      </c>
      <c r="G38" s="53" t="s">
        <v>171</v>
      </c>
      <c r="H38" s="48"/>
      <c r="I38" s="48"/>
      <c r="J38" s="48"/>
      <c r="K38" s="52">
        <f t="shared" si="0"/>
        <v>1198.1199999999999</v>
      </c>
      <c r="L38" s="172"/>
      <c r="M38" s="17"/>
    </row>
    <row r="39" spans="2:13" s="2" customFormat="1" x14ac:dyDescent="0.25">
      <c r="B39" s="51" t="s">
        <v>266</v>
      </c>
      <c r="C39" s="51" t="s">
        <v>267</v>
      </c>
      <c r="D39" s="55" t="s">
        <v>204</v>
      </c>
      <c r="E39" s="56"/>
      <c r="F39" s="53" t="s">
        <v>171</v>
      </c>
      <c r="G39" s="53" t="s">
        <v>171</v>
      </c>
      <c r="H39" s="48"/>
      <c r="I39" s="48"/>
      <c r="J39" s="48"/>
      <c r="K39" s="52">
        <f t="shared" si="0"/>
        <v>0</v>
      </c>
      <c r="L39" s="172"/>
    </row>
    <row r="40" spans="2:13" s="2" customFormat="1" x14ac:dyDescent="0.25">
      <c r="B40" s="55" t="s">
        <v>268</v>
      </c>
      <c r="C40" s="55" t="s">
        <v>269</v>
      </c>
      <c r="D40" s="55" t="s">
        <v>270</v>
      </c>
      <c r="E40" s="56">
        <v>612.32000000000005</v>
      </c>
      <c r="F40" s="53" t="s">
        <v>171</v>
      </c>
      <c r="G40" s="53" t="s">
        <v>171</v>
      </c>
      <c r="H40" s="48"/>
      <c r="I40" s="48"/>
      <c r="J40" s="48"/>
      <c r="K40" s="52">
        <f t="shared" si="0"/>
        <v>612.32000000000005</v>
      </c>
      <c r="L40" s="172"/>
    </row>
    <row r="41" spans="2:13" s="2" customFormat="1" x14ac:dyDescent="0.25">
      <c r="B41" s="55" t="s">
        <v>271</v>
      </c>
      <c r="C41" s="55" t="s">
        <v>269</v>
      </c>
      <c r="D41" s="55" t="s">
        <v>272</v>
      </c>
      <c r="E41" s="56">
        <v>935</v>
      </c>
      <c r="F41" s="53" t="s">
        <v>171</v>
      </c>
      <c r="G41" s="53" t="s">
        <v>171</v>
      </c>
      <c r="H41" s="48"/>
      <c r="I41" s="48"/>
      <c r="J41" s="48"/>
      <c r="K41" s="52">
        <f t="shared" si="0"/>
        <v>935</v>
      </c>
      <c r="L41" s="172"/>
      <c r="M41" s="17"/>
    </row>
    <row r="42" spans="2:13" s="2" customFormat="1" x14ac:dyDescent="0.25">
      <c r="B42" s="55" t="s">
        <v>273</v>
      </c>
      <c r="C42" s="55" t="s">
        <v>269</v>
      </c>
      <c r="D42" s="55" t="s">
        <v>274</v>
      </c>
      <c r="E42" s="56">
        <v>7498.96</v>
      </c>
      <c r="F42" s="53" t="s">
        <v>171</v>
      </c>
      <c r="G42" s="53" t="s">
        <v>171</v>
      </c>
      <c r="H42" s="48"/>
      <c r="I42" s="48"/>
      <c r="J42" s="48"/>
      <c r="K42" s="52">
        <f t="shared" si="0"/>
        <v>7498.96</v>
      </c>
      <c r="L42" s="172"/>
      <c r="M42" s="17"/>
    </row>
    <row r="43" spans="2:13" s="2" customFormat="1" x14ac:dyDescent="0.25">
      <c r="B43" s="51" t="s">
        <v>275</v>
      </c>
      <c r="C43" s="51" t="s">
        <v>276</v>
      </c>
      <c r="D43" s="55" t="s">
        <v>204</v>
      </c>
      <c r="E43" s="56"/>
      <c r="F43" s="53" t="s">
        <v>171</v>
      </c>
      <c r="G43" s="53" t="s">
        <v>171</v>
      </c>
      <c r="H43" s="48"/>
      <c r="I43" s="48"/>
      <c r="J43" s="48"/>
      <c r="K43" s="52">
        <f t="shared" si="0"/>
        <v>0</v>
      </c>
      <c r="L43" s="172"/>
    </row>
    <row r="44" spans="2:13" s="2" customFormat="1" x14ac:dyDescent="0.25">
      <c r="B44" s="55" t="s">
        <v>277</v>
      </c>
      <c r="C44" s="55" t="s">
        <v>278</v>
      </c>
      <c r="D44" s="51" t="s">
        <v>279</v>
      </c>
      <c r="E44" s="52">
        <v>28</v>
      </c>
      <c r="F44" s="53" t="s">
        <v>171</v>
      </c>
      <c r="G44" s="53" t="s">
        <v>171</v>
      </c>
      <c r="H44" s="48"/>
      <c r="I44" s="48"/>
      <c r="J44" s="48"/>
      <c r="K44" s="52">
        <f t="shared" si="0"/>
        <v>28</v>
      </c>
      <c r="L44" s="172"/>
    </row>
    <row r="45" spans="2:13" s="2" customFormat="1" x14ac:dyDescent="0.25">
      <c r="B45" s="55" t="s">
        <v>280</v>
      </c>
      <c r="C45" s="55" t="s">
        <v>278</v>
      </c>
      <c r="D45" s="51" t="s">
        <v>281</v>
      </c>
      <c r="E45" s="52">
        <v>2978.22</v>
      </c>
      <c r="F45" s="53" t="s">
        <v>171</v>
      </c>
      <c r="G45" s="53" t="s">
        <v>171</v>
      </c>
      <c r="H45" s="48"/>
      <c r="I45" s="48"/>
      <c r="J45" s="48"/>
      <c r="K45" s="52">
        <f t="shared" si="0"/>
        <v>2978.22</v>
      </c>
      <c r="L45" s="172"/>
      <c r="M45" s="17"/>
    </row>
    <row r="46" spans="2:13" s="2" customFormat="1" x14ac:dyDescent="0.25">
      <c r="B46" s="55" t="s">
        <v>282</v>
      </c>
      <c r="C46" s="55" t="s">
        <v>278</v>
      </c>
      <c r="D46" s="51" t="s">
        <v>283</v>
      </c>
      <c r="E46" s="52">
        <v>215</v>
      </c>
      <c r="F46" s="53" t="s">
        <v>171</v>
      </c>
      <c r="G46" s="53" t="s">
        <v>171</v>
      </c>
      <c r="H46" s="48"/>
      <c r="I46" s="48"/>
      <c r="J46" s="48"/>
      <c r="K46" s="52">
        <f t="shared" si="0"/>
        <v>215</v>
      </c>
      <c r="L46" s="172"/>
      <c r="M46" s="17"/>
    </row>
    <row r="47" spans="2:13" s="2" customFormat="1" x14ac:dyDescent="0.25">
      <c r="B47" s="55" t="s">
        <v>284</v>
      </c>
      <c r="C47" s="55" t="s">
        <v>278</v>
      </c>
      <c r="D47" s="51" t="s">
        <v>285</v>
      </c>
      <c r="E47" s="52">
        <v>120</v>
      </c>
      <c r="F47" s="53" t="s">
        <v>171</v>
      </c>
      <c r="G47" s="53" t="s">
        <v>171</v>
      </c>
      <c r="H47" s="48"/>
      <c r="I47" s="48"/>
      <c r="J47" s="48"/>
      <c r="K47" s="52">
        <f t="shared" si="0"/>
        <v>120</v>
      </c>
      <c r="L47" s="172"/>
      <c r="M47" s="17"/>
    </row>
    <row r="48" spans="2:13" s="2" customFormat="1" x14ac:dyDescent="0.25">
      <c r="B48" s="55" t="s">
        <v>286</v>
      </c>
      <c r="C48" s="55" t="s">
        <v>278</v>
      </c>
      <c r="D48" s="51" t="s">
        <v>287</v>
      </c>
      <c r="E48" s="52">
        <v>6.7</v>
      </c>
      <c r="F48" s="53" t="s">
        <v>171</v>
      </c>
      <c r="G48" s="53" t="s">
        <v>171</v>
      </c>
      <c r="H48" s="48"/>
      <c r="I48" s="48"/>
      <c r="J48" s="48"/>
      <c r="K48" s="52">
        <f t="shared" si="0"/>
        <v>6.7</v>
      </c>
      <c r="L48" s="172"/>
      <c r="M48" s="17"/>
    </row>
    <row r="49" spans="2:13" s="2" customFormat="1" x14ac:dyDescent="0.25">
      <c r="B49" s="55" t="s">
        <v>288</v>
      </c>
      <c r="C49" s="55" t="s">
        <v>278</v>
      </c>
      <c r="D49" s="51" t="s">
        <v>289</v>
      </c>
      <c r="E49" s="52">
        <v>977.21</v>
      </c>
      <c r="F49" s="53" t="s">
        <v>171</v>
      </c>
      <c r="G49" s="53" t="s">
        <v>171</v>
      </c>
      <c r="H49" s="48"/>
      <c r="I49" s="48"/>
      <c r="J49" s="48"/>
      <c r="K49" s="52">
        <f t="shared" si="0"/>
        <v>977.21</v>
      </c>
      <c r="L49" s="172"/>
      <c r="M49" s="17"/>
    </row>
    <row r="50" spans="2:13" s="2" customFormat="1" x14ac:dyDescent="0.25">
      <c r="B50" s="55" t="s">
        <v>290</v>
      </c>
      <c r="C50" s="55" t="s">
        <v>278</v>
      </c>
      <c r="D50" s="51" t="s">
        <v>291</v>
      </c>
      <c r="E50" s="52">
        <v>814.69</v>
      </c>
      <c r="F50" s="53" t="s">
        <v>171</v>
      </c>
      <c r="G50" s="53" t="s">
        <v>171</v>
      </c>
      <c r="H50" s="48"/>
      <c r="I50" s="48"/>
      <c r="J50" s="48"/>
      <c r="K50" s="52">
        <f t="shared" si="0"/>
        <v>814.69</v>
      </c>
      <c r="L50" s="172"/>
      <c r="M50" s="17"/>
    </row>
    <row r="51" spans="2:13" s="2" customFormat="1" x14ac:dyDescent="0.25">
      <c r="B51" s="55" t="s">
        <v>292</v>
      </c>
      <c r="C51" s="55" t="s">
        <v>278</v>
      </c>
      <c r="D51" s="51" t="s">
        <v>293</v>
      </c>
      <c r="E51" s="52">
        <v>67.64</v>
      </c>
      <c r="F51" s="53" t="s">
        <v>171</v>
      </c>
      <c r="G51" s="53" t="s">
        <v>171</v>
      </c>
      <c r="H51" s="48"/>
      <c r="I51" s="48"/>
      <c r="J51" s="48"/>
      <c r="K51" s="52">
        <f t="shared" si="0"/>
        <v>67.64</v>
      </c>
      <c r="L51" s="172"/>
      <c r="M51" s="17"/>
    </row>
    <row r="52" spans="2:13" s="2" customFormat="1" x14ac:dyDescent="0.25">
      <c r="B52" s="55" t="s">
        <v>294</v>
      </c>
      <c r="C52" s="55" t="s">
        <v>278</v>
      </c>
      <c r="D52" s="51" t="s">
        <v>295</v>
      </c>
      <c r="E52" s="52">
        <v>1984.24</v>
      </c>
      <c r="F52" s="53" t="s">
        <v>171</v>
      </c>
      <c r="G52" s="53" t="s">
        <v>171</v>
      </c>
      <c r="H52" s="48"/>
      <c r="I52" s="48"/>
      <c r="J52" s="48"/>
      <c r="K52" s="52">
        <f t="shared" si="0"/>
        <v>1984.24</v>
      </c>
      <c r="L52" s="172"/>
      <c r="M52" s="17"/>
    </row>
    <row r="53" spans="2:13" s="2" customFormat="1" x14ac:dyDescent="0.25">
      <c r="B53" s="55" t="s">
        <v>296</v>
      </c>
      <c r="C53" s="55" t="s">
        <v>278</v>
      </c>
      <c r="D53" s="51" t="s">
        <v>297</v>
      </c>
      <c r="E53" s="52">
        <v>3286.15</v>
      </c>
      <c r="F53" s="53" t="s">
        <v>171</v>
      </c>
      <c r="G53" s="53" t="s">
        <v>171</v>
      </c>
      <c r="H53" s="48"/>
      <c r="I53" s="48"/>
      <c r="J53" s="48"/>
      <c r="K53" s="52">
        <f t="shared" si="0"/>
        <v>3286.15</v>
      </c>
      <c r="L53" s="172"/>
      <c r="M53" s="17"/>
    </row>
    <row r="54" spans="2:13" s="2" customFormat="1" x14ac:dyDescent="0.25">
      <c r="B54" s="55" t="s">
        <v>298</v>
      </c>
      <c r="C54" s="55" t="s">
        <v>278</v>
      </c>
      <c r="D54" s="51" t="s">
        <v>299</v>
      </c>
      <c r="E54" s="52">
        <v>18323.7</v>
      </c>
      <c r="F54" s="53" t="s">
        <v>171</v>
      </c>
      <c r="G54" s="53" t="s">
        <v>171</v>
      </c>
      <c r="H54" s="48"/>
      <c r="I54" s="48"/>
      <c r="J54" s="48"/>
      <c r="K54" s="52">
        <f t="shared" si="0"/>
        <v>18323.7</v>
      </c>
      <c r="L54" s="172"/>
      <c r="M54" s="17"/>
    </row>
    <row r="55" spans="2:13" s="2" customFormat="1" x14ac:dyDescent="0.25">
      <c r="B55" s="55" t="s">
        <v>300</v>
      </c>
      <c r="C55" s="55" t="s">
        <v>278</v>
      </c>
      <c r="D55" s="51" t="s">
        <v>301</v>
      </c>
      <c r="E55" s="52">
        <v>1.88</v>
      </c>
      <c r="F55" s="53" t="s">
        <v>171</v>
      </c>
      <c r="G55" s="53" t="s">
        <v>171</v>
      </c>
      <c r="H55" s="48"/>
      <c r="I55" s="48"/>
      <c r="J55" s="48"/>
      <c r="K55" s="52">
        <f t="shared" si="0"/>
        <v>1.88</v>
      </c>
      <c r="L55" s="172"/>
      <c r="M55" s="17"/>
    </row>
    <row r="56" spans="2:13" s="2" customFormat="1" x14ac:dyDescent="0.25">
      <c r="B56" s="55" t="s">
        <v>302</v>
      </c>
      <c r="C56" s="55" t="s">
        <v>278</v>
      </c>
      <c r="D56" s="51" t="s">
        <v>303</v>
      </c>
      <c r="E56" s="52">
        <v>47.93</v>
      </c>
      <c r="F56" s="53" t="s">
        <v>171</v>
      </c>
      <c r="G56" s="53" t="s">
        <v>171</v>
      </c>
      <c r="H56" s="48"/>
      <c r="I56" s="48"/>
      <c r="J56" s="48"/>
      <c r="K56" s="52">
        <f t="shared" si="0"/>
        <v>47.93</v>
      </c>
      <c r="L56" s="172"/>
      <c r="M56" s="17"/>
    </row>
    <row r="57" spans="2:13" s="2" customFormat="1" x14ac:dyDescent="0.25">
      <c r="B57" s="55" t="s">
        <v>304</v>
      </c>
      <c r="C57" s="55" t="s">
        <v>278</v>
      </c>
      <c r="D57" s="51" t="s">
        <v>305</v>
      </c>
      <c r="E57" s="52">
        <v>5393.64</v>
      </c>
      <c r="F57" s="53" t="s">
        <v>171</v>
      </c>
      <c r="G57" s="53" t="s">
        <v>171</v>
      </c>
      <c r="H57" s="48"/>
      <c r="I57" s="48"/>
      <c r="J57" s="48"/>
      <c r="K57" s="52">
        <f t="shared" si="0"/>
        <v>5393.64</v>
      </c>
      <c r="L57" s="172"/>
      <c r="M57" s="17"/>
    </row>
    <row r="58" spans="2:13" s="2" customFormat="1" x14ac:dyDescent="0.25">
      <c r="B58" s="55" t="s">
        <v>306</v>
      </c>
      <c r="C58" s="55" t="s">
        <v>278</v>
      </c>
      <c r="D58" s="51" t="s">
        <v>307</v>
      </c>
      <c r="E58" s="52">
        <v>2815.6</v>
      </c>
      <c r="F58" s="53" t="s">
        <v>171</v>
      </c>
      <c r="G58" s="53" t="s">
        <v>171</v>
      </c>
      <c r="H58" s="48"/>
      <c r="I58" s="48"/>
      <c r="J58" s="48"/>
      <c r="K58" s="52">
        <f t="shared" si="0"/>
        <v>2815.6</v>
      </c>
      <c r="L58" s="172"/>
      <c r="M58" s="17"/>
    </row>
    <row r="59" spans="2:13" s="2" customFormat="1" x14ac:dyDescent="0.25">
      <c r="B59" s="55" t="s">
        <v>308</v>
      </c>
      <c r="C59" s="55" t="s">
        <v>278</v>
      </c>
      <c r="D59" s="51" t="s">
        <v>309</v>
      </c>
      <c r="E59" s="52">
        <v>145.87</v>
      </c>
      <c r="F59" s="53" t="s">
        <v>171</v>
      </c>
      <c r="G59" s="53" t="s">
        <v>171</v>
      </c>
      <c r="H59" s="48"/>
      <c r="I59" s="48"/>
      <c r="J59" s="48"/>
      <c r="K59" s="52">
        <f t="shared" si="0"/>
        <v>145.87</v>
      </c>
      <c r="L59" s="172"/>
      <c r="M59" s="17"/>
    </row>
    <row r="60" spans="2:13" s="2" customFormat="1" x14ac:dyDescent="0.25">
      <c r="B60" s="55" t="s">
        <v>310</v>
      </c>
      <c r="C60" s="55" t="s">
        <v>278</v>
      </c>
      <c r="D60" s="51" t="s">
        <v>311</v>
      </c>
      <c r="E60" s="52">
        <v>31.51</v>
      </c>
      <c r="F60" s="53" t="s">
        <v>171</v>
      </c>
      <c r="G60" s="53" t="s">
        <v>171</v>
      </c>
      <c r="H60" s="48"/>
      <c r="I60" s="48"/>
      <c r="J60" s="48"/>
      <c r="K60" s="52">
        <f t="shared" si="0"/>
        <v>31.51</v>
      </c>
      <c r="L60" s="172"/>
      <c r="M60" s="17"/>
    </row>
    <row r="61" spans="2:13" s="2" customFormat="1" x14ac:dyDescent="0.25">
      <c r="B61" s="55" t="s">
        <v>312</v>
      </c>
      <c r="C61" s="55" t="s">
        <v>278</v>
      </c>
      <c r="D61" s="51" t="s">
        <v>313</v>
      </c>
      <c r="E61" s="52">
        <v>17.79</v>
      </c>
      <c r="F61" s="53" t="s">
        <v>171</v>
      </c>
      <c r="G61" s="53" t="s">
        <v>171</v>
      </c>
      <c r="H61" s="48"/>
      <c r="I61" s="48"/>
      <c r="J61" s="48"/>
      <c r="K61" s="52">
        <f t="shared" si="0"/>
        <v>17.79</v>
      </c>
      <c r="L61" s="172"/>
      <c r="M61" s="17"/>
    </row>
    <row r="62" spans="2:13" s="2" customFormat="1" x14ac:dyDescent="0.25">
      <c r="B62" s="55" t="s">
        <v>314</v>
      </c>
      <c r="C62" s="55" t="s">
        <v>278</v>
      </c>
      <c r="D62" s="51" t="s">
        <v>315</v>
      </c>
      <c r="E62" s="52">
        <v>124.62</v>
      </c>
      <c r="F62" s="53" t="s">
        <v>171</v>
      </c>
      <c r="G62" s="53" t="s">
        <v>171</v>
      </c>
      <c r="H62" s="48"/>
      <c r="I62" s="48"/>
      <c r="J62" s="48"/>
      <c r="K62" s="52">
        <f t="shared" si="0"/>
        <v>124.62</v>
      </c>
      <c r="L62" s="172"/>
      <c r="M62" s="17"/>
    </row>
    <row r="63" spans="2:13" s="2" customFormat="1" x14ac:dyDescent="0.25">
      <c r="B63" s="55" t="s">
        <v>316</v>
      </c>
      <c r="C63" s="55" t="s">
        <v>278</v>
      </c>
      <c r="D63" s="51" t="s">
        <v>317</v>
      </c>
      <c r="E63" s="52">
        <v>1477.85</v>
      </c>
      <c r="F63" s="53" t="s">
        <v>171</v>
      </c>
      <c r="G63" s="53" t="s">
        <v>171</v>
      </c>
      <c r="H63" s="48"/>
      <c r="I63" s="48"/>
      <c r="J63" s="48"/>
      <c r="K63" s="52">
        <f t="shared" si="0"/>
        <v>1477.85</v>
      </c>
      <c r="L63" s="172"/>
      <c r="M63" s="17"/>
    </row>
    <row r="64" spans="2:13" s="2" customFormat="1" x14ac:dyDescent="0.25">
      <c r="B64" s="55" t="s">
        <v>318</v>
      </c>
      <c r="C64" s="55" t="s">
        <v>278</v>
      </c>
      <c r="D64" s="51" t="s">
        <v>319</v>
      </c>
      <c r="E64" s="52">
        <v>350</v>
      </c>
      <c r="F64" s="53" t="s">
        <v>171</v>
      </c>
      <c r="G64" s="53" t="s">
        <v>171</v>
      </c>
      <c r="H64" s="48"/>
      <c r="I64" s="48"/>
      <c r="J64" s="48"/>
      <c r="K64" s="52">
        <f t="shared" si="0"/>
        <v>350</v>
      </c>
      <c r="L64" s="172"/>
      <c r="M64" s="17"/>
    </row>
    <row r="65" spans="2:13" s="2" customFormat="1" x14ac:dyDescent="0.25">
      <c r="B65" s="55" t="s">
        <v>320</v>
      </c>
      <c r="C65" s="55" t="s">
        <v>278</v>
      </c>
      <c r="D65" s="51" t="s">
        <v>321</v>
      </c>
      <c r="E65" s="52">
        <v>120</v>
      </c>
      <c r="F65" s="53" t="s">
        <v>171</v>
      </c>
      <c r="G65" s="53" t="s">
        <v>171</v>
      </c>
      <c r="H65" s="48"/>
      <c r="I65" s="48"/>
      <c r="J65" s="48"/>
      <c r="K65" s="52">
        <f t="shared" si="0"/>
        <v>120</v>
      </c>
      <c r="L65" s="172"/>
      <c r="M65" s="17"/>
    </row>
    <row r="66" spans="2:13" s="2" customFormat="1" x14ac:dyDescent="0.25">
      <c r="B66" s="55" t="s">
        <v>322</v>
      </c>
      <c r="C66" s="55" t="s">
        <v>278</v>
      </c>
      <c r="D66" s="51" t="s">
        <v>323</v>
      </c>
      <c r="E66" s="52">
        <v>936.62</v>
      </c>
      <c r="F66" s="53" t="s">
        <v>171</v>
      </c>
      <c r="G66" s="53" t="s">
        <v>171</v>
      </c>
      <c r="H66" s="48"/>
      <c r="I66" s="48"/>
      <c r="J66" s="48"/>
      <c r="K66" s="52">
        <f t="shared" si="0"/>
        <v>936.62</v>
      </c>
      <c r="L66" s="172"/>
      <c r="M66" s="17"/>
    </row>
    <row r="67" spans="2:13" s="2" customFormat="1" x14ac:dyDescent="0.25">
      <c r="B67" s="55" t="s">
        <v>324</v>
      </c>
      <c r="C67" s="55" t="s">
        <v>278</v>
      </c>
      <c r="D67" s="51" t="s">
        <v>325</v>
      </c>
      <c r="E67" s="52">
        <v>4045.02</v>
      </c>
      <c r="F67" s="53" t="s">
        <v>171</v>
      </c>
      <c r="G67" s="53" t="s">
        <v>171</v>
      </c>
      <c r="H67" s="48"/>
      <c r="I67" s="48"/>
      <c r="J67" s="48"/>
      <c r="K67" s="52">
        <f t="shared" si="0"/>
        <v>4045.02</v>
      </c>
      <c r="L67" s="172"/>
      <c r="M67" s="17"/>
    </row>
    <row r="68" spans="2:13" s="2" customFormat="1" x14ac:dyDescent="0.25">
      <c r="B68" s="55" t="s">
        <v>326</v>
      </c>
      <c r="C68" s="55" t="s">
        <v>278</v>
      </c>
      <c r="D68" s="51" t="s">
        <v>327</v>
      </c>
      <c r="E68" s="52">
        <v>19496.650000000001</v>
      </c>
      <c r="F68" s="53" t="s">
        <v>171</v>
      </c>
      <c r="G68" s="53" t="s">
        <v>171</v>
      </c>
      <c r="H68" s="48"/>
      <c r="I68" s="48"/>
      <c r="J68" s="48"/>
      <c r="K68" s="52">
        <f t="shared" si="0"/>
        <v>19496.650000000001</v>
      </c>
      <c r="L68" s="172"/>
      <c r="M68" s="17"/>
    </row>
    <row r="69" spans="2:13" s="2" customFormat="1" x14ac:dyDescent="0.25">
      <c r="B69" s="55" t="s">
        <v>328</v>
      </c>
      <c r="C69" s="55" t="s">
        <v>278</v>
      </c>
      <c r="D69" s="51" t="s">
        <v>329</v>
      </c>
      <c r="E69" s="52">
        <v>1198</v>
      </c>
      <c r="F69" s="53" t="s">
        <v>171</v>
      </c>
      <c r="G69" s="53" t="s">
        <v>171</v>
      </c>
      <c r="H69" s="48"/>
      <c r="I69" s="48"/>
      <c r="J69" s="48"/>
      <c r="K69" s="52">
        <f t="shared" si="0"/>
        <v>1198</v>
      </c>
      <c r="L69" s="172"/>
      <c r="M69" s="17"/>
    </row>
    <row r="70" spans="2:13" s="2" customFormat="1" x14ac:dyDescent="0.25">
      <c r="B70" s="55" t="s">
        <v>330</v>
      </c>
      <c r="C70" s="55" t="s">
        <v>278</v>
      </c>
      <c r="D70" s="51" t="s">
        <v>331</v>
      </c>
      <c r="E70" s="52">
        <v>4303.18</v>
      </c>
      <c r="F70" s="53" t="s">
        <v>171</v>
      </c>
      <c r="G70" s="53" t="s">
        <v>171</v>
      </c>
      <c r="H70" s="48"/>
      <c r="I70" s="48"/>
      <c r="J70" s="48"/>
      <c r="K70" s="52">
        <f t="shared" si="0"/>
        <v>4303.18</v>
      </c>
      <c r="L70" s="172"/>
      <c r="M70" s="17"/>
    </row>
    <row r="71" spans="2:13" s="2" customFormat="1" x14ac:dyDescent="0.25">
      <c r="B71" s="55" t="s">
        <v>332</v>
      </c>
      <c r="C71" s="55" t="s">
        <v>278</v>
      </c>
      <c r="D71" s="51" t="s">
        <v>333</v>
      </c>
      <c r="E71" s="52">
        <v>390.97</v>
      </c>
      <c r="F71" s="53" t="s">
        <v>171</v>
      </c>
      <c r="G71" s="53" t="s">
        <v>171</v>
      </c>
      <c r="H71" s="48"/>
      <c r="I71" s="48"/>
      <c r="J71" s="48"/>
      <c r="K71" s="52">
        <f t="shared" si="0"/>
        <v>390.97</v>
      </c>
      <c r="L71" s="172"/>
      <c r="M71" s="17"/>
    </row>
    <row r="72" spans="2:13" s="2" customFormat="1" x14ac:dyDescent="0.25">
      <c r="B72" s="55" t="s">
        <v>334</v>
      </c>
      <c r="C72" s="55" t="s">
        <v>278</v>
      </c>
      <c r="D72" s="51" t="s">
        <v>335</v>
      </c>
      <c r="E72" s="52">
        <v>41.27</v>
      </c>
      <c r="F72" s="53" t="s">
        <v>171</v>
      </c>
      <c r="G72" s="53" t="s">
        <v>171</v>
      </c>
      <c r="H72" s="48"/>
      <c r="I72" s="48"/>
      <c r="J72" s="48"/>
      <c r="K72" s="52">
        <f t="shared" ref="K72:K135" si="1">SUM(E72:J72)</f>
        <v>41.27</v>
      </c>
      <c r="L72" s="172"/>
      <c r="M72" s="17"/>
    </row>
    <row r="73" spans="2:13" s="2" customFormat="1" x14ac:dyDescent="0.25">
      <c r="B73" s="55" t="s">
        <v>336</v>
      </c>
      <c r="C73" s="55" t="s">
        <v>337</v>
      </c>
      <c r="D73" s="55" t="s">
        <v>338</v>
      </c>
      <c r="E73" s="56">
        <v>38.4</v>
      </c>
      <c r="F73" s="53" t="s">
        <v>171</v>
      </c>
      <c r="G73" s="53" t="s">
        <v>171</v>
      </c>
      <c r="H73" s="48"/>
      <c r="I73" s="48"/>
      <c r="J73" s="48"/>
      <c r="K73" s="52">
        <f t="shared" si="1"/>
        <v>38.4</v>
      </c>
      <c r="L73" s="172"/>
    </row>
    <row r="74" spans="2:13" s="2" customFormat="1" x14ac:dyDescent="0.25">
      <c r="B74" s="55" t="s">
        <v>339</v>
      </c>
      <c r="C74" s="55" t="s">
        <v>337</v>
      </c>
      <c r="D74" s="55" t="s">
        <v>340</v>
      </c>
      <c r="E74" s="56">
        <v>4.55</v>
      </c>
      <c r="F74" s="53" t="s">
        <v>171</v>
      </c>
      <c r="G74" s="53" t="s">
        <v>171</v>
      </c>
      <c r="H74" s="48"/>
      <c r="I74" s="48"/>
      <c r="J74" s="48"/>
      <c r="K74" s="52">
        <f t="shared" si="1"/>
        <v>4.55</v>
      </c>
      <c r="L74" s="172"/>
      <c r="M74" s="17"/>
    </row>
    <row r="75" spans="2:13" s="2" customFormat="1" x14ac:dyDescent="0.25">
      <c r="B75" s="55" t="s">
        <v>341</v>
      </c>
      <c r="C75" s="55" t="s">
        <v>337</v>
      </c>
      <c r="D75" s="55" t="s">
        <v>342</v>
      </c>
      <c r="E75" s="56">
        <v>55</v>
      </c>
      <c r="F75" s="53" t="s">
        <v>171</v>
      </c>
      <c r="G75" s="53" t="s">
        <v>171</v>
      </c>
      <c r="H75" s="48"/>
      <c r="I75" s="48"/>
      <c r="J75" s="48"/>
      <c r="K75" s="52">
        <f t="shared" si="1"/>
        <v>55</v>
      </c>
      <c r="L75" s="172"/>
      <c r="M75" s="17"/>
    </row>
    <row r="76" spans="2:13" s="2" customFormat="1" x14ac:dyDescent="0.25">
      <c r="B76" s="55" t="s">
        <v>343</v>
      </c>
      <c r="C76" s="55" t="s">
        <v>337</v>
      </c>
      <c r="D76" s="55" t="s">
        <v>344</v>
      </c>
      <c r="E76" s="56">
        <v>946.6</v>
      </c>
      <c r="F76" s="53" t="s">
        <v>171</v>
      </c>
      <c r="G76" s="53" t="s">
        <v>171</v>
      </c>
      <c r="H76" s="48"/>
      <c r="I76" s="48"/>
      <c r="J76" s="48"/>
      <c r="K76" s="52">
        <f t="shared" si="1"/>
        <v>946.6</v>
      </c>
      <c r="L76" s="172"/>
      <c r="M76" s="17"/>
    </row>
    <row r="77" spans="2:13" s="2" customFormat="1" x14ac:dyDescent="0.25">
      <c r="B77" s="55" t="s">
        <v>345</v>
      </c>
      <c r="C77" s="55" t="s">
        <v>337</v>
      </c>
      <c r="D77" s="55" t="s">
        <v>346</v>
      </c>
      <c r="E77" s="56">
        <v>791</v>
      </c>
      <c r="F77" s="53" t="s">
        <v>171</v>
      </c>
      <c r="G77" s="53" t="s">
        <v>171</v>
      </c>
      <c r="H77" s="48"/>
      <c r="I77" s="48"/>
      <c r="J77" s="48"/>
      <c r="K77" s="52">
        <f t="shared" si="1"/>
        <v>791</v>
      </c>
      <c r="L77" s="172"/>
      <c r="M77" s="17"/>
    </row>
    <row r="78" spans="2:13" s="2" customFormat="1" x14ac:dyDescent="0.25">
      <c r="B78" s="55" t="s">
        <v>347</v>
      </c>
      <c r="C78" s="55" t="s">
        <v>337</v>
      </c>
      <c r="D78" s="55" t="s">
        <v>348</v>
      </c>
      <c r="E78" s="56">
        <v>17029.64</v>
      </c>
      <c r="F78" s="53" t="s">
        <v>171</v>
      </c>
      <c r="G78" s="53" t="s">
        <v>171</v>
      </c>
      <c r="H78" s="48"/>
      <c r="I78" s="48"/>
      <c r="J78" s="48"/>
      <c r="K78" s="52">
        <f t="shared" si="1"/>
        <v>17029.64</v>
      </c>
      <c r="L78" s="172"/>
      <c r="M78" s="17"/>
    </row>
    <row r="79" spans="2:13" s="2" customFormat="1" x14ac:dyDescent="0.25">
      <c r="B79" s="55" t="s">
        <v>349</v>
      </c>
      <c r="C79" s="55" t="s">
        <v>337</v>
      </c>
      <c r="D79" s="55" t="s">
        <v>350</v>
      </c>
      <c r="E79" s="56">
        <v>400</v>
      </c>
      <c r="F79" s="53" t="s">
        <v>171</v>
      </c>
      <c r="G79" s="53" t="s">
        <v>171</v>
      </c>
      <c r="H79" s="48"/>
      <c r="I79" s="48"/>
      <c r="J79" s="48"/>
      <c r="K79" s="52">
        <f t="shared" si="1"/>
        <v>400</v>
      </c>
      <c r="L79" s="172"/>
      <c r="M79" s="17"/>
    </row>
    <row r="80" spans="2:13" s="2" customFormat="1" x14ac:dyDescent="0.25">
      <c r="B80" s="55" t="s">
        <v>351</v>
      </c>
      <c r="C80" s="55" t="s">
        <v>337</v>
      </c>
      <c r="D80" s="55" t="s">
        <v>352</v>
      </c>
      <c r="E80" s="56">
        <v>162.72999999999999</v>
      </c>
      <c r="F80" s="53" t="s">
        <v>171</v>
      </c>
      <c r="G80" s="53" t="s">
        <v>171</v>
      </c>
      <c r="H80" s="48"/>
      <c r="I80" s="48"/>
      <c r="J80" s="48"/>
      <c r="K80" s="52">
        <f t="shared" si="1"/>
        <v>162.72999999999999</v>
      </c>
      <c r="L80" s="172"/>
      <c r="M80" s="17"/>
    </row>
    <row r="81" spans="2:13" s="2" customFormat="1" x14ac:dyDescent="0.25">
      <c r="B81" s="55" t="s">
        <v>353</v>
      </c>
      <c r="C81" s="55" t="s">
        <v>337</v>
      </c>
      <c r="D81" s="55" t="s">
        <v>354</v>
      </c>
      <c r="E81" s="56">
        <v>760</v>
      </c>
      <c r="F81" s="53" t="s">
        <v>171</v>
      </c>
      <c r="G81" s="53" t="s">
        <v>171</v>
      </c>
      <c r="H81" s="48"/>
      <c r="I81" s="48"/>
      <c r="J81" s="48"/>
      <c r="K81" s="52">
        <f t="shared" si="1"/>
        <v>760</v>
      </c>
      <c r="L81" s="172"/>
      <c r="M81" s="17"/>
    </row>
    <row r="82" spans="2:13" s="2" customFormat="1" x14ac:dyDescent="0.25">
      <c r="B82" s="55" t="s">
        <v>355</v>
      </c>
      <c r="C82" s="55" t="s">
        <v>337</v>
      </c>
      <c r="D82" s="55" t="s">
        <v>356</v>
      </c>
      <c r="E82" s="56">
        <v>258.87</v>
      </c>
      <c r="F82" s="53" t="s">
        <v>171</v>
      </c>
      <c r="G82" s="53" t="s">
        <v>171</v>
      </c>
      <c r="H82" s="48"/>
      <c r="I82" s="48"/>
      <c r="J82" s="48"/>
      <c r="K82" s="52">
        <f t="shared" si="1"/>
        <v>258.87</v>
      </c>
      <c r="L82" s="172"/>
      <c r="M82" s="17"/>
    </row>
    <row r="83" spans="2:13" s="2" customFormat="1" x14ac:dyDescent="0.25">
      <c r="B83" s="55" t="s">
        <v>357</v>
      </c>
      <c r="C83" s="55" t="s">
        <v>337</v>
      </c>
      <c r="D83" s="55" t="s">
        <v>358</v>
      </c>
      <c r="E83" s="56">
        <v>1863.19</v>
      </c>
      <c r="F83" s="53" t="s">
        <v>171</v>
      </c>
      <c r="G83" s="53" t="s">
        <v>171</v>
      </c>
      <c r="H83" s="48"/>
      <c r="I83" s="48"/>
      <c r="J83" s="48"/>
      <c r="K83" s="52">
        <f t="shared" si="1"/>
        <v>1863.19</v>
      </c>
      <c r="L83" s="172"/>
      <c r="M83" s="17"/>
    </row>
    <row r="84" spans="2:13" s="2" customFormat="1" x14ac:dyDescent="0.25">
      <c r="B84" s="55" t="s">
        <v>359</v>
      </c>
      <c r="C84" s="55" t="s">
        <v>337</v>
      </c>
      <c r="D84" s="55" t="s">
        <v>360</v>
      </c>
      <c r="E84" s="56">
        <v>263.86</v>
      </c>
      <c r="F84" s="53" t="s">
        <v>171</v>
      </c>
      <c r="G84" s="53" t="s">
        <v>171</v>
      </c>
      <c r="H84" s="48"/>
      <c r="I84" s="48"/>
      <c r="J84" s="48"/>
      <c r="K84" s="52">
        <f t="shared" si="1"/>
        <v>263.86</v>
      </c>
      <c r="L84" s="172"/>
      <c r="M84" s="17"/>
    </row>
    <row r="85" spans="2:13" s="2" customFormat="1" x14ac:dyDescent="0.25">
      <c r="B85" s="55" t="s">
        <v>361</v>
      </c>
      <c r="C85" s="55" t="s">
        <v>337</v>
      </c>
      <c r="D85" s="55" t="s">
        <v>362</v>
      </c>
      <c r="E85" s="56">
        <v>1127.0999999999999</v>
      </c>
      <c r="F85" s="53" t="s">
        <v>171</v>
      </c>
      <c r="G85" s="53" t="s">
        <v>171</v>
      </c>
      <c r="H85" s="48"/>
      <c r="I85" s="48"/>
      <c r="J85" s="48"/>
      <c r="K85" s="52">
        <f t="shared" si="1"/>
        <v>1127.0999999999999</v>
      </c>
      <c r="L85" s="172"/>
      <c r="M85" s="17"/>
    </row>
    <row r="86" spans="2:13" s="2" customFormat="1" x14ac:dyDescent="0.25">
      <c r="B86" s="55" t="s">
        <v>363</v>
      </c>
      <c r="C86" s="55" t="s">
        <v>337</v>
      </c>
      <c r="D86" s="55" t="s">
        <v>364</v>
      </c>
      <c r="E86" s="56">
        <v>10368.48</v>
      </c>
      <c r="F86" s="53" t="s">
        <v>171</v>
      </c>
      <c r="G86" s="53" t="s">
        <v>171</v>
      </c>
      <c r="H86" s="48"/>
      <c r="I86" s="48"/>
      <c r="J86" s="48"/>
      <c r="K86" s="52">
        <f t="shared" si="1"/>
        <v>10368.48</v>
      </c>
      <c r="L86" s="172"/>
      <c r="M86" s="17"/>
    </row>
    <row r="87" spans="2:13" s="2" customFormat="1" x14ac:dyDescent="0.25">
      <c r="B87" s="55" t="s">
        <v>365</v>
      </c>
      <c r="C87" s="55" t="s">
        <v>337</v>
      </c>
      <c r="D87" s="55" t="s">
        <v>366</v>
      </c>
      <c r="E87" s="56">
        <v>1787.52</v>
      </c>
      <c r="F87" s="53" t="s">
        <v>171</v>
      </c>
      <c r="G87" s="53" t="s">
        <v>171</v>
      </c>
      <c r="H87" s="48"/>
      <c r="I87" s="48"/>
      <c r="J87" s="48"/>
      <c r="K87" s="52">
        <f t="shared" si="1"/>
        <v>1787.52</v>
      </c>
      <c r="L87" s="172"/>
      <c r="M87" s="17"/>
    </row>
    <row r="88" spans="2:13" s="2" customFormat="1" x14ac:dyDescent="0.25">
      <c r="B88" s="55" t="s">
        <v>367</v>
      </c>
      <c r="C88" s="55" t="s">
        <v>337</v>
      </c>
      <c r="D88" s="55" t="s">
        <v>368</v>
      </c>
      <c r="E88" s="56">
        <v>634.29</v>
      </c>
      <c r="F88" s="53" t="s">
        <v>171</v>
      </c>
      <c r="G88" s="53" t="s">
        <v>171</v>
      </c>
      <c r="H88" s="48"/>
      <c r="I88" s="48"/>
      <c r="J88" s="48"/>
      <c r="K88" s="52">
        <f t="shared" si="1"/>
        <v>634.29</v>
      </c>
      <c r="L88" s="172"/>
      <c r="M88" s="17"/>
    </row>
    <row r="89" spans="2:13" s="2" customFormat="1" x14ac:dyDescent="0.25">
      <c r="B89" s="55" t="s">
        <v>369</v>
      </c>
      <c r="C89" s="55" t="s">
        <v>337</v>
      </c>
      <c r="D89" s="55" t="s">
        <v>370</v>
      </c>
      <c r="E89" s="56">
        <v>20</v>
      </c>
      <c r="F89" s="53" t="s">
        <v>171</v>
      </c>
      <c r="G89" s="53" t="s">
        <v>171</v>
      </c>
      <c r="H89" s="48"/>
      <c r="I89" s="48"/>
      <c r="J89" s="48"/>
      <c r="K89" s="52">
        <f t="shared" si="1"/>
        <v>20</v>
      </c>
      <c r="L89" s="172"/>
      <c r="M89" s="17"/>
    </row>
    <row r="90" spans="2:13" s="2" customFormat="1" x14ac:dyDescent="0.25">
      <c r="B90" s="55" t="s">
        <v>371</v>
      </c>
      <c r="C90" s="55" t="s">
        <v>337</v>
      </c>
      <c r="D90" s="55" t="s">
        <v>372</v>
      </c>
      <c r="E90" s="56">
        <v>570.54</v>
      </c>
      <c r="F90" s="53" t="s">
        <v>171</v>
      </c>
      <c r="G90" s="53" t="s">
        <v>171</v>
      </c>
      <c r="H90" s="48"/>
      <c r="I90" s="48"/>
      <c r="J90" s="48"/>
      <c r="K90" s="52">
        <f t="shared" si="1"/>
        <v>570.54</v>
      </c>
      <c r="L90" s="172"/>
      <c r="M90" s="17"/>
    </row>
    <row r="91" spans="2:13" s="2" customFormat="1" x14ac:dyDescent="0.25">
      <c r="B91" s="55" t="s">
        <v>373</v>
      </c>
      <c r="C91" s="55" t="s">
        <v>337</v>
      </c>
      <c r="D91" s="55" t="s">
        <v>374</v>
      </c>
      <c r="E91" s="56">
        <v>29.75</v>
      </c>
      <c r="F91" s="53" t="s">
        <v>171</v>
      </c>
      <c r="G91" s="53" t="s">
        <v>171</v>
      </c>
      <c r="H91" s="48"/>
      <c r="I91" s="48"/>
      <c r="J91" s="48"/>
      <c r="K91" s="52">
        <f t="shared" si="1"/>
        <v>29.75</v>
      </c>
      <c r="L91" s="172"/>
      <c r="M91" s="17"/>
    </row>
    <row r="92" spans="2:13" s="2" customFormat="1" x14ac:dyDescent="0.25">
      <c r="B92" s="55" t="s">
        <v>375</v>
      </c>
      <c r="C92" s="55" t="s">
        <v>337</v>
      </c>
      <c r="D92" s="55" t="s">
        <v>376</v>
      </c>
      <c r="E92" s="56">
        <v>710.29</v>
      </c>
      <c r="F92" s="53" t="s">
        <v>171</v>
      </c>
      <c r="G92" s="53" t="s">
        <v>171</v>
      </c>
      <c r="H92" s="48"/>
      <c r="I92" s="48"/>
      <c r="J92" s="48"/>
      <c r="K92" s="52">
        <f t="shared" si="1"/>
        <v>710.29</v>
      </c>
      <c r="L92" s="172"/>
      <c r="M92" s="17"/>
    </row>
    <row r="93" spans="2:13" s="2" customFormat="1" x14ac:dyDescent="0.25">
      <c r="B93" s="55" t="s">
        <v>377</v>
      </c>
      <c r="C93" s="55" t="s">
        <v>337</v>
      </c>
      <c r="D93" s="55" t="s">
        <v>378</v>
      </c>
      <c r="E93" s="56">
        <v>95.2</v>
      </c>
      <c r="F93" s="53" t="s">
        <v>171</v>
      </c>
      <c r="G93" s="53" t="s">
        <v>171</v>
      </c>
      <c r="H93" s="48"/>
      <c r="I93" s="48"/>
      <c r="J93" s="48"/>
      <c r="K93" s="52">
        <f t="shared" si="1"/>
        <v>95.2</v>
      </c>
      <c r="L93" s="172"/>
      <c r="M93" s="17"/>
    </row>
    <row r="94" spans="2:13" s="2" customFormat="1" x14ac:dyDescent="0.25">
      <c r="B94" s="55" t="s">
        <v>379</v>
      </c>
      <c r="C94" s="58" t="s">
        <v>380</v>
      </c>
      <c r="D94" s="55" t="s">
        <v>381</v>
      </c>
      <c r="E94" s="56">
        <v>584.28</v>
      </c>
      <c r="F94" s="53" t="s">
        <v>171</v>
      </c>
      <c r="G94" s="53" t="s">
        <v>171</v>
      </c>
      <c r="H94" s="48"/>
      <c r="I94" s="48"/>
      <c r="J94" s="48"/>
      <c r="K94" s="52">
        <f t="shared" si="1"/>
        <v>584.28</v>
      </c>
      <c r="L94" s="172"/>
    </row>
    <row r="95" spans="2:13" s="2" customFormat="1" x14ac:dyDescent="0.25">
      <c r="B95" s="55" t="s">
        <v>382</v>
      </c>
      <c r="C95" s="58" t="s">
        <v>380</v>
      </c>
      <c r="D95" s="55" t="s">
        <v>383</v>
      </c>
      <c r="E95" s="56">
        <v>4781.7</v>
      </c>
      <c r="F95" s="53" t="s">
        <v>171</v>
      </c>
      <c r="G95" s="53" t="s">
        <v>171</v>
      </c>
      <c r="H95" s="48"/>
      <c r="I95" s="48"/>
      <c r="J95" s="48"/>
      <c r="K95" s="52">
        <f t="shared" si="1"/>
        <v>4781.7</v>
      </c>
      <c r="L95" s="172"/>
      <c r="M95" s="17"/>
    </row>
    <row r="96" spans="2:13" s="2" customFormat="1" x14ac:dyDescent="0.25">
      <c r="B96" s="57" t="s">
        <v>384</v>
      </c>
      <c r="C96" s="55" t="s">
        <v>385</v>
      </c>
      <c r="D96" s="51" t="s">
        <v>204</v>
      </c>
      <c r="E96" s="52"/>
      <c r="F96" s="53" t="s">
        <v>171</v>
      </c>
      <c r="G96" s="53" t="s">
        <v>171</v>
      </c>
      <c r="H96" s="48"/>
      <c r="I96" s="48"/>
      <c r="J96" s="48"/>
      <c r="K96" s="52">
        <f t="shared" si="1"/>
        <v>0</v>
      </c>
      <c r="L96" s="172"/>
    </row>
    <row r="97" spans="2:13" s="2" customFormat="1" x14ac:dyDescent="0.25">
      <c r="B97" s="57" t="s">
        <v>386</v>
      </c>
      <c r="C97" s="55" t="s">
        <v>387</v>
      </c>
      <c r="D97" s="55" t="s">
        <v>204</v>
      </c>
      <c r="E97" s="56"/>
      <c r="F97" s="53" t="s">
        <v>171</v>
      </c>
      <c r="G97" s="53" t="s">
        <v>171</v>
      </c>
      <c r="H97" s="48"/>
      <c r="I97" s="48"/>
      <c r="J97" s="48"/>
      <c r="K97" s="52">
        <f t="shared" si="1"/>
        <v>0</v>
      </c>
      <c r="L97" s="172"/>
    </row>
    <row r="98" spans="2:13" s="2" customFormat="1" x14ac:dyDescent="0.25">
      <c r="B98" s="59" t="s">
        <v>388</v>
      </c>
      <c r="C98" s="51" t="s">
        <v>389</v>
      </c>
      <c r="D98" s="55" t="s">
        <v>390</v>
      </c>
      <c r="E98" s="56">
        <v>2145.12</v>
      </c>
      <c r="F98" s="60">
        <v>-2145.12</v>
      </c>
      <c r="G98" s="60">
        <v>283.44</v>
      </c>
      <c r="H98" s="48"/>
      <c r="I98" s="48"/>
      <c r="J98" s="48"/>
      <c r="K98" s="52">
        <f t="shared" si="1"/>
        <v>283.44</v>
      </c>
      <c r="L98" s="172"/>
    </row>
    <row r="99" spans="2:13" s="2" customFormat="1" x14ac:dyDescent="0.25">
      <c r="B99" s="59" t="s">
        <v>391</v>
      </c>
      <c r="C99" s="51" t="s">
        <v>389</v>
      </c>
      <c r="D99" s="55" t="s">
        <v>392</v>
      </c>
      <c r="E99" s="56">
        <v>8506.5400000000009</v>
      </c>
      <c r="F99" s="60">
        <v>-8506.5400000000009</v>
      </c>
      <c r="G99" s="60">
        <v>8883.85</v>
      </c>
      <c r="H99" s="48"/>
      <c r="I99" s="48"/>
      <c r="J99" s="48"/>
      <c r="K99" s="52">
        <f t="shared" si="1"/>
        <v>8883.85</v>
      </c>
      <c r="L99" s="172"/>
      <c r="M99" s="17"/>
    </row>
    <row r="100" spans="2:13" s="2" customFormat="1" x14ac:dyDescent="0.25">
      <c r="B100" s="59" t="s">
        <v>393</v>
      </c>
      <c r="C100" s="51" t="s">
        <v>389</v>
      </c>
      <c r="D100" s="55" t="s">
        <v>394</v>
      </c>
      <c r="E100" s="56">
        <v>1265.07</v>
      </c>
      <c r="F100" s="60">
        <v>-1265.07</v>
      </c>
      <c r="G100" s="60">
        <v>1992.3</v>
      </c>
      <c r="H100" s="48"/>
      <c r="I100" s="48"/>
      <c r="J100" s="48"/>
      <c r="K100" s="52">
        <f t="shared" si="1"/>
        <v>1992.3</v>
      </c>
      <c r="L100" s="172"/>
      <c r="M100" s="17"/>
    </row>
    <row r="101" spans="2:13" s="2" customFormat="1" x14ac:dyDescent="0.25">
      <c r="B101" s="59" t="s">
        <v>395</v>
      </c>
      <c r="C101" s="51" t="s">
        <v>389</v>
      </c>
      <c r="D101" s="55" t="s">
        <v>396</v>
      </c>
      <c r="E101" s="56">
        <v>3330.15</v>
      </c>
      <c r="F101" s="60">
        <v>-3330.15</v>
      </c>
      <c r="G101" s="60">
        <v>414.84</v>
      </c>
      <c r="H101" s="48"/>
      <c r="I101" s="48"/>
      <c r="J101" s="48"/>
      <c r="K101" s="52">
        <f t="shared" si="1"/>
        <v>414.84</v>
      </c>
      <c r="L101" s="172"/>
      <c r="M101" s="17"/>
    </row>
    <row r="102" spans="2:13" s="2" customFormat="1" x14ac:dyDescent="0.25">
      <c r="B102" s="59" t="s">
        <v>397</v>
      </c>
      <c r="C102" s="51" t="s">
        <v>389</v>
      </c>
      <c r="D102" s="55" t="s">
        <v>398</v>
      </c>
      <c r="E102" s="56">
        <v>-1705.71</v>
      </c>
      <c r="F102" s="60">
        <v>1705.71</v>
      </c>
      <c r="G102" s="60">
        <v>2133.6799999999998</v>
      </c>
      <c r="H102" s="48"/>
      <c r="I102" s="48"/>
      <c r="J102" s="48"/>
      <c r="K102" s="52">
        <f t="shared" si="1"/>
        <v>2133.6799999999998</v>
      </c>
      <c r="L102" s="172"/>
      <c r="M102" s="17"/>
    </row>
    <row r="103" spans="2:13" s="2" customFormat="1" x14ac:dyDescent="0.25">
      <c r="B103" s="59" t="s">
        <v>399</v>
      </c>
      <c r="C103" s="51" t="s">
        <v>389</v>
      </c>
      <c r="D103" s="55" t="s">
        <v>400</v>
      </c>
      <c r="E103" s="56">
        <v>49431.69</v>
      </c>
      <c r="F103" s="60">
        <v>-49431.69</v>
      </c>
      <c r="G103" s="60">
        <v>46780.28</v>
      </c>
      <c r="H103" s="48"/>
      <c r="I103" s="48"/>
      <c r="J103" s="48"/>
      <c r="K103" s="52">
        <f t="shared" si="1"/>
        <v>46780.28</v>
      </c>
      <c r="L103" s="172"/>
      <c r="M103" s="17"/>
    </row>
    <row r="104" spans="2:13" s="2" customFormat="1" x14ac:dyDescent="0.25">
      <c r="B104" s="59" t="s">
        <v>401</v>
      </c>
      <c r="C104" s="51" t="s">
        <v>389</v>
      </c>
      <c r="D104" s="55" t="s">
        <v>402</v>
      </c>
      <c r="E104" s="56">
        <v>103921.04</v>
      </c>
      <c r="F104" s="60">
        <v>-103921.04</v>
      </c>
      <c r="G104" s="60">
        <v>52368.36</v>
      </c>
      <c r="H104" s="48"/>
      <c r="I104" s="48"/>
      <c r="J104" s="48"/>
      <c r="K104" s="52">
        <f t="shared" si="1"/>
        <v>52368.36</v>
      </c>
      <c r="L104" s="172"/>
      <c r="M104" s="17"/>
    </row>
    <row r="105" spans="2:13" s="2" customFormat="1" x14ac:dyDescent="0.25">
      <c r="B105" s="59" t="s">
        <v>403</v>
      </c>
      <c r="C105" s="51" t="s">
        <v>389</v>
      </c>
      <c r="D105" s="55" t="s">
        <v>404</v>
      </c>
      <c r="E105" s="56">
        <v>370.44</v>
      </c>
      <c r="F105" s="60">
        <v>-370.44</v>
      </c>
      <c r="G105" s="60">
        <v>382.32</v>
      </c>
      <c r="H105" s="48"/>
      <c r="I105" s="48"/>
      <c r="J105" s="48"/>
      <c r="K105" s="52">
        <f t="shared" si="1"/>
        <v>382.32</v>
      </c>
      <c r="L105" s="172"/>
      <c r="M105" s="17"/>
    </row>
    <row r="106" spans="2:13" s="2" customFormat="1" x14ac:dyDescent="0.25">
      <c r="B106" s="59" t="s">
        <v>405</v>
      </c>
      <c r="C106" s="51" t="s">
        <v>389</v>
      </c>
      <c r="D106" s="55" t="s">
        <v>406</v>
      </c>
      <c r="E106" s="56">
        <v>6682.31</v>
      </c>
      <c r="F106" s="60">
        <v>-6682.31</v>
      </c>
      <c r="G106" s="60">
        <v>9765.5400000000009</v>
      </c>
      <c r="H106" s="48"/>
      <c r="I106" s="48"/>
      <c r="J106" s="48"/>
      <c r="K106" s="52">
        <f t="shared" si="1"/>
        <v>9765.5400000000009</v>
      </c>
      <c r="L106" s="172"/>
      <c r="M106" s="17"/>
    </row>
    <row r="107" spans="2:13" s="2" customFormat="1" x14ac:dyDescent="0.25">
      <c r="B107" s="59" t="s">
        <v>407</v>
      </c>
      <c r="C107" s="51" t="s">
        <v>389</v>
      </c>
      <c r="D107" s="55" t="s">
        <v>408</v>
      </c>
      <c r="E107" s="56">
        <v>3540.24</v>
      </c>
      <c r="F107" s="60">
        <v>-3540.24</v>
      </c>
      <c r="G107" s="60">
        <v>2922.24</v>
      </c>
      <c r="H107" s="48"/>
      <c r="I107" s="48"/>
      <c r="J107" s="48"/>
      <c r="K107" s="52">
        <f t="shared" si="1"/>
        <v>2922.24</v>
      </c>
      <c r="L107" s="172"/>
      <c r="M107" s="17"/>
    </row>
    <row r="108" spans="2:13" s="2" customFormat="1" x14ac:dyDescent="0.25">
      <c r="B108" s="59" t="s">
        <v>409</v>
      </c>
      <c r="C108" s="51" t="s">
        <v>389</v>
      </c>
      <c r="D108" s="55" t="s">
        <v>410</v>
      </c>
      <c r="E108" s="56">
        <v>59666.080000000002</v>
      </c>
      <c r="F108" s="60">
        <v>-59666.080000000002</v>
      </c>
      <c r="G108" s="60">
        <v>35958.49</v>
      </c>
      <c r="H108" s="48"/>
      <c r="I108" s="48"/>
      <c r="J108" s="48"/>
      <c r="K108" s="52">
        <f t="shared" si="1"/>
        <v>35958.49</v>
      </c>
      <c r="L108" s="172"/>
      <c r="M108" s="17"/>
    </row>
    <row r="109" spans="2:13" s="2" customFormat="1" x14ac:dyDescent="0.25">
      <c r="B109" s="59" t="s">
        <v>411</v>
      </c>
      <c r="C109" s="51" t="s">
        <v>389</v>
      </c>
      <c r="D109" s="55" t="s">
        <v>412</v>
      </c>
      <c r="E109" s="56">
        <v>418.8</v>
      </c>
      <c r="F109" s="60">
        <v>-418.8</v>
      </c>
      <c r="G109" s="60">
        <v>510.48</v>
      </c>
      <c r="H109" s="48"/>
      <c r="I109" s="48"/>
      <c r="J109" s="48"/>
      <c r="K109" s="52">
        <f t="shared" si="1"/>
        <v>510.48</v>
      </c>
      <c r="L109" s="172"/>
      <c r="M109" s="17"/>
    </row>
    <row r="110" spans="2:13" s="2" customFormat="1" x14ac:dyDescent="0.25">
      <c r="B110" s="59" t="s">
        <v>413</v>
      </c>
      <c r="C110" s="51" t="s">
        <v>389</v>
      </c>
      <c r="D110" s="55" t="s">
        <v>414</v>
      </c>
      <c r="E110" s="56">
        <v>1687.44</v>
      </c>
      <c r="F110" s="60">
        <v>-1687.44</v>
      </c>
      <c r="G110" s="60">
        <v>1349.88</v>
      </c>
      <c r="H110" s="48"/>
      <c r="I110" s="48"/>
      <c r="J110" s="48"/>
      <c r="K110" s="52">
        <f t="shared" si="1"/>
        <v>1349.88</v>
      </c>
      <c r="L110" s="172"/>
      <c r="M110" s="17"/>
    </row>
    <row r="111" spans="2:13" s="2" customFormat="1" x14ac:dyDescent="0.25">
      <c r="B111" s="59" t="s">
        <v>415</v>
      </c>
      <c r="C111" s="51" t="s">
        <v>389</v>
      </c>
      <c r="D111" s="55" t="s">
        <v>416</v>
      </c>
      <c r="E111" s="56">
        <v>2805.68</v>
      </c>
      <c r="F111" s="60">
        <v>-2805.68</v>
      </c>
      <c r="G111" s="60">
        <v>2857.48</v>
      </c>
      <c r="H111" s="48"/>
      <c r="I111" s="48"/>
      <c r="J111" s="48"/>
      <c r="K111" s="52">
        <f t="shared" si="1"/>
        <v>2857.48</v>
      </c>
      <c r="L111" s="172"/>
      <c r="M111" s="17"/>
    </row>
    <row r="112" spans="2:13" s="2" customFormat="1" x14ac:dyDescent="0.25">
      <c r="B112" s="59" t="s">
        <v>417</v>
      </c>
      <c r="C112" s="51" t="s">
        <v>389</v>
      </c>
      <c r="D112" s="55" t="s">
        <v>418</v>
      </c>
      <c r="E112" s="56">
        <v>499.68</v>
      </c>
      <c r="F112" s="60">
        <v>-499.68</v>
      </c>
      <c r="G112" s="60">
        <v>1171.92</v>
      </c>
      <c r="H112" s="48"/>
      <c r="I112" s="48"/>
      <c r="J112" s="48"/>
      <c r="K112" s="52">
        <f t="shared" si="1"/>
        <v>1171.92</v>
      </c>
      <c r="L112" s="172"/>
      <c r="M112" s="17"/>
    </row>
    <row r="113" spans="2:13" s="2" customFormat="1" x14ac:dyDescent="0.25">
      <c r="B113" s="59" t="s">
        <v>419</v>
      </c>
      <c r="C113" s="51" t="s">
        <v>389</v>
      </c>
      <c r="D113" s="55" t="s">
        <v>420</v>
      </c>
      <c r="E113" s="56">
        <v>0</v>
      </c>
      <c r="F113" s="60">
        <v>0</v>
      </c>
      <c r="G113" s="60">
        <v>2463</v>
      </c>
      <c r="H113" s="48"/>
      <c r="I113" s="48"/>
      <c r="J113" s="48"/>
      <c r="K113" s="52">
        <f t="shared" si="1"/>
        <v>2463</v>
      </c>
      <c r="L113" s="172"/>
      <c r="M113" s="17"/>
    </row>
    <row r="114" spans="2:13" s="2" customFormat="1" x14ac:dyDescent="0.25">
      <c r="B114" s="59" t="s">
        <v>421</v>
      </c>
      <c r="C114" s="51" t="s">
        <v>389</v>
      </c>
      <c r="D114" s="55" t="s">
        <v>422</v>
      </c>
      <c r="E114" s="56">
        <v>293.64</v>
      </c>
      <c r="F114" s="60">
        <v>-293.64</v>
      </c>
      <c r="G114" s="60">
        <v>335.52</v>
      </c>
      <c r="H114" s="48"/>
      <c r="I114" s="48"/>
      <c r="J114" s="48"/>
      <c r="K114" s="52">
        <f t="shared" si="1"/>
        <v>335.52</v>
      </c>
      <c r="L114" s="172"/>
      <c r="M114" s="17"/>
    </row>
    <row r="115" spans="2:13" s="2" customFormat="1" x14ac:dyDescent="0.25">
      <c r="B115" s="59" t="s">
        <v>423</v>
      </c>
      <c r="C115" s="51" t="s">
        <v>389</v>
      </c>
      <c r="D115" s="55" t="s">
        <v>424</v>
      </c>
      <c r="E115" s="56">
        <v>235.03</v>
      </c>
      <c r="F115" s="60">
        <v>-235.03</v>
      </c>
      <c r="G115" s="60">
        <v>0</v>
      </c>
      <c r="H115" s="48"/>
      <c r="I115" s="48"/>
      <c r="J115" s="48"/>
      <c r="K115" s="52">
        <f t="shared" si="1"/>
        <v>0</v>
      </c>
      <c r="L115" s="172"/>
      <c r="M115" s="17"/>
    </row>
    <row r="116" spans="2:13" s="2" customFormat="1" x14ac:dyDescent="0.25">
      <c r="B116" s="59" t="s">
        <v>425</v>
      </c>
      <c r="C116" s="51" t="s">
        <v>389</v>
      </c>
      <c r="D116" s="55" t="s">
        <v>426</v>
      </c>
      <c r="E116" s="56">
        <v>784.32</v>
      </c>
      <c r="F116" s="60">
        <v>-784.32</v>
      </c>
      <c r="G116" s="60">
        <v>600.96</v>
      </c>
      <c r="H116" s="48"/>
      <c r="I116" s="48"/>
      <c r="J116" s="48"/>
      <c r="K116" s="52">
        <f t="shared" si="1"/>
        <v>600.96</v>
      </c>
      <c r="L116" s="172"/>
      <c r="M116" s="17"/>
    </row>
    <row r="117" spans="2:13" s="2" customFormat="1" x14ac:dyDescent="0.25">
      <c r="B117" s="59" t="s">
        <v>427</v>
      </c>
      <c r="C117" s="51" t="s">
        <v>389</v>
      </c>
      <c r="D117" s="55" t="s">
        <v>428</v>
      </c>
      <c r="E117" s="56">
        <v>249.84</v>
      </c>
      <c r="F117" s="60">
        <v>-249.84</v>
      </c>
      <c r="G117" s="60">
        <v>335.16</v>
      </c>
      <c r="H117" s="48"/>
      <c r="I117" s="48"/>
      <c r="J117" s="48"/>
      <c r="K117" s="52">
        <f t="shared" si="1"/>
        <v>335.16</v>
      </c>
      <c r="L117" s="172"/>
      <c r="M117" s="17"/>
    </row>
    <row r="118" spans="2:13" s="2" customFormat="1" x14ac:dyDescent="0.25">
      <c r="B118" s="59" t="s">
        <v>429</v>
      </c>
      <c r="C118" s="51" t="s">
        <v>389</v>
      </c>
      <c r="D118" s="55" t="s">
        <v>430</v>
      </c>
      <c r="E118" s="56">
        <v>404.41</v>
      </c>
      <c r="F118" s="60">
        <v>-404.41</v>
      </c>
      <c r="G118" s="60">
        <v>289.83999999999997</v>
      </c>
      <c r="H118" s="48"/>
      <c r="I118" s="48"/>
      <c r="J118" s="48"/>
      <c r="K118" s="52">
        <f t="shared" si="1"/>
        <v>289.83999999999997</v>
      </c>
      <c r="L118" s="172"/>
      <c r="M118" s="17"/>
    </row>
    <row r="119" spans="2:13" s="2" customFormat="1" x14ac:dyDescent="0.25">
      <c r="B119" s="59" t="s">
        <v>431</v>
      </c>
      <c r="C119" s="51" t="s">
        <v>389</v>
      </c>
      <c r="D119" s="55" t="s">
        <v>432</v>
      </c>
      <c r="E119" s="56">
        <v>230.28</v>
      </c>
      <c r="F119" s="60">
        <v>-230.28</v>
      </c>
      <c r="G119" s="60">
        <v>131.88</v>
      </c>
      <c r="H119" s="48"/>
      <c r="I119" s="48"/>
      <c r="J119" s="48"/>
      <c r="K119" s="52">
        <f t="shared" si="1"/>
        <v>131.88</v>
      </c>
      <c r="L119" s="172"/>
      <c r="M119" s="17"/>
    </row>
    <row r="120" spans="2:13" s="2" customFormat="1" x14ac:dyDescent="0.25">
      <c r="B120" s="59" t="s">
        <v>433</v>
      </c>
      <c r="C120" s="51" t="s">
        <v>389</v>
      </c>
      <c r="D120" s="55" t="s">
        <v>434</v>
      </c>
      <c r="E120" s="56">
        <v>0</v>
      </c>
      <c r="F120" s="60">
        <v>0</v>
      </c>
      <c r="G120" s="60">
        <v>112.53</v>
      </c>
      <c r="H120" s="48"/>
      <c r="I120" s="48"/>
      <c r="J120" s="48"/>
      <c r="K120" s="52">
        <f t="shared" si="1"/>
        <v>112.53</v>
      </c>
      <c r="L120" s="172"/>
      <c r="M120" s="17"/>
    </row>
    <row r="121" spans="2:13" s="2" customFormat="1" x14ac:dyDescent="0.25">
      <c r="B121" s="59" t="s">
        <v>435</v>
      </c>
      <c r="C121" s="51" t="s">
        <v>389</v>
      </c>
      <c r="D121" s="55" t="s">
        <v>436</v>
      </c>
      <c r="E121" s="56">
        <v>207.12</v>
      </c>
      <c r="F121" s="60">
        <v>-207.12</v>
      </c>
      <c r="G121" s="60">
        <v>169.86</v>
      </c>
      <c r="H121" s="48"/>
      <c r="I121" s="48"/>
      <c r="J121" s="48"/>
      <c r="K121" s="52">
        <f t="shared" si="1"/>
        <v>169.86</v>
      </c>
      <c r="L121" s="172"/>
      <c r="M121" s="17"/>
    </row>
    <row r="122" spans="2:13" s="2" customFormat="1" x14ac:dyDescent="0.25">
      <c r="B122" s="59" t="s">
        <v>437</v>
      </c>
      <c r="C122" s="51" t="s">
        <v>389</v>
      </c>
      <c r="D122" s="55" t="s">
        <v>438</v>
      </c>
      <c r="E122" s="56">
        <v>925.82</v>
      </c>
      <c r="F122" s="60">
        <v>-925.82</v>
      </c>
      <c r="G122" s="60">
        <v>748.23</v>
      </c>
      <c r="H122" s="48"/>
      <c r="I122" s="48"/>
      <c r="J122" s="48"/>
      <c r="K122" s="52">
        <f t="shared" si="1"/>
        <v>748.23</v>
      </c>
      <c r="L122" s="172"/>
      <c r="M122" s="17"/>
    </row>
    <row r="123" spans="2:13" s="2" customFormat="1" x14ac:dyDescent="0.25">
      <c r="B123" s="59" t="s">
        <v>439</v>
      </c>
      <c r="C123" s="51" t="s">
        <v>440</v>
      </c>
      <c r="D123" s="55" t="s">
        <v>204</v>
      </c>
      <c r="E123" s="56"/>
      <c r="F123" s="53" t="s">
        <v>171</v>
      </c>
      <c r="G123" s="53" t="s">
        <v>171</v>
      </c>
      <c r="H123" s="48"/>
      <c r="I123" s="48"/>
      <c r="J123" s="48"/>
      <c r="K123" s="52">
        <f t="shared" si="1"/>
        <v>0</v>
      </c>
      <c r="L123" s="172"/>
    </row>
    <row r="124" spans="2:13" s="2" customFormat="1" x14ac:dyDescent="0.25">
      <c r="B124" s="57" t="s">
        <v>441</v>
      </c>
      <c r="C124" s="55" t="s">
        <v>442</v>
      </c>
      <c r="D124" s="55" t="s">
        <v>443</v>
      </c>
      <c r="E124" s="56">
        <v>223690.21</v>
      </c>
      <c r="F124" s="53" t="s">
        <v>171</v>
      </c>
      <c r="G124" s="53" t="s">
        <v>171</v>
      </c>
      <c r="H124" s="48"/>
      <c r="I124" s="48"/>
      <c r="J124" s="48"/>
      <c r="K124" s="52">
        <f t="shared" si="1"/>
        <v>223690.21</v>
      </c>
      <c r="L124" s="172"/>
    </row>
    <row r="125" spans="2:13" s="2" customFormat="1" x14ac:dyDescent="0.25">
      <c r="B125" s="57" t="s">
        <v>444</v>
      </c>
      <c r="C125" s="55" t="s">
        <v>442</v>
      </c>
      <c r="D125" s="55" t="s">
        <v>445</v>
      </c>
      <c r="E125" s="56">
        <v>236213.46</v>
      </c>
      <c r="F125" s="53" t="s">
        <v>171</v>
      </c>
      <c r="G125" s="53" t="s">
        <v>171</v>
      </c>
      <c r="H125" s="48"/>
      <c r="I125" s="48"/>
      <c r="J125" s="48"/>
      <c r="K125" s="52">
        <f t="shared" si="1"/>
        <v>236213.46</v>
      </c>
      <c r="L125" s="172"/>
      <c r="M125" s="17"/>
    </row>
    <row r="126" spans="2:13" s="2" customFormat="1" x14ac:dyDescent="0.25">
      <c r="B126" s="57" t="s">
        <v>446</v>
      </c>
      <c r="C126" s="55" t="s">
        <v>442</v>
      </c>
      <c r="D126" s="55" t="s">
        <v>447</v>
      </c>
      <c r="E126" s="56">
        <v>137307.35999999999</v>
      </c>
      <c r="F126" s="53" t="s">
        <v>171</v>
      </c>
      <c r="G126" s="53" t="s">
        <v>171</v>
      </c>
      <c r="H126" s="48"/>
      <c r="I126" s="48"/>
      <c r="J126" s="48"/>
      <c r="K126" s="52">
        <f t="shared" si="1"/>
        <v>137307.35999999999</v>
      </c>
      <c r="L126" s="172"/>
      <c r="M126" s="17"/>
    </row>
    <row r="127" spans="2:13" s="2" customFormat="1" x14ac:dyDescent="0.25">
      <c r="B127" s="57" t="s">
        <v>448</v>
      </c>
      <c r="C127" s="55" t="s">
        <v>442</v>
      </c>
      <c r="D127" s="55" t="s">
        <v>449</v>
      </c>
      <c r="E127" s="56">
        <v>184724.18</v>
      </c>
      <c r="F127" s="53" t="s">
        <v>171</v>
      </c>
      <c r="G127" s="53" t="s">
        <v>171</v>
      </c>
      <c r="H127" s="48"/>
      <c r="I127" s="48"/>
      <c r="J127" s="48"/>
      <c r="K127" s="52">
        <f t="shared" si="1"/>
        <v>184724.18</v>
      </c>
      <c r="L127" s="172"/>
      <c r="M127" s="17"/>
    </row>
    <row r="128" spans="2:13" s="2" customFormat="1" x14ac:dyDescent="0.25">
      <c r="B128" s="57" t="s">
        <v>450</v>
      </c>
      <c r="C128" s="55" t="s">
        <v>442</v>
      </c>
      <c r="D128" s="55" t="s">
        <v>451</v>
      </c>
      <c r="E128" s="56">
        <v>2333.38</v>
      </c>
      <c r="F128" s="53" t="s">
        <v>171</v>
      </c>
      <c r="G128" s="53" t="s">
        <v>171</v>
      </c>
      <c r="H128" s="48"/>
      <c r="I128" s="48"/>
      <c r="J128" s="48"/>
      <c r="K128" s="52">
        <f t="shared" si="1"/>
        <v>2333.38</v>
      </c>
      <c r="L128" s="172"/>
      <c r="M128" s="17"/>
    </row>
    <row r="129" spans="2:13" s="2" customFormat="1" x14ac:dyDescent="0.25">
      <c r="B129" s="57" t="s">
        <v>452</v>
      </c>
      <c r="C129" s="55" t="s">
        <v>453</v>
      </c>
      <c r="D129" s="61" t="s">
        <v>454</v>
      </c>
      <c r="E129" s="62">
        <v>3959.35</v>
      </c>
      <c r="F129" s="53" t="s">
        <v>171</v>
      </c>
      <c r="G129" s="53" t="s">
        <v>171</v>
      </c>
      <c r="H129" s="63"/>
      <c r="I129" s="63"/>
      <c r="J129" s="63"/>
      <c r="K129" s="52">
        <f t="shared" si="1"/>
        <v>3959.35</v>
      </c>
      <c r="L129" s="172"/>
    </row>
    <row r="130" spans="2:13" s="2" customFormat="1" x14ac:dyDescent="0.25">
      <c r="B130" s="57" t="s">
        <v>455</v>
      </c>
      <c r="C130" s="55" t="s">
        <v>453</v>
      </c>
      <c r="D130" s="61" t="s">
        <v>456</v>
      </c>
      <c r="E130" s="62">
        <v>4180.92</v>
      </c>
      <c r="F130" s="53" t="s">
        <v>171</v>
      </c>
      <c r="G130" s="53" t="s">
        <v>171</v>
      </c>
      <c r="H130" s="63"/>
      <c r="I130" s="63"/>
      <c r="J130" s="63"/>
      <c r="K130" s="52">
        <f t="shared" si="1"/>
        <v>4180.92</v>
      </c>
      <c r="L130" s="172"/>
      <c r="M130" s="17"/>
    </row>
    <row r="131" spans="2:13" s="2" customFormat="1" x14ac:dyDescent="0.25">
      <c r="B131" s="57" t="s">
        <v>457</v>
      </c>
      <c r="C131" s="55" t="s">
        <v>453</v>
      </c>
      <c r="D131" s="61" t="s">
        <v>458</v>
      </c>
      <c r="E131" s="62">
        <v>2430.38</v>
      </c>
      <c r="F131" s="53" t="s">
        <v>171</v>
      </c>
      <c r="G131" s="53" t="s">
        <v>171</v>
      </c>
      <c r="H131" s="63"/>
      <c r="I131" s="63"/>
      <c r="J131" s="63"/>
      <c r="K131" s="52">
        <f t="shared" si="1"/>
        <v>2430.38</v>
      </c>
      <c r="L131" s="172"/>
      <c r="M131" s="17"/>
    </row>
    <row r="132" spans="2:13" s="2" customFormat="1" x14ac:dyDescent="0.25">
      <c r="B132" s="57" t="s">
        <v>459</v>
      </c>
      <c r="C132" s="55" t="s">
        <v>453</v>
      </c>
      <c r="D132" s="61" t="s">
        <v>460</v>
      </c>
      <c r="E132" s="62">
        <v>3549.25</v>
      </c>
      <c r="F132" s="53" t="s">
        <v>171</v>
      </c>
      <c r="G132" s="53" t="s">
        <v>171</v>
      </c>
      <c r="H132" s="63"/>
      <c r="I132" s="63"/>
      <c r="J132" s="63"/>
      <c r="K132" s="52">
        <f t="shared" si="1"/>
        <v>3549.25</v>
      </c>
      <c r="L132" s="172"/>
      <c r="M132" s="17"/>
    </row>
    <row r="133" spans="2:13" s="2" customFormat="1" x14ac:dyDescent="0.25">
      <c r="B133" s="55" t="s">
        <v>461</v>
      </c>
      <c r="C133" s="55" t="s">
        <v>462</v>
      </c>
      <c r="D133" s="51" t="s">
        <v>463</v>
      </c>
      <c r="E133" s="52">
        <v>108.9</v>
      </c>
      <c r="F133" s="53" t="s">
        <v>171</v>
      </c>
      <c r="G133" s="53" t="s">
        <v>171</v>
      </c>
      <c r="H133" s="48"/>
      <c r="I133" s="48"/>
      <c r="J133" s="48"/>
      <c r="K133" s="52">
        <f t="shared" si="1"/>
        <v>108.9</v>
      </c>
      <c r="L133" s="172"/>
    </row>
    <row r="134" spans="2:13" s="2" customFormat="1" x14ac:dyDescent="0.25">
      <c r="B134" s="55" t="s">
        <v>464</v>
      </c>
      <c r="C134" s="55" t="s">
        <v>462</v>
      </c>
      <c r="D134" s="51" t="s">
        <v>465</v>
      </c>
      <c r="E134" s="52">
        <v>449.97</v>
      </c>
      <c r="F134" s="53" t="s">
        <v>171</v>
      </c>
      <c r="G134" s="53" t="s">
        <v>171</v>
      </c>
      <c r="H134" s="48"/>
      <c r="I134" s="48"/>
      <c r="J134" s="48"/>
      <c r="K134" s="52">
        <f t="shared" si="1"/>
        <v>449.97</v>
      </c>
      <c r="L134" s="172"/>
      <c r="M134" s="17"/>
    </row>
    <row r="135" spans="2:13" s="2" customFormat="1" x14ac:dyDescent="0.25">
      <c r="B135" s="55" t="s">
        <v>466</v>
      </c>
      <c r="C135" s="55" t="s">
        <v>462</v>
      </c>
      <c r="D135" s="51" t="s">
        <v>467</v>
      </c>
      <c r="E135" s="52">
        <v>40.5</v>
      </c>
      <c r="F135" s="53" t="s">
        <v>171</v>
      </c>
      <c r="G135" s="53" t="s">
        <v>171</v>
      </c>
      <c r="H135" s="48"/>
      <c r="I135" s="48"/>
      <c r="J135" s="48"/>
      <c r="K135" s="52">
        <f t="shared" si="1"/>
        <v>40.5</v>
      </c>
      <c r="L135" s="172"/>
      <c r="M135" s="17"/>
    </row>
    <row r="136" spans="2:13" s="2" customFormat="1" x14ac:dyDescent="0.25">
      <c r="B136" s="55" t="s">
        <v>468</v>
      </c>
      <c r="C136" s="55" t="s">
        <v>462</v>
      </c>
      <c r="D136" s="51" t="s">
        <v>469</v>
      </c>
      <c r="E136" s="52">
        <v>373.75</v>
      </c>
      <c r="F136" s="53" t="s">
        <v>171</v>
      </c>
      <c r="G136" s="53" t="s">
        <v>171</v>
      </c>
      <c r="H136" s="48"/>
      <c r="I136" s="48"/>
      <c r="J136" s="48"/>
      <c r="K136" s="52">
        <f t="shared" ref="K136:K199" si="2">SUM(E136:J136)</f>
        <v>373.75</v>
      </c>
      <c r="L136" s="172"/>
      <c r="M136" s="17"/>
    </row>
    <row r="137" spans="2:13" s="2" customFormat="1" x14ac:dyDescent="0.25">
      <c r="B137" s="55" t="s">
        <v>470</v>
      </c>
      <c r="C137" s="55" t="s">
        <v>462</v>
      </c>
      <c r="D137" s="51" t="s">
        <v>471</v>
      </c>
      <c r="E137" s="52">
        <v>31.37</v>
      </c>
      <c r="F137" s="53" t="s">
        <v>171</v>
      </c>
      <c r="G137" s="53" t="s">
        <v>171</v>
      </c>
      <c r="H137" s="48"/>
      <c r="I137" s="48"/>
      <c r="J137" s="48"/>
      <c r="K137" s="52">
        <f t="shared" si="2"/>
        <v>31.37</v>
      </c>
      <c r="L137" s="172"/>
      <c r="M137" s="17"/>
    </row>
    <row r="138" spans="2:13" s="2" customFormat="1" x14ac:dyDescent="0.25">
      <c r="B138" s="55" t="s">
        <v>472</v>
      </c>
      <c r="C138" s="55" t="s">
        <v>462</v>
      </c>
      <c r="D138" s="51" t="s">
        <v>473</v>
      </c>
      <c r="E138" s="52">
        <v>175.89</v>
      </c>
      <c r="F138" s="53" t="s">
        <v>171</v>
      </c>
      <c r="G138" s="53" t="s">
        <v>171</v>
      </c>
      <c r="H138" s="48"/>
      <c r="I138" s="48"/>
      <c r="J138" s="48"/>
      <c r="K138" s="52">
        <f t="shared" si="2"/>
        <v>175.89</v>
      </c>
      <c r="L138" s="172"/>
      <c r="M138" s="17"/>
    </row>
    <row r="139" spans="2:13" s="2" customFormat="1" x14ac:dyDescent="0.25">
      <c r="B139" s="55" t="s">
        <v>474</v>
      </c>
      <c r="C139" s="55" t="s">
        <v>462</v>
      </c>
      <c r="D139" s="51" t="s">
        <v>475</v>
      </c>
      <c r="E139" s="52">
        <v>6.4</v>
      </c>
      <c r="F139" s="53" t="s">
        <v>171</v>
      </c>
      <c r="G139" s="53" t="s">
        <v>171</v>
      </c>
      <c r="H139" s="48"/>
      <c r="I139" s="48"/>
      <c r="J139" s="48"/>
      <c r="K139" s="52">
        <f t="shared" si="2"/>
        <v>6.4</v>
      </c>
      <c r="L139" s="172"/>
      <c r="M139" s="17"/>
    </row>
    <row r="140" spans="2:13" s="2" customFormat="1" x14ac:dyDescent="0.25">
      <c r="B140" s="55" t="s">
        <v>476</v>
      </c>
      <c r="C140" s="55" t="s">
        <v>462</v>
      </c>
      <c r="D140" s="51" t="s">
        <v>477</v>
      </c>
      <c r="E140" s="52">
        <v>256.91000000000003</v>
      </c>
      <c r="F140" s="53" t="s">
        <v>171</v>
      </c>
      <c r="G140" s="53" t="s">
        <v>171</v>
      </c>
      <c r="H140" s="48"/>
      <c r="I140" s="48"/>
      <c r="J140" s="48"/>
      <c r="K140" s="52">
        <f t="shared" si="2"/>
        <v>256.91000000000003</v>
      </c>
      <c r="L140" s="172"/>
      <c r="M140" s="17"/>
    </row>
    <row r="141" spans="2:13" s="2" customFormat="1" x14ac:dyDescent="0.25">
      <c r="B141" s="55" t="s">
        <v>478</v>
      </c>
      <c r="C141" s="55" t="s">
        <v>462</v>
      </c>
      <c r="D141" s="51" t="s">
        <v>479</v>
      </c>
      <c r="E141" s="52">
        <v>151.19999999999999</v>
      </c>
      <c r="F141" s="53" t="s">
        <v>171</v>
      </c>
      <c r="G141" s="53" t="s">
        <v>171</v>
      </c>
      <c r="H141" s="48"/>
      <c r="I141" s="48"/>
      <c r="J141" s="48"/>
      <c r="K141" s="52">
        <f t="shared" si="2"/>
        <v>151.19999999999999</v>
      </c>
      <c r="L141" s="172"/>
      <c r="M141" s="17"/>
    </row>
    <row r="142" spans="2:13" s="2" customFormat="1" x14ac:dyDescent="0.25">
      <c r="B142" s="55" t="s">
        <v>480</v>
      </c>
      <c r="C142" s="55" t="s">
        <v>462</v>
      </c>
      <c r="D142" s="51" t="s">
        <v>481</v>
      </c>
      <c r="E142" s="52">
        <v>108</v>
      </c>
      <c r="F142" s="53" t="s">
        <v>171</v>
      </c>
      <c r="G142" s="53" t="s">
        <v>171</v>
      </c>
      <c r="H142" s="48"/>
      <c r="I142" s="48"/>
      <c r="J142" s="48"/>
      <c r="K142" s="52">
        <f t="shared" si="2"/>
        <v>108</v>
      </c>
      <c r="L142" s="172"/>
      <c r="M142" s="17"/>
    </row>
    <row r="143" spans="2:13" s="2" customFormat="1" x14ac:dyDescent="0.25">
      <c r="B143" s="55" t="s">
        <v>482</v>
      </c>
      <c r="C143" s="55" t="s">
        <v>462</v>
      </c>
      <c r="D143" s="51" t="s">
        <v>483</v>
      </c>
      <c r="E143" s="52">
        <v>64.8</v>
      </c>
      <c r="F143" s="53" t="s">
        <v>171</v>
      </c>
      <c r="G143" s="53" t="s">
        <v>171</v>
      </c>
      <c r="H143" s="48"/>
      <c r="I143" s="48"/>
      <c r="J143" s="48"/>
      <c r="K143" s="52">
        <f t="shared" si="2"/>
        <v>64.8</v>
      </c>
      <c r="L143" s="172"/>
      <c r="M143" s="17"/>
    </row>
    <row r="144" spans="2:13" s="2" customFormat="1" x14ac:dyDescent="0.25">
      <c r="B144" s="55" t="s">
        <v>484</v>
      </c>
      <c r="C144" s="55" t="s">
        <v>462</v>
      </c>
      <c r="D144" s="51" t="s">
        <v>485</v>
      </c>
      <c r="E144" s="52">
        <v>13.02</v>
      </c>
      <c r="F144" s="53" t="s">
        <v>171</v>
      </c>
      <c r="G144" s="53" t="s">
        <v>171</v>
      </c>
      <c r="H144" s="48"/>
      <c r="I144" s="48"/>
      <c r="J144" s="48"/>
      <c r="K144" s="52">
        <f t="shared" si="2"/>
        <v>13.02</v>
      </c>
      <c r="L144" s="172"/>
      <c r="M144" s="17"/>
    </row>
    <row r="145" spans="2:13" s="2" customFormat="1" x14ac:dyDescent="0.25">
      <c r="B145" s="55" t="s">
        <v>486</v>
      </c>
      <c r="C145" s="55" t="s">
        <v>462</v>
      </c>
      <c r="D145" s="51" t="s">
        <v>487</v>
      </c>
      <c r="E145" s="52">
        <v>44.22</v>
      </c>
      <c r="F145" s="53" t="s">
        <v>171</v>
      </c>
      <c r="G145" s="53" t="s">
        <v>171</v>
      </c>
      <c r="H145" s="48"/>
      <c r="I145" s="48"/>
      <c r="J145" s="48"/>
      <c r="K145" s="52">
        <f t="shared" si="2"/>
        <v>44.22</v>
      </c>
      <c r="L145" s="172"/>
      <c r="M145" s="17"/>
    </row>
    <row r="146" spans="2:13" s="2" customFormat="1" x14ac:dyDescent="0.25">
      <c r="B146" s="55" t="s">
        <v>488</v>
      </c>
      <c r="C146" s="55" t="s">
        <v>462</v>
      </c>
      <c r="D146" s="51" t="s">
        <v>489</v>
      </c>
      <c r="E146" s="52">
        <v>1045.03</v>
      </c>
      <c r="F146" s="53" t="s">
        <v>171</v>
      </c>
      <c r="G146" s="53" t="s">
        <v>171</v>
      </c>
      <c r="H146" s="48"/>
      <c r="I146" s="48"/>
      <c r="J146" s="48"/>
      <c r="K146" s="52">
        <f t="shared" si="2"/>
        <v>1045.03</v>
      </c>
      <c r="L146" s="172"/>
      <c r="M146" s="17"/>
    </row>
    <row r="147" spans="2:13" s="2" customFormat="1" x14ac:dyDescent="0.25">
      <c r="B147" s="55" t="s">
        <v>490</v>
      </c>
      <c r="C147" s="55" t="s">
        <v>462</v>
      </c>
      <c r="D147" s="51" t="s">
        <v>491</v>
      </c>
      <c r="E147" s="52">
        <v>108.7</v>
      </c>
      <c r="F147" s="53" t="s">
        <v>171</v>
      </c>
      <c r="G147" s="53" t="s">
        <v>171</v>
      </c>
      <c r="H147" s="48"/>
      <c r="I147" s="48"/>
      <c r="J147" s="48"/>
      <c r="K147" s="52">
        <f t="shared" si="2"/>
        <v>108.7</v>
      </c>
      <c r="L147" s="172"/>
      <c r="M147" s="17"/>
    </row>
    <row r="148" spans="2:13" s="2" customFormat="1" x14ac:dyDescent="0.25">
      <c r="B148" s="55" t="s">
        <v>492</v>
      </c>
      <c r="C148" s="55" t="s">
        <v>462</v>
      </c>
      <c r="D148" s="51" t="s">
        <v>493</v>
      </c>
      <c r="E148" s="52">
        <v>14.74</v>
      </c>
      <c r="F148" s="53" t="s">
        <v>171</v>
      </c>
      <c r="G148" s="53" t="s">
        <v>171</v>
      </c>
      <c r="H148" s="48"/>
      <c r="I148" s="48"/>
      <c r="J148" s="48"/>
      <c r="K148" s="52">
        <f t="shared" si="2"/>
        <v>14.74</v>
      </c>
      <c r="L148" s="172"/>
      <c r="M148" s="17"/>
    </row>
    <row r="149" spans="2:13" s="2" customFormat="1" x14ac:dyDescent="0.25">
      <c r="B149" s="55" t="s">
        <v>494</v>
      </c>
      <c r="C149" s="55" t="s">
        <v>462</v>
      </c>
      <c r="D149" s="51" t="s">
        <v>495</v>
      </c>
      <c r="E149" s="52">
        <v>152.91999999999999</v>
      </c>
      <c r="F149" s="53" t="s">
        <v>171</v>
      </c>
      <c r="G149" s="53" t="s">
        <v>171</v>
      </c>
      <c r="H149" s="48"/>
      <c r="I149" s="48"/>
      <c r="J149" s="48"/>
      <c r="K149" s="52">
        <f t="shared" si="2"/>
        <v>152.91999999999999</v>
      </c>
      <c r="L149" s="172"/>
      <c r="M149" s="17"/>
    </row>
    <row r="150" spans="2:13" s="2" customFormat="1" x14ac:dyDescent="0.25">
      <c r="B150" s="55" t="s">
        <v>496</v>
      </c>
      <c r="C150" s="55" t="s">
        <v>462</v>
      </c>
      <c r="D150" s="51" t="s">
        <v>497</v>
      </c>
      <c r="E150" s="52">
        <v>70</v>
      </c>
      <c r="F150" s="53" t="s">
        <v>171</v>
      </c>
      <c r="G150" s="53" t="s">
        <v>171</v>
      </c>
      <c r="H150" s="48"/>
      <c r="I150" s="48"/>
      <c r="J150" s="48"/>
      <c r="K150" s="52">
        <f t="shared" si="2"/>
        <v>70</v>
      </c>
      <c r="L150" s="172"/>
      <c r="M150" s="17"/>
    </row>
    <row r="151" spans="2:13" s="2" customFormat="1" x14ac:dyDescent="0.25">
      <c r="B151" s="55" t="s">
        <v>498</v>
      </c>
      <c r="C151" s="55" t="s">
        <v>462</v>
      </c>
      <c r="D151" s="51" t="s">
        <v>499</v>
      </c>
      <c r="E151" s="52">
        <v>108.7</v>
      </c>
      <c r="F151" s="53" t="s">
        <v>171</v>
      </c>
      <c r="G151" s="53" t="s">
        <v>171</v>
      </c>
      <c r="H151" s="48"/>
      <c r="I151" s="48"/>
      <c r="J151" s="48"/>
      <c r="K151" s="52">
        <f t="shared" si="2"/>
        <v>108.7</v>
      </c>
      <c r="L151" s="172"/>
      <c r="M151" s="17"/>
    </row>
    <row r="152" spans="2:13" s="2" customFormat="1" x14ac:dyDescent="0.25">
      <c r="B152" s="55" t="s">
        <v>500</v>
      </c>
      <c r="C152" s="55" t="s">
        <v>462</v>
      </c>
      <c r="D152" s="51" t="s">
        <v>501</v>
      </c>
      <c r="E152" s="52">
        <v>445.32</v>
      </c>
      <c r="F152" s="53" t="s">
        <v>171</v>
      </c>
      <c r="G152" s="53" t="s">
        <v>171</v>
      </c>
      <c r="H152" s="48"/>
      <c r="I152" s="48"/>
      <c r="J152" s="48"/>
      <c r="K152" s="52">
        <f t="shared" si="2"/>
        <v>445.32</v>
      </c>
      <c r="L152" s="172"/>
      <c r="M152" s="17"/>
    </row>
    <row r="153" spans="2:13" s="2" customFormat="1" x14ac:dyDescent="0.25">
      <c r="B153" s="55" t="s">
        <v>502</v>
      </c>
      <c r="C153" s="55" t="s">
        <v>462</v>
      </c>
      <c r="D153" s="51" t="s">
        <v>503</v>
      </c>
      <c r="E153" s="52">
        <v>171.84</v>
      </c>
      <c r="F153" s="53" t="s">
        <v>171</v>
      </c>
      <c r="G153" s="53" t="s">
        <v>171</v>
      </c>
      <c r="H153" s="48"/>
      <c r="I153" s="48"/>
      <c r="J153" s="48"/>
      <c r="K153" s="52">
        <f t="shared" si="2"/>
        <v>171.84</v>
      </c>
      <c r="L153" s="172"/>
      <c r="M153" s="17"/>
    </row>
    <row r="154" spans="2:13" s="2" customFormat="1" x14ac:dyDescent="0.25">
      <c r="B154" s="55" t="s">
        <v>504</v>
      </c>
      <c r="C154" s="55" t="s">
        <v>462</v>
      </c>
      <c r="D154" s="51" t="s">
        <v>505</v>
      </c>
      <c r="E154" s="52">
        <v>98.69</v>
      </c>
      <c r="F154" s="53" t="s">
        <v>171</v>
      </c>
      <c r="G154" s="53" t="s">
        <v>171</v>
      </c>
      <c r="H154" s="48"/>
      <c r="I154" s="48"/>
      <c r="J154" s="48"/>
      <c r="K154" s="52">
        <f t="shared" si="2"/>
        <v>98.69</v>
      </c>
      <c r="L154" s="172"/>
      <c r="M154" s="17"/>
    </row>
    <row r="155" spans="2:13" s="2" customFormat="1" x14ac:dyDescent="0.25">
      <c r="B155" s="55" t="s">
        <v>506</v>
      </c>
      <c r="C155" s="55" t="s">
        <v>507</v>
      </c>
      <c r="D155" s="55" t="s">
        <v>508</v>
      </c>
      <c r="E155" s="56">
        <v>1345.05</v>
      </c>
      <c r="F155" s="53" t="s">
        <v>171</v>
      </c>
      <c r="G155" s="53" t="s">
        <v>171</v>
      </c>
      <c r="H155" s="48"/>
      <c r="I155" s="48"/>
      <c r="J155" s="48"/>
      <c r="K155" s="52">
        <f t="shared" si="2"/>
        <v>1345.05</v>
      </c>
      <c r="L155" s="172"/>
    </row>
    <row r="156" spans="2:13" s="2" customFormat="1" x14ac:dyDescent="0.25">
      <c r="B156" s="55" t="s">
        <v>509</v>
      </c>
      <c r="C156" s="55" t="s">
        <v>507</v>
      </c>
      <c r="D156" s="55" t="s">
        <v>510</v>
      </c>
      <c r="E156" s="56">
        <v>118</v>
      </c>
      <c r="F156" s="53" t="s">
        <v>171</v>
      </c>
      <c r="G156" s="53" t="s">
        <v>171</v>
      </c>
      <c r="H156" s="48"/>
      <c r="I156" s="48"/>
      <c r="J156" s="48"/>
      <c r="K156" s="52">
        <f t="shared" si="2"/>
        <v>118</v>
      </c>
      <c r="L156" s="172"/>
      <c r="M156" s="17"/>
    </row>
    <row r="157" spans="2:13" s="2" customFormat="1" x14ac:dyDescent="0.25">
      <c r="B157" s="55" t="s">
        <v>511</v>
      </c>
      <c r="C157" s="55" t="s">
        <v>507</v>
      </c>
      <c r="D157" s="55" t="s">
        <v>512</v>
      </c>
      <c r="E157" s="56">
        <v>51</v>
      </c>
      <c r="F157" s="53" t="s">
        <v>171</v>
      </c>
      <c r="G157" s="53" t="s">
        <v>171</v>
      </c>
      <c r="H157" s="48"/>
      <c r="I157" s="48"/>
      <c r="J157" s="48"/>
      <c r="K157" s="52">
        <f t="shared" si="2"/>
        <v>51</v>
      </c>
      <c r="L157" s="172"/>
      <c r="M157" s="17"/>
    </row>
    <row r="158" spans="2:13" s="2" customFormat="1" x14ac:dyDescent="0.25">
      <c r="B158" s="55" t="s">
        <v>513</v>
      </c>
      <c r="C158" s="55" t="s">
        <v>507</v>
      </c>
      <c r="D158" s="55" t="s">
        <v>514</v>
      </c>
      <c r="E158" s="56">
        <v>181</v>
      </c>
      <c r="F158" s="53" t="s">
        <v>171</v>
      </c>
      <c r="G158" s="53" t="s">
        <v>171</v>
      </c>
      <c r="H158" s="48"/>
      <c r="I158" s="48"/>
      <c r="J158" s="48"/>
      <c r="K158" s="52">
        <f t="shared" si="2"/>
        <v>181</v>
      </c>
      <c r="L158" s="172"/>
      <c r="M158" s="17"/>
    </row>
    <row r="159" spans="2:13" s="2" customFormat="1" x14ac:dyDescent="0.25">
      <c r="B159" s="55" t="s">
        <v>515</v>
      </c>
      <c r="C159" s="55" t="s">
        <v>507</v>
      </c>
      <c r="D159" s="55" t="s">
        <v>516</v>
      </c>
      <c r="E159" s="56">
        <v>208</v>
      </c>
      <c r="F159" s="53" t="s">
        <v>171</v>
      </c>
      <c r="G159" s="53" t="s">
        <v>171</v>
      </c>
      <c r="H159" s="48"/>
      <c r="I159" s="48"/>
      <c r="J159" s="48"/>
      <c r="K159" s="52">
        <f t="shared" si="2"/>
        <v>208</v>
      </c>
      <c r="L159" s="172"/>
      <c r="M159" s="17"/>
    </row>
    <row r="160" spans="2:13" s="2" customFormat="1" x14ac:dyDescent="0.25">
      <c r="B160" s="55" t="s">
        <v>517</v>
      </c>
      <c r="C160" s="55" t="s">
        <v>507</v>
      </c>
      <c r="D160" s="55" t="s">
        <v>518</v>
      </c>
      <c r="E160" s="56">
        <v>158</v>
      </c>
      <c r="F160" s="53" t="s">
        <v>171</v>
      </c>
      <c r="G160" s="53" t="s">
        <v>171</v>
      </c>
      <c r="H160" s="48"/>
      <c r="I160" s="48"/>
      <c r="J160" s="48"/>
      <c r="K160" s="52">
        <f t="shared" si="2"/>
        <v>158</v>
      </c>
      <c r="L160" s="172"/>
      <c r="M160" s="17"/>
    </row>
    <row r="161" spans="2:13" s="2" customFormat="1" x14ac:dyDescent="0.25">
      <c r="B161" s="55" t="s">
        <v>519</v>
      </c>
      <c r="C161" s="55" t="s">
        <v>507</v>
      </c>
      <c r="D161" s="55" t="s">
        <v>520</v>
      </c>
      <c r="E161" s="56">
        <v>17</v>
      </c>
      <c r="F161" s="53" t="s">
        <v>171</v>
      </c>
      <c r="G161" s="53" t="s">
        <v>171</v>
      </c>
      <c r="H161" s="48"/>
      <c r="I161" s="48"/>
      <c r="J161" s="48"/>
      <c r="K161" s="52">
        <f t="shared" si="2"/>
        <v>17</v>
      </c>
      <c r="L161" s="172"/>
      <c r="M161" s="17"/>
    </row>
    <row r="162" spans="2:13" s="2" customFormat="1" x14ac:dyDescent="0.25">
      <c r="B162" s="55" t="s">
        <v>521</v>
      </c>
      <c r="C162" s="55" t="s">
        <v>507</v>
      </c>
      <c r="D162" s="55" t="s">
        <v>522</v>
      </c>
      <c r="E162" s="56">
        <v>50</v>
      </c>
      <c r="F162" s="53" t="s">
        <v>171</v>
      </c>
      <c r="G162" s="53" t="s">
        <v>171</v>
      </c>
      <c r="H162" s="48"/>
      <c r="I162" s="48"/>
      <c r="J162" s="48"/>
      <c r="K162" s="52">
        <f t="shared" si="2"/>
        <v>50</v>
      </c>
      <c r="L162" s="172"/>
      <c r="M162" s="17"/>
    </row>
    <row r="163" spans="2:13" s="2" customFormat="1" x14ac:dyDescent="0.25">
      <c r="B163" s="55" t="s">
        <v>523</v>
      </c>
      <c r="C163" s="55" t="s">
        <v>507</v>
      </c>
      <c r="D163" s="55" t="s">
        <v>524</v>
      </c>
      <c r="E163" s="56">
        <v>18</v>
      </c>
      <c r="F163" s="53" t="s">
        <v>171</v>
      </c>
      <c r="G163" s="53" t="s">
        <v>171</v>
      </c>
      <c r="H163" s="48"/>
      <c r="I163" s="48"/>
      <c r="J163" s="48"/>
      <c r="K163" s="52">
        <f t="shared" si="2"/>
        <v>18</v>
      </c>
      <c r="L163" s="172"/>
      <c r="M163" s="17"/>
    </row>
    <row r="164" spans="2:13" s="2" customFormat="1" x14ac:dyDescent="0.25">
      <c r="B164" s="55" t="s">
        <v>525</v>
      </c>
      <c r="C164" s="55" t="s">
        <v>507</v>
      </c>
      <c r="D164" s="55" t="s">
        <v>526</v>
      </c>
      <c r="E164" s="56">
        <v>314</v>
      </c>
      <c r="F164" s="53" t="s">
        <v>171</v>
      </c>
      <c r="G164" s="53" t="s">
        <v>171</v>
      </c>
      <c r="H164" s="48"/>
      <c r="I164" s="48"/>
      <c r="J164" s="48"/>
      <c r="K164" s="52">
        <f t="shared" si="2"/>
        <v>314</v>
      </c>
      <c r="L164" s="172"/>
      <c r="M164" s="17"/>
    </row>
    <row r="165" spans="2:13" s="2" customFormat="1" x14ac:dyDescent="0.25">
      <c r="B165" s="51" t="s">
        <v>527</v>
      </c>
      <c r="C165" s="51" t="s">
        <v>528</v>
      </c>
      <c r="D165" s="55" t="s">
        <v>204</v>
      </c>
      <c r="E165" s="56"/>
      <c r="F165" s="53" t="s">
        <v>171</v>
      </c>
      <c r="G165" s="53" t="s">
        <v>171</v>
      </c>
      <c r="H165" s="48"/>
      <c r="I165" s="48"/>
      <c r="J165" s="48"/>
      <c r="K165" s="52">
        <f t="shared" si="2"/>
        <v>0</v>
      </c>
      <c r="L165" s="172"/>
    </row>
    <row r="166" spans="2:13" s="2" customFormat="1" x14ac:dyDescent="0.25">
      <c r="B166" s="55" t="s">
        <v>529</v>
      </c>
      <c r="C166" s="55" t="s">
        <v>530</v>
      </c>
      <c r="D166" s="55" t="s">
        <v>531</v>
      </c>
      <c r="E166" s="56">
        <v>52832</v>
      </c>
      <c r="F166" s="53" t="s">
        <v>171</v>
      </c>
      <c r="G166" s="53" t="s">
        <v>171</v>
      </c>
      <c r="H166" s="48"/>
      <c r="I166" s="48"/>
      <c r="J166" s="48"/>
      <c r="K166" s="52">
        <f t="shared" si="2"/>
        <v>52832</v>
      </c>
      <c r="L166" s="172"/>
    </row>
    <row r="167" spans="2:13" s="2" customFormat="1" x14ac:dyDescent="0.25">
      <c r="B167" s="55" t="s">
        <v>532</v>
      </c>
      <c r="C167" s="55" t="s">
        <v>533</v>
      </c>
      <c r="D167" s="55" t="s">
        <v>534</v>
      </c>
      <c r="E167" s="64">
        <v>16586</v>
      </c>
      <c r="F167" s="53" t="s">
        <v>171</v>
      </c>
      <c r="G167" s="53" t="s">
        <v>171</v>
      </c>
      <c r="H167" s="48"/>
      <c r="I167" s="48"/>
      <c r="J167" s="48"/>
      <c r="K167" s="52">
        <f t="shared" si="2"/>
        <v>16586</v>
      </c>
      <c r="L167" s="172"/>
    </row>
    <row r="168" spans="2:13" s="2" customFormat="1" x14ac:dyDescent="0.25">
      <c r="B168" s="55" t="s">
        <v>535</v>
      </c>
      <c r="C168" s="55" t="s">
        <v>533</v>
      </c>
      <c r="D168" s="55" t="s">
        <v>536</v>
      </c>
      <c r="E168" s="64">
        <v>500</v>
      </c>
      <c r="F168" s="53" t="s">
        <v>171</v>
      </c>
      <c r="G168" s="53" t="s">
        <v>171</v>
      </c>
      <c r="H168" s="48"/>
      <c r="I168" s="48"/>
      <c r="J168" s="48"/>
      <c r="K168" s="52">
        <f t="shared" si="2"/>
        <v>500</v>
      </c>
      <c r="L168" s="172"/>
      <c r="M168" s="17"/>
    </row>
    <row r="169" spans="2:13" s="2" customFormat="1" x14ac:dyDescent="0.25">
      <c r="B169" s="55" t="s">
        <v>537</v>
      </c>
      <c r="C169" s="55" t="s">
        <v>538</v>
      </c>
      <c r="D169" s="55" t="s">
        <v>539</v>
      </c>
      <c r="E169" s="64">
        <v>1441</v>
      </c>
      <c r="F169" s="53" t="s">
        <v>171</v>
      </c>
      <c r="G169" s="53" t="s">
        <v>171</v>
      </c>
      <c r="H169" s="48"/>
      <c r="I169" s="48"/>
      <c r="J169" s="48"/>
      <c r="K169" s="52">
        <f t="shared" si="2"/>
        <v>1441</v>
      </c>
      <c r="L169" s="172"/>
    </row>
    <row r="170" spans="2:13" s="2" customFormat="1" x14ac:dyDescent="0.25">
      <c r="B170" s="55" t="s">
        <v>540</v>
      </c>
      <c r="C170" s="55" t="s">
        <v>538</v>
      </c>
      <c r="D170" s="55" t="s">
        <v>541</v>
      </c>
      <c r="E170" s="64">
        <v>395</v>
      </c>
      <c r="F170" s="53" t="s">
        <v>171</v>
      </c>
      <c r="G170" s="53" t="s">
        <v>171</v>
      </c>
      <c r="H170" s="48"/>
      <c r="I170" s="48"/>
      <c r="J170" s="48"/>
      <c r="K170" s="52">
        <f t="shared" si="2"/>
        <v>395</v>
      </c>
      <c r="L170" s="172"/>
      <c r="M170" s="17"/>
    </row>
    <row r="171" spans="2:13" s="2" customFormat="1" x14ac:dyDescent="0.25">
      <c r="B171" s="55" t="s">
        <v>542</v>
      </c>
      <c r="C171" s="55" t="s">
        <v>538</v>
      </c>
      <c r="D171" s="55" t="s">
        <v>543</v>
      </c>
      <c r="E171" s="64">
        <v>30</v>
      </c>
      <c r="F171" s="53" t="s">
        <v>171</v>
      </c>
      <c r="G171" s="53" t="s">
        <v>171</v>
      </c>
      <c r="H171" s="48"/>
      <c r="I171" s="48"/>
      <c r="J171" s="48"/>
      <c r="K171" s="52">
        <f t="shared" si="2"/>
        <v>30</v>
      </c>
      <c r="L171" s="172"/>
      <c r="M171" s="17"/>
    </row>
    <row r="172" spans="2:13" s="2" customFormat="1" x14ac:dyDescent="0.25">
      <c r="B172" s="55" t="s">
        <v>544</v>
      </c>
      <c r="C172" s="55" t="s">
        <v>538</v>
      </c>
      <c r="D172" s="55" t="s">
        <v>545</v>
      </c>
      <c r="E172" s="64">
        <v>1680</v>
      </c>
      <c r="F172" s="53" t="s">
        <v>171</v>
      </c>
      <c r="G172" s="53" t="s">
        <v>171</v>
      </c>
      <c r="H172" s="48"/>
      <c r="I172" s="48"/>
      <c r="J172" s="48"/>
      <c r="K172" s="52">
        <f t="shared" si="2"/>
        <v>1680</v>
      </c>
      <c r="L172" s="172"/>
      <c r="M172" s="17"/>
    </row>
    <row r="173" spans="2:13" s="2" customFormat="1" x14ac:dyDescent="0.25">
      <c r="B173" s="55" t="s">
        <v>546</v>
      </c>
      <c r="C173" s="55" t="s">
        <v>538</v>
      </c>
      <c r="D173" s="55" t="s">
        <v>547</v>
      </c>
      <c r="E173" s="64">
        <v>502</v>
      </c>
      <c r="F173" s="53" t="s">
        <v>171</v>
      </c>
      <c r="G173" s="53" t="s">
        <v>171</v>
      </c>
      <c r="H173" s="48"/>
      <c r="I173" s="48"/>
      <c r="J173" s="48"/>
      <c r="K173" s="52">
        <f t="shared" si="2"/>
        <v>502</v>
      </c>
      <c r="L173" s="172"/>
      <c r="M173" s="17"/>
    </row>
    <row r="174" spans="2:13" s="2" customFormat="1" x14ac:dyDescent="0.25">
      <c r="B174" s="55" t="s">
        <v>548</v>
      </c>
      <c r="C174" s="55" t="s">
        <v>538</v>
      </c>
      <c r="D174" s="55" t="s">
        <v>549</v>
      </c>
      <c r="E174" s="64">
        <v>2588</v>
      </c>
      <c r="F174" s="53" t="s">
        <v>171</v>
      </c>
      <c r="G174" s="53" t="s">
        <v>171</v>
      </c>
      <c r="H174" s="48"/>
      <c r="I174" s="48"/>
      <c r="J174" s="48"/>
      <c r="K174" s="52">
        <f t="shared" si="2"/>
        <v>2588</v>
      </c>
      <c r="L174" s="172"/>
      <c r="M174" s="17"/>
    </row>
    <row r="175" spans="2:13" s="2" customFormat="1" x14ac:dyDescent="0.25">
      <c r="B175" s="55" t="s">
        <v>550</v>
      </c>
      <c r="C175" s="55" t="s">
        <v>551</v>
      </c>
      <c r="D175" s="55" t="s">
        <v>204</v>
      </c>
      <c r="E175" s="64"/>
      <c r="F175" s="53" t="s">
        <v>171</v>
      </c>
      <c r="G175" s="53" t="s">
        <v>171</v>
      </c>
      <c r="H175" s="48"/>
      <c r="I175" s="48"/>
      <c r="J175" s="48"/>
      <c r="K175" s="52">
        <f t="shared" si="2"/>
        <v>0</v>
      </c>
      <c r="L175" s="172"/>
    </row>
    <row r="176" spans="2:13" s="2" customFormat="1" x14ac:dyDescent="0.25">
      <c r="B176" s="55" t="s">
        <v>552</v>
      </c>
      <c r="C176" s="55" t="s">
        <v>553</v>
      </c>
      <c r="D176" s="55" t="s">
        <v>554</v>
      </c>
      <c r="E176" s="56">
        <v>476</v>
      </c>
      <c r="F176" s="53" t="s">
        <v>171</v>
      </c>
      <c r="G176" s="53" t="s">
        <v>171</v>
      </c>
      <c r="H176" s="48"/>
      <c r="I176" s="48"/>
      <c r="J176" s="48"/>
      <c r="K176" s="52">
        <f t="shared" si="2"/>
        <v>476</v>
      </c>
      <c r="L176" s="172"/>
    </row>
    <row r="177" spans="2:13" s="2" customFormat="1" x14ac:dyDescent="0.25">
      <c r="B177" s="55" t="s">
        <v>555</v>
      </c>
      <c r="C177" s="55" t="s">
        <v>553</v>
      </c>
      <c r="D177" s="55" t="s">
        <v>556</v>
      </c>
      <c r="E177" s="56">
        <v>289</v>
      </c>
      <c r="F177" s="53" t="s">
        <v>171</v>
      </c>
      <c r="G177" s="53" t="s">
        <v>171</v>
      </c>
      <c r="H177" s="48"/>
      <c r="I177" s="48"/>
      <c r="J177" s="48"/>
      <c r="K177" s="52">
        <f t="shared" si="2"/>
        <v>289</v>
      </c>
      <c r="L177" s="172"/>
      <c r="M177" s="17"/>
    </row>
    <row r="178" spans="2:13" s="2" customFormat="1" x14ac:dyDescent="0.25">
      <c r="B178" s="55" t="s">
        <v>557</v>
      </c>
      <c r="C178" s="55" t="s">
        <v>553</v>
      </c>
      <c r="D178" s="55" t="s">
        <v>558</v>
      </c>
      <c r="E178" s="56">
        <v>393</v>
      </c>
      <c r="F178" s="53" t="s">
        <v>171</v>
      </c>
      <c r="G178" s="53" t="s">
        <v>171</v>
      </c>
      <c r="H178" s="48"/>
      <c r="I178" s="48"/>
      <c r="J178" s="48"/>
      <c r="K178" s="52">
        <f t="shared" si="2"/>
        <v>393</v>
      </c>
      <c r="L178" s="172"/>
      <c r="M178" s="17"/>
    </row>
    <row r="179" spans="2:13" s="2" customFormat="1" x14ac:dyDescent="0.25">
      <c r="B179" s="55" t="s">
        <v>559</v>
      </c>
      <c r="C179" s="55" t="s">
        <v>553</v>
      </c>
      <c r="D179" s="55" t="s">
        <v>560</v>
      </c>
      <c r="E179" s="56">
        <v>6.8</v>
      </c>
      <c r="F179" s="53" t="s">
        <v>171</v>
      </c>
      <c r="G179" s="53" t="s">
        <v>171</v>
      </c>
      <c r="H179" s="48"/>
      <c r="I179" s="48"/>
      <c r="J179" s="48"/>
      <c r="K179" s="52">
        <f t="shared" si="2"/>
        <v>6.8</v>
      </c>
      <c r="L179" s="172"/>
      <c r="M179" s="17"/>
    </row>
    <row r="180" spans="2:13" s="2" customFormat="1" x14ac:dyDescent="0.25">
      <c r="B180" s="55" t="s">
        <v>561</v>
      </c>
      <c r="C180" s="55" t="s">
        <v>553</v>
      </c>
      <c r="D180" s="55" t="s">
        <v>562</v>
      </c>
      <c r="E180" s="56">
        <v>313.5</v>
      </c>
      <c r="F180" s="53" t="s">
        <v>171</v>
      </c>
      <c r="G180" s="53" t="s">
        <v>171</v>
      </c>
      <c r="H180" s="48"/>
      <c r="I180" s="48"/>
      <c r="J180" s="48"/>
      <c r="K180" s="52">
        <f t="shared" si="2"/>
        <v>313.5</v>
      </c>
      <c r="L180" s="172"/>
      <c r="M180" s="17"/>
    </row>
    <row r="181" spans="2:13" s="2" customFormat="1" x14ac:dyDescent="0.25">
      <c r="B181" s="55" t="s">
        <v>563</v>
      </c>
      <c r="C181" s="55" t="s">
        <v>553</v>
      </c>
      <c r="D181" s="55" t="s">
        <v>564</v>
      </c>
      <c r="E181" s="56">
        <v>385.1</v>
      </c>
      <c r="F181" s="53" t="s">
        <v>171</v>
      </c>
      <c r="G181" s="53" t="s">
        <v>171</v>
      </c>
      <c r="H181" s="48"/>
      <c r="I181" s="48"/>
      <c r="J181" s="48"/>
      <c r="K181" s="52">
        <f t="shared" si="2"/>
        <v>385.1</v>
      </c>
      <c r="L181" s="172"/>
      <c r="M181" s="17"/>
    </row>
    <row r="182" spans="2:13" s="2" customFormat="1" x14ac:dyDescent="0.25">
      <c r="B182" s="55" t="s">
        <v>565</v>
      </c>
      <c r="C182" s="55" t="s">
        <v>553</v>
      </c>
      <c r="D182" s="55" t="s">
        <v>566</v>
      </c>
      <c r="E182" s="56">
        <v>3.17</v>
      </c>
      <c r="F182" s="53" t="s">
        <v>171</v>
      </c>
      <c r="G182" s="53" t="s">
        <v>171</v>
      </c>
      <c r="H182" s="48"/>
      <c r="I182" s="48"/>
      <c r="J182" s="48"/>
      <c r="K182" s="52">
        <f t="shared" si="2"/>
        <v>3.17</v>
      </c>
      <c r="L182" s="172"/>
      <c r="M182" s="17"/>
    </row>
    <row r="183" spans="2:13" s="2" customFormat="1" x14ac:dyDescent="0.25">
      <c r="B183" s="55" t="s">
        <v>567</v>
      </c>
      <c r="C183" s="55" t="s">
        <v>553</v>
      </c>
      <c r="D183" s="55" t="s">
        <v>568</v>
      </c>
      <c r="E183" s="56">
        <v>128</v>
      </c>
      <c r="F183" s="53" t="s">
        <v>171</v>
      </c>
      <c r="G183" s="53" t="s">
        <v>171</v>
      </c>
      <c r="H183" s="48"/>
      <c r="I183" s="48"/>
      <c r="J183" s="48"/>
      <c r="K183" s="52">
        <f t="shared" si="2"/>
        <v>128</v>
      </c>
      <c r="L183" s="172"/>
      <c r="M183" s="17"/>
    </row>
    <row r="184" spans="2:13" s="2" customFormat="1" x14ac:dyDescent="0.25">
      <c r="B184" s="55" t="s">
        <v>569</v>
      </c>
      <c r="C184" s="55" t="s">
        <v>553</v>
      </c>
      <c r="D184" s="55" t="s">
        <v>570</v>
      </c>
      <c r="E184" s="56">
        <v>934.68</v>
      </c>
      <c r="F184" s="53" t="s">
        <v>171</v>
      </c>
      <c r="G184" s="53" t="s">
        <v>171</v>
      </c>
      <c r="H184" s="48"/>
      <c r="I184" s="48"/>
      <c r="J184" s="48"/>
      <c r="K184" s="52">
        <f t="shared" si="2"/>
        <v>934.68</v>
      </c>
      <c r="L184" s="172"/>
      <c r="M184" s="17"/>
    </row>
    <row r="185" spans="2:13" s="2" customFormat="1" x14ac:dyDescent="0.25">
      <c r="B185" s="55" t="s">
        <v>571</v>
      </c>
      <c r="C185" s="55" t="s">
        <v>553</v>
      </c>
      <c r="D185" s="55" t="s">
        <v>572</v>
      </c>
      <c r="E185" s="56">
        <v>849.27</v>
      </c>
      <c r="F185" s="53" t="s">
        <v>171</v>
      </c>
      <c r="G185" s="53" t="s">
        <v>171</v>
      </c>
      <c r="H185" s="48"/>
      <c r="I185" s="48"/>
      <c r="J185" s="48"/>
      <c r="K185" s="52">
        <f t="shared" si="2"/>
        <v>849.27</v>
      </c>
      <c r="L185" s="172"/>
      <c r="M185" s="17"/>
    </row>
    <row r="186" spans="2:13" s="2" customFormat="1" x14ac:dyDescent="0.25">
      <c r="B186" s="55" t="s">
        <v>573</v>
      </c>
      <c r="C186" s="55" t="s">
        <v>553</v>
      </c>
      <c r="D186" s="55" t="s">
        <v>574</v>
      </c>
      <c r="E186" s="56">
        <v>1618.75</v>
      </c>
      <c r="F186" s="53" t="s">
        <v>171</v>
      </c>
      <c r="G186" s="53" t="s">
        <v>171</v>
      </c>
      <c r="H186" s="48"/>
      <c r="I186" s="48"/>
      <c r="J186" s="48"/>
      <c r="K186" s="52">
        <f t="shared" si="2"/>
        <v>1618.75</v>
      </c>
      <c r="L186" s="172"/>
      <c r="M186" s="17"/>
    </row>
    <row r="187" spans="2:13" s="2" customFormat="1" x14ac:dyDescent="0.25">
      <c r="B187" s="51" t="s">
        <v>575</v>
      </c>
      <c r="C187" s="51" t="s">
        <v>576</v>
      </c>
      <c r="D187" s="55" t="s">
        <v>204</v>
      </c>
      <c r="E187" s="56"/>
      <c r="F187" s="53" t="s">
        <v>171</v>
      </c>
      <c r="G187" s="53" t="s">
        <v>171</v>
      </c>
      <c r="H187" s="48"/>
      <c r="I187" s="48"/>
      <c r="J187" s="48"/>
      <c r="K187" s="52">
        <f t="shared" si="2"/>
        <v>0</v>
      </c>
      <c r="L187" s="172"/>
    </row>
    <row r="188" spans="2:13" s="2" customFormat="1" x14ac:dyDescent="0.25">
      <c r="B188" s="55" t="s">
        <v>577</v>
      </c>
      <c r="C188" s="55" t="s">
        <v>578</v>
      </c>
      <c r="D188" s="55" t="s">
        <v>579</v>
      </c>
      <c r="E188" s="56">
        <v>1156.67</v>
      </c>
      <c r="F188" s="53" t="s">
        <v>171</v>
      </c>
      <c r="G188" s="53" t="s">
        <v>171</v>
      </c>
      <c r="H188" s="48"/>
      <c r="I188" s="48"/>
      <c r="J188" s="48"/>
      <c r="K188" s="52">
        <f t="shared" si="2"/>
        <v>1156.67</v>
      </c>
      <c r="L188" s="172"/>
    </row>
    <row r="189" spans="2:13" s="2" customFormat="1" x14ac:dyDescent="0.25">
      <c r="B189" s="55" t="s">
        <v>580</v>
      </c>
      <c r="C189" s="55" t="s">
        <v>581</v>
      </c>
      <c r="D189" s="55" t="s">
        <v>204</v>
      </c>
      <c r="E189" s="64"/>
      <c r="F189" s="53" t="s">
        <v>171</v>
      </c>
      <c r="G189" s="53" t="s">
        <v>171</v>
      </c>
      <c r="H189" s="48"/>
      <c r="I189" s="48"/>
      <c r="J189" s="48"/>
      <c r="K189" s="52">
        <f t="shared" si="2"/>
        <v>0</v>
      </c>
      <c r="L189" s="172"/>
    </row>
    <row r="190" spans="2:13" s="2" customFormat="1" x14ac:dyDescent="0.25">
      <c r="B190" s="51" t="s">
        <v>582</v>
      </c>
      <c r="C190" s="51" t="s">
        <v>583</v>
      </c>
      <c r="D190" s="55" t="s">
        <v>204</v>
      </c>
      <c r="E190" s="64"/>
      <c r="F190" s="53" t="s">
        <v>171</v>
      </c>
      <c r="G190" s="53" t="s">
        <v>171</v>
      </c>
      <c r="H190" s="48"/>
      <c r="I190" s="48"/>
      <c r="J190" s="48"/>
      <c r="K190" s="52">
        <f t="shared" si="2"/>
        <v>0</v>
      </c>
      <c r="L190" s="172"/>
    </row>
    <row r="191" spans="2:13" s="2" customFormat="1" x14ac:dyDescent="0.25">
      <c r="B191" s="55" t="s">
        <v>584</v>
      </c>
      <c r="C191" s="55" t="s">
        <v>585</v>
      </c>
      <c r="D191" s="55" t="s">
        <v>586</v>
      </c>
      <c r="E191" s="56">
        <v>297.95</v>
      </c>
      <c r="F191" s="53" t="s">
        <v>171</v>
      </c>
      <c r="G191" s="53" t="s">
        <v>171</v>
      </c>
      <c r="H191" s="48"/>
      <c r="I191" s="48"/>
      <c r="J191" s="48"/>
      <c r="K191" s="52">
        <f t="shared" si="2"/>
        <v>297.95</v>
      </c>
      <c r="L191" s="172"/>
    </row>
    <row r="192" spans="2:13" s="2" customFormat="1" x14ac:dyDescent="0.25">
      <c r="B192" s="55" t="s">
        <v>587</v>
      </c>
      <c r="C192" s="55" t="s">
        <v>585</v>
      </c>
      <c r="D192" s="55" t="s">
        <v>588</v>
      </c>
      <c r="E192" s="56">
        <v>1940.83</v>
      </c>
      <c r="F192" s="53" t="s">
        <v>171</v>
      </c>
      <c r="G192" s="53" t="s">
        <v>171</v>
      </c>
      <c r="H192" s="48"/>
      <c r="I192" s="48"/>
      <c r="J192" s="48"/>
      <c r="K192" s="52">
        <f t="shared" si="2"/>
        <v>1940.83</v>
      </c>
      <c r="L192" s="172"/>
      <c r="M192" s="17"/>
    </row>
    <row r="193" spans="2:13" s="2" customFormat="1" x14ac:dyDescent="0.25">
      <c r="B193" s="57" t="s">
        <v>589</v>
      </c>
      <c r="C193" s="55" t="s">
        <v>590</v>
      </c>
      <c r="D193" s="55" t="s">
        <v>591</v>
      </c>
      <c r="E193" s="56">
        <v>130.29</v>
      </c>
      <c r="F193" s="53" t="s">
        <v>171</v>
      </c>
      <c r="G193" s="53" t="s">
        <v>171</v>
      </c>
      <c r="H193" s="48"/>
      <c r="I193" s="48"/>
      <c r="J193" s="48"/>
      <c r="K193" s="52">
        <f t="shared" si="2"/>
        <v>130.29</v>
      </c>
      <c r="L193" s="172"/>
    </row>
    <row r="194" spans="2:13" s="2" customFormat="1" x14ac:dyDescent="0.25">
      <c r="B194" s="57" t="s">
        <v>592</v>
      </c>
      <c r="C194" s="55" t="s">
        <v>593</v>
      </c>
      <c r="D194" s="55" t="s">
        <v>594</v>
      </c>
      <c r="E194" s="64">
        <v>7112.7</v>
      </c>
      <c r="F194" s="53" t="s">
        <v>171</v>
      </c>
      <c r="G194" s="53" t="s">
        <v>171</v>
      </c>
      <c r="H194" s="48"/>
      <c r="I194" s="48"/>
      <c r="J194" s="48"/>
      <c r="K194" s="52">
        <f t="shared" si="2"/>
        <v>7112.7</v>
      </c>
      <c r="L194" s="172"/>
    </row>
    <row r="195" spans="2:13" s="2" customFormat="1" x14ac:dyDescent="0.25">
      <c r="B195" s="57" t="s">
        <v>595</v>
      </c>
      <c r="C195" s="55" t="s">
        <v>596</v>
      </c>
      <c r="D195" s="55" t="s">
        <v>597</v>
      </c>
      <c r="E195" s="56">
        <v>129.4</v>
      </c>
      <c r="F195" s="53" t="s">
        <v>171</v>
      </c>
      <c r="G195" s="53" t="s">
        <v>171</v>
      </c>
      <c r="H195" s="48"/>
      <c r="I195" s="48"/>
      <c r="J195" s="48"/>
      <c r="K195" s="52">
        <f t="shared" si="2"/>
        <v>129.4</v>
      </c>
      <c r="L195" s="172"/>
    </row>
    <row r="196" spans="2:13" s="2" customFormat="1" x14ac:dyDescent="0.25">
      <c r="B196" s="57" t="s">
        <v>598</v>
      </c>
      <c r="C196" s="55" t="s">
        <v>596</v>
      </c>
      <c r="D196" s="55" t="s">
        <v>599</v>
      </c>
      <c r="E196" s="56">
        <v>1817.29</v>
      </c>
      <c r="F196" s="53" t="s">
        <v>171</v>
      </c>
      <c r="G196" s="53" t="s">
        <v>171</v>
      </c>
      <c r="H196" s="48"/>
      <c r="I196" s="48"/>
      <c r="J196" s="48"/>
      <c r="K196" s="52">
        <f t="shared" si="2"/>
        <v>1817.29</v>
      </c>
      <c r="L196" s="172"/>
      <c r="M196" s="17"/>
    </row>
    <row r="197" spans="2:13" s="2" customFormat="1" x14ac:dyDescent="0.25">
      <c r="B197" s="57" t="s">
        <v>600</v>
      </c>
      <c r="C197" s="55" t="s">
        <v>601</v>
      </c>
      <c r="D197" s="55" t="s">
        <v>602</v>
      </c>
      <c r="E197" s="64">
        <v>280.79000000000002</v>
      </c>
      <c r="F197" s="53" t="s">
        <v>171</v>
      </c>
      <c r="G197" s="53" t="s">
        <v>171</v>
      </c>
      <c r="H197" s="48"/>
      <c r="I197" s="48"/>
      <c r="J197" s="48"/>
      <c r="K197" s="52">
        <f t="shared" si="2"/>
        <v>280.79000000000002</v>
      </c>
      <c r="L197" s="172"/>
    </row>
    <row r="198" spans="2:13" s="2" customFormat="1" x14ac:dyDescent="0.25">
      <c r="B198" s="57" t="s">
        <v>603</v>
      </c>
      <c r="C198" s="55" t="s">
        <v>604</v>
      </c>
      <c r="D198" s="55" t="s">
        <v>605</v>
      </c>
      <c r="E198" s="64">
        <v>157.22999999999999</v>
      </c>
      <c r="F198" s="53" t="s">
        <v>171</v>
      </c>
      <c r="G198" s="53" t="s">
        <v>171</v>
      </c>
      <c r="H198" s="48"/>
      <c r="I198" s="48"/>
      <c r="J198" s="48"/>
      <c r="K198" s="52">
        <f t="shared" si="2"/>
        <v>157.22999999999999</v>
      </c>
      <c r="L198" s="172"/>
    </row>
    <row r="199" spans="2:13" s="2" customFormat="1" x14ac:dyDescent="0.25">
      <c r="B199" s="57" t="s">
        <v>606</v>
      </c>
      <c r="C199" s="55" t="s">
        <v>604</v>
      </c>
      <c r="D199" s="55" t="s">
        <v>607</v>
      </c>
      <c r="E199" s="64">
        <v>2983.74</v>
      </c>
      <c r="F199" s="53" t="s">
        <v>171</v>
      </c>
      <c r="G199" s="53" t="s">
        <v>171</v>
      </c>
      <c r="H199" s="48"/>
      <c r="I199" s="48"/>
      <c r="J199" s="48"/>
      <c r="K199" s="52">
        <f t="shared" si="2"/>
        <v>2983.74</v>
      </c>
      <c r="L199" s="172"/>
      <c r="M199" s="17"/>
    </row>
    <row r="200" spans="2:13" s="2" customFormat="1" x14ac:dyDescent="0.25">
      <c r="B200" s="57" t="s">
        <v>608</v>
      </c>
      <c r="C200" s="55" t="s">
        <v>609</v>
      </c>
      <c r="D200" s="55" t="s">
        <v>204</v>
      </c>
      <c r="E200" s="64"/>
      <c r="F200" s="53" t="s">
        <v>171</v>
      </c>
      <c r="G200" s="53" t="s">
        <v>171</v>
      </c>
      <c r="H200" s="48"/>
      <c r="I200" s="48"/>
      <c r="J200" s="48"/>
      <c r="K200" s="52">
        <f t="shared" ref="K200:K249" si="3">SUM(E200:J200)</f>
        <v>0</v>
      </c>
      <c r="L200" s="172"/>
    </row>
    <row r="201" spans="2:13" s="2" customFormat="1" x14ac:dyDescent="0.25">
      <c r="B201" s="57" t="s">
        <v>610</v>
      </c>
      <c r="C201" s="55" t="s">
        <v>611</v>
      </c>
      <c r="D201" s="55" t="s">
        <v>612</v>
      </c>
      <c r="E201" s="64">
        <v>1131.04</v>
      </c>
      <c r="F201" s="53" t="s">
        <v>171</v>
      </c>
      <c r="G201" s="53" t="s">
        <v>171</v>
      </c>
      <c r="H201" s="48"/>
      <c r="I201" s="48"/>
      <c r="J201" s="48"/>
      <c r="K201" s="52">
        <f t="shared" si="3"/>
        <v>1131.04</v>
      </c>
      <c r="L201" s="172"/>
    </row>
    <row r="202" spans="2:13" s="2" customFormat="1" x14ac:dyDescent="0.25">
      <c r="B202" s="57" t="s">
        <v>613</v>
      </c>
      <c r="C202" s="55" t="s">
        <v>614</v>
      </c>
      <c r="D202" s="55" t="s">
        <v>615</v>
      </c>
      <c r="E202" s="64">
        <v>46.8</v>
      </c>
      <c r="F202" s="53" t="s">
        <v>171</v>
      </c>
      <c r="G202" s="53" t="s">
        <v>171</v>
      </c>
      <c r="H202" s="48"/>
      <c r="I202" s="48"/>
      <c r="J202" s="48"/>
      <c r="K202" s="52">
        <f t="shared" si="3"/>
        <v>46.8</v>
      </c>
      <c r="L202" s="172"/>
    </row>
    <row r="203" spans="2:13" s="2" customFormat="1" x14ac:dyDescent="0.25">
      <c r="B203" s="57" t="s">
        <v>616</v>
      </c>
      <c r="C203" s="55" t="s">
        <v>617</v>
      </c>
      <c r="D203" s="55" t="s">
        <v>618</v>
      </c>
      <c r="E203" s="64">
        <v>3300</v>
      </c>
      <c r="F203" s="53" t="s">
        <v>171</v>
      </c>
      <c r="G203" s="53" t="s">
        <v>171</v>
      </c>
      <c r="H203" s="48"/>
      <c r="I203" s="48"/>
      <c r="J203" s="48"/>
      <c r="K203" s="52">
        <f t="shared" si="3"/>
        <v>3300</v>
      </c>
      <c r="L203" s="172"/>
    </row>
    <row r="204" spans="2:13" s="2" customFormat="1" x14ac:dyDescent="0.25">
      <c r="B204" s="57" t="s">
        <v>619</v>
      </c>
      <c r="C204" s="55" t="s">
        <v>620</v>
      </c>
      <c r="D204" s="55" t="s">
        <v>204</v>
      </c>
      <c r="E204" s="64"/>
      <c r="F204" s="53" t="s">
        <v>171</v>
      </c>
      <c r="G204" s="53" t="s">
        <v>171</v>
      </c>
      <c r="H204" s="48"/>
      <c r="I204" s="48"/>
      <c r="J204" s="48"/>
      <c r="K204" s="52">
        <f t="shared" si="3"/>
        <v>0</v>
      </c>
      <c r="L204" s="172"/>
    </row>
    <row r="205" spans="2:13" s="2" customFormat="1" x14ac:dyDescent="0.25">
      <c r="B205" s="55" t="s">
        <v>621</v>
      </c>
      <c r="C205" s="55" t="s">
        <v>622</v>
      </c>
      <c r="D205" s="51" t="s">
        <v>623</v>
      </c>
      <c r="E205" s="52">
        <v>11828.27</v>
      </c>
      <c r="F205" s="53" t="s">
        <v>171</v>
      </c>
      <c r="G205" s="53" t="s">
        <v>171</v>
      </c>
      <c r="H205" s="48"/>
      <c r="I205" s="48"/>
      <c r="J205" s="48"/>
      <c r="K205" s="52">
        <f t="shared" si="3"/>
        <v>11828.27</v>
      </c>
      <c r="L205" s="172"/>
    </row>
    <row r="206" spans="2:13" s="2" customFormat="1" x14ac:dyDescent="0.25">
      <c r="B206" s="57" t="s">
        <v>624</v>
      </c>
      <c r="C206" s="55" t="s">
        <v>625</v>
      </c>
      <c r="D206" s="55" t="s">
        <v>204</v>
      </c>
      <c r="E206" s="52"/>
      <c r="F206" s="53" t="s">
        <v>171</v>
      </c>
      <c r="G206" s="53" t="s">
        <v>171</v>
      </c>
      <c r="H206" s="48"/>
      <c r="I206" s="48"/>
      <c r="J206" s="48"/>
      <c r="K206" s="52">
        <f t="shared" si="3"/>
        <v>0</v>
      </c>
      <c r="L206" s="172"/>
    </row>
    <row r="207" spans="2:13" s="2" customFormat="1" x14ac:dyDescent="0.25">
      <c r="B207" s="57" t="s">
        <v>626</v>
      </c>
      <c r="C207" s="55" t="s">
        <v>627</v>
      </c>
      <c r="D207" s="55" t="s">
        <v>628</v>
      </c>
      <c r="E207" s="56">
        <v>57.12</v>
      </c>
      <c r="F207" s="53" t="s">
        <v>171</v>
      </c>
      <c r="G207" s="53" t="s">
        <v>171</v>
      </c>
      <c r="H207" s="48"/>
      <c r="I207" s="48"/>
      <c r="J207" s="48"/>
      <c r="K207" s="52">
        <f t="shared" si="3"/>
        <v>57.12</v>
      </c>
      <c r="L207" s="172"/>
    </row>
    <row r="208" spans="2:13" s="2" customFormat="1" x14ac:dyDescent="0.25">
      <c r="B208" s="57" t="s">
        <v>629</v>
      </c>
      <c r="C208" s="55" t="s">
        <v>627</v>
      </c>
      <c r="D208" s="55" t="s">
        <v>630</v>
      </c>
      <c r="E208" s="56">
        <v>8819.76</v>
      </c>
      <c r="F208" s="53" t="s">
        <v>171</v>
      </c>
      <c r="G208" s="53" t="s">
        <v>171</v>
      </c>
      <c r="H208" s="48"/>
      <c r="I208" s="48"/>
      <c r="J208" s="48"/>
      <c r="K208" s="52">
        <f t="shared" si="3"/>
        <v>8819.76</v>
      </c>
      <c r="L208" s="172"/>
      <c r="M208" s="17"/>
    </row>
    <row r="209" spans="2:13" s="2" customFormat="1" x14ac:dyDescent="0.25">
      <c r="B209" s="57" t="s">
        <v>631</v>
      </c>
      <c r="C209" s="55" t="s">
        <v>627</v>
      </c>
      <c r="D209" s="55" t="s">
        <v>632</v>
      </c>
      <c r="E209" s="56">
        <v>22.9</v>
      </c>
      <c r="F209" s="53" t="s">
        <v>171</v>
      </c>
      <c r="G209" s="53" t="s">
        <v>171</v>
      </c>
      <c r="H209" s="48"/>
      <c r="I209" s="48"/>
      <c r="J209" s="48"/>
      <c r="K209" s="52">
        <f t="shared" si="3"/>
        <v>22.9</v>
      </c>
      <c r="L209" s="172"/>
      <c r="M209" s="17"/>
    </row>
    <row r="210" spans="2:13" s="2" customFormat="1" x14ac:dyDescent="0.25">
      <c r="B210" s="57" t="s">
        <v>633</v>
      </c>
      <c r="C210" s="55" t="s">
        <v>627</v>
      </c>
      <c r="D210" s="55" t="s">
        <v>634</v>
      </c>
      <c r="E210" s="56">
        <v>20.149999999999999</v>
      </c>
      <c r="F210" s="53" t="s">
        <v>171</v>
      </c>
      <c r="G210" s="53" t="s">
        <v>171</v>
      </c>
      <c r="H210" s="48"/>
      <c r="I210" s="48"/>
      <c r="J210" s="48"/>
      <c r="K210" s="52">
        <f t="shared" si="3"/>
        <v>20.149999999999999</v>
      </c>
      <c r="L210" s="172"/>
      <c r="M210" s="17"/>
    </row>
    <row r="211" spans="2:13" s="2" customFormat="1" x14ac:dyDescent="0.25">
      <c r="B211" s="57" t="s">
        <v>635</v>
      </c>
      <c r="C211" s="55" t="s">
        <v>627</v>
      </c>
      <c r="D211" s="55" t="s">
        <v>636</v>
      </c>
      <c r="E211" s="56">
        <v>82.64</v>
      </c>
      <c r="F211" s="53" t="s">
        <v>171</v>
      </c>
      <c r="G211" s="53" t="s">
        <v>171</v>
      </c>
      <c r="H211" s="48"/>
      <c r="I211" s="48"/>
      <c r="J211" s="48"/>
      <c r="K211" s="52">
        <f t="shared" si="3"/>
        <v>82.64</v>
      </c>
      <c r="L211" s="172"/>
      <c r="M211" s="17"/>
    </row>
    <row r="212" spans="2:13" s="2" customFormat="1" x14ac:dyDescent="0.25">
      <c r="B212" s="57" t="s">
        <v>637</v>
      </c>
      <c r="C212" s="55" t="s">
        <v>627</v>
      </c>
      <c r="D212" s="55" t="s">
        <v>638</v>
      </c>
      <c r="E212" s="56">
        <v>1925.56</v>
      </c>
      <c r="F212" s="53" t="s">
        <v>171</v>
      </c>
      <c r="G212" s="53" t="s">
        <v>171</v>
      </c>
      <c r="H212" s="48"/>
      <c r="I212" s="48"/>
      <c r="J212" s="48"/>
      <c r="K212" s="52">
        <f t="shared" si="3"/>
        <v>1925.56</v>
      </c>
      <c r="L212" s="172"/>
      <c r="M212" s="17"/>
    </row>
    <row r="213" spans="2:13" s="2" customFormat="1" x14ac:dyDescent="0.25">
      <c r="B213" s="57" t="s">
        <v>639</v>
      </c>
      <c r="C213" s="55" t="s">
        <v>627</v>
      </c>
      <c r="D213" s="55" t="s">
        <v>640</v>
      </c>
      <c r="E213" s="56">
        <v>13823.25</v>
      </c>
      <c r="F213" s="53" t="s">
        <v>171</v>
      </c>
      <c r="G213" s="53" t="s">
        <v>171</v>
      </c>
      <c r="H213" s="48"/>
      <c r="I213" s="48"/>
      <c r="J213" s="48"/>
      <c r="K213" s="52">
        <f t="shared" si="3"/>
        <v>13823.25</v>
      </c>
      <c r="L213" s="172"/>
      <c r="M213" s="17"/>
    </row>
    <row r="214" spans="2:13" s="2" customFormat="1" x14ac:dyDescent="0.25">
      <c r="B214" s="57" t="s">
        <v>641</v>
      </c>
      <c r="C214" s="55" t="s">
        <v>627</v>
      </c>
      <c r="D214" s="55" t="s">
        <v>642</v>
      </c>
      <c r="E214" s="56">
        <v>597</v>
      </c>
      <c r="F214" s="53" t="s">
        <v>171</v>
      </c>
      <c r="G214" s="53" t="s">
        <v>171</v>
      </c>
      <c r="H214" s="48"/>
      <c r="I214" s="48"/>
      <c r="J214" s="48"/>
      <c r="K214" s="52">
        <f t="shared" si="3"/>
        <v>597</v>
      </c>
      <c r="L214" s="172"/>
      <c r="M214" s="17"/>
    </row>
    <row r="215" spans="2:13" s="2" customFormat="1" x14ac:dyDescent="0.25">
      <c r="B215" s="57" t="s">
        <v>643</v>
      </c>
      <c r="C215" s="55" t="s">
        <v>627</v>
      </c>
      <c r="D215" s="55" t="s">
        <v>644</v>
      </c>
      <c r="E215" s="56">
        <v>53.11</v>
      </c>
      <c r="F215" s="53" t="s">
        <v>171</v>
      </c>
      <c r="G215" s="53" t="s">
        <v>171</v>
      </c>
      <c r="H215" s="48"/>
      <c r="I215" s="48"/>
      <c r="J215" s="48"/>
      <c r="K215" s="52">
        <f t="shared" si="3"/>
        <v>53.11</v>
      </c>
      <c r="L215" s="172"/>
      <c r="M215" s="17"/>
    </row>
    <row r="216" spans="2:13" s="2" customFormat="1" x14ac:dyDescent="0.25">
      <c r="B216" s="57" t="s">
        <v>645</v>
      </c>
      <c r="C216" s="55" t="s">
        <v>646</v>
      </c>
      <c r="D216" s="55" t="s">
        <v>204</v>
      </c>
      <c r="E216" s="56"/>
      <c r="F216" s="53" t="s">
        <v>171</v>
      </c>
      <c r="G216" s="53" t="s">
        <v>171</v>
      </c>
      <c r="H216" s="48"/>
      <c r="I216" s="48"/>
      <c r="J216" s="48"/>
      <c r="K216" s="54">
        <f t="shared" si="3"/>
        <v>0</v>
      </c>
      <c r="L216" s="173"/>
    </row>
    <row r="217" spans="2:13" s="2" customFormat="1" x14ac:dyDescent="0.25">
      <c r="B217" s="59" t="s">
        <v>647</v>
      </c>
      <c r="C217" s="51" t="s">
        <v>648</v>
      </c>
      <c r="D217" s="55" t="s">
        <v>204</v>
      </c>
      <c r="E217" s="56"/>
      <c r="F217" s="53" t="s">
        <v>171</v>
      </c>
      <c r="G217" s="53" t="s">
        <v>171</v>
      </c>
      <c r="H217" s="48"/>
      <c r="I217" s="48"/>
      <c r="J217" s="48"/>
      <c r="K217" s="52">
        <f t="shared" si="3"/>
        <v>0</v>
      </c>
      <c r="L217" s="172"/>
    </row>
    <row r="218" spans="2:13" s="2" customFormat="1" x14ac:dyDescent="0.25">
      <c r="B218" s="59" t="s">
        <v>649</v>
      </c>
      <c r="C218" s="51" t="s">
        <v>650</v>
      </c>
      <c r="D218" s="55" t="s">
        <v>651</v>
      </c>
      <c r="E218" s="56">
        <v>692.85</v>
      </c>
      <c r="F218" s="53" t="s">
        <v>171</v>
      </c>
      <c r="G218" s="53" t="s">
        <v>171</v>
      </c>
      <c r="H218" s="48"/>
      <c r="I218" s="48"/>
      <c r="J218" s="48"/>
      <c r="K218" s="54">
        <f t="shared" si="3"/>
        <v>692.85</v>
      </c>
      <c r="L218" s="173"/>
    </row>
    <row r="219" spans="2:13" s="2" customFormat="1" x14ac:dyDescent="0.25">
      <c r="B219" s="59" t="s">
        <v>652</v>
      </c>
      <c r="C219" s="51" t="s">
        <v>653</v>
      </c>
      <c r="D219" s="55" t="s">
        <v>204</v>
      </c>
      <c r="E219" s="56"/>
      <c r="F219" s="53" t="s">
        <v>171</v>
      </c>
      <c r="G219" s="53" t="s">
        <v>171</v>
      </c>
      <c r="H219" s="48"/>
      <c r="I219" s="48"/>
      <c r="J219" s="48"/>
      <c r="K219" s="52">
        <f t="shared" si="3"/>
        <v>0</v>
      </c>
      <c r="L219" s="172"/>
    </row>
    <row r="220" spans="2:13" s="2" customFormat="1" x14ac:dyDescent="0.25">
      <c r="B220" s="57" t="s">
        <v>654</v>
      </c>
      <c r="C220" s="55" t="s">
        <v>655</v>
      </c>
      <c r="D220" s="55" t="s">
        <v>656</v>
      </c>
      <c r="E220" s="56">
        <v>222.12</v>
      </c>
      <c r="F220" s="53" t="s">
        <v>171</v>
      </c>
      <c r="G220" s="53" t="s">
        <v>171</v>
      </c>
      <c r="H220" s="48"/>
      <c r="I220" s="48"/>
      <c r="J220" s="48"/>
      <c r="K220" s="52">
        <f t="shared" si="3"/>
        <v>222.12</v>
      </c>
      <c r="L220" s="172"/>
    </row>
    <row r="221" spans="2:13" s="2" customFormat="1" x14ac:dyDescent="0.25">
      <c r="B221" s="57" t="s">
        <v>657</v>
      </c>
      <c r="C221" s="55" t="s">
        <v>658</v>
      </c>
      <c r="D221" s="55" t="s">
        <v>659</v>
      </c>
      <c r="E221" s="56">
        <v>104.03</v>
      </c>
      <c r="F221" s="53" t="s">
        <v>171</v>
      </c>
      <c r="G221" s="53" t="s">
        <v>171</v>
      </c>
      <c r="H221" s="48"/>
      <c r="I221" s="48"/>
      <c r="J221" s="48"/>
      <c r="K221" s="52">
        <f t="shared" si="3"/>
        <v>104.03</v>
      </c>
      <c r="L221" s="172"/>
    </row>
    <row r="222" spans="2:13" s="2" customFormat="1" x14ac:dyDescent="0.25">
      <c r="B222" s="57" t="s">
        <v>660</v>
      </c>
      <c r="C222" s="55" t="s">
        <v>658</v>
      </c>
      <c r="D222" s="55" t="s">
        <v>661</v>
      </c>
      <c r="E222" s="56">
        <v>315.42</v>
      </c>
      <c r="F222" s="53" t="s">
        <v>171</v>
      </c>
      <c r="G222" s="53" t="s">
        <v>171</v>
      </c>
      <c r="H222" s="48"/>
      <c r="I222" s="48"/>
      <c r="J222" s="48"/>
      <c r="K222" s="52">
        <f t="shared" si="3"/>
        <v>315.42</v>
      </c>
      <c r="L222" s="172"/>
      <c r="M222" s="17"/>
    </row>
    <row r="223" spans="2:13" s="2" customFormat="1" x14ac:dyDescent="0.25">
      <c r="B223" s="57" t="s">
        <v>662</v>
      </c>
      <c r="C223" s="55" t="s">
        <v>658</v>
      </c>
      <c r="D223" s="55" t="s">
        <v>663</v>
      </c>
      <c r="E223" s="56">
        <v>101.21</v>
      </c>
      <c r="F223" s="53" t="s">
        <v>171</v>
      </c>
      <c r="G223" s="53" t="s">
        <v>171</v>
      </c>
      <c r="H223" s="48"/>
      <c r="I223" s="48"/>
      <c r="J223" s="48"/>
      <c r="K223" s="52">
        <f t="shared" si="3"/>
        <v>101.21</v>
      </c>
      <c r="L223" s="172"/>
      <c r="M223" s="17"/>
    </row>
    <row r="224" spans="2:13" s="2" customFormat="1" x14ac:dyDescent="0.25">
      <c r="B224" s="57" t="s">
        <v>664</v>
      </c>
      <c r="C224" s="55" t="s">
        <v>658</v>
      </c>
      <c r="D224" s="55" t="s">
        <v>665</v>
      </c>
      <c r="E224" s="56">
        <v>880.17</v>
      </c>
      <c r="F224" s="53" t="s">
        <v>171</v>
      </c>
      <c r="G224" s="53" t="s">
        <v>171</v>
      </c>
      <c r="H224" s="48"/>
      <c r="I224" s="48"/>
      <c r="J224" s="48"/>
      <c r="K224" s="52">
        <f t="shared" si="3"/>
        <v>880.17</v>
      </c>
      <c r="L224" s="172"/>
      <c r="M224" s="17"/>
    </row>
    <row r="225" spans="2:13" s="2" customFormat="1" x14ac:dyDescent="0.25">
      <c r="B225" s="57" t="s">
        <v>666</v>
      </c>
      <c r="C225" s="55" t="s">
        <v>658</v>
      </c>
      <c r="D225" s="55" t="s">
        <v>667</v>
      </c>
      <c r="E225" s="56">
        <v>70.8</v>
      </c>
      <c r="F225" s="53" t="s">
        <v>171</v>
      </c>
      <c r="G225" s="53" t="s">
        <v>171</v>
      </c>
      <c r="H225" s="48"/>
      <c r="I225" s="48"/>
      <c r="J225" s="48"/>
      <c r="K225" s="52">
        <f t="shared" si="3"/>
        <v>70.8</v>
      </c>
      <c r="L225" s="172"/>
      <c r="M225" s="17"/>
    </row>
    <row r="226" spans="2:13" s="2" customFormat="1" x14ac:dyDescent="0.25">
      <c r="B226" s="57" t="s">
        <v>668</v>
      </c>
      <c r="C226" s="55" t="s">
        <v>658</v>
      </c>
      <c r="D226" s="55" t="s">
        <v>669</v>
      </c>
      <c r="E226" s="56">
        <v>219.56</v>
      </c>
      <c r="F226" s="53" t="s">
        <v>171</v>
      </c>
      <c r="G226" s="53" t="s">
        <v>171</v>
      </c>
      <c r="H226" s="48"/>
      <c r="I226" s="48"/>
      <c r="J226" s="48"/>
      <c r="K226" s="52">
        <f t="shared" si="3"/>
        <v>219.56</v>
      </c>
      <c r="L226" s="172"/>
      <c r="M226" s="17"/>
    </row>
    <row r="227" spans="2:13" s="2" customFormat="1" x14ac:dyDescent="0.25">
      <c r="B227" s="57" t="s">
        <v>670</v>
      </c>
      <c r="C227" s="55" t="s">
        <v>658</v>
      </c>
      <c r="D227" s="55" t="s">
        <v>671</v>
      </c>
      <c r="E227" s="56">
        <v>44</v>
      </c>
      <c r="F227" s="53" t="s">
        <v>171</v>
      </c>
      <c r="G227" s="53" t="s">
        <v>171</v>
      </c>
      <c r="H227" s="48"/>
      <c r="I227" s="48"/>
      <c r="J227" s="48"/>
      <c r="K227" s="52">
        <f t="shared" si="3"/>
        <v>44</v>
      </c>
      <c r="L227" s="172"/>
      <c r="M227" s="17"/>
    </row>
    <row r="228" spans="2:13" s="2" customFormat="1" x14ac:dyDescent="0.25">
      <c r="B228" s="57" t="s">
        <v>672</v>
      </c>
      <c r="C228" s="55" t="s">
        <v>658</v>
      </c>
      <c r="D228" s="55" t="s">
        <v>673</v>
      </c>
      <c r="E228" s="56">
        <v>797.01</v>
      </c>
      <c r="F228" s="53" t="s">
        <v>171</v>
      </c>
      <c r="G228" s="53" t="s">
        <v>171</v>
      </c>
      <c r="H228" s="48"/>
      <c r="I228" s="48"/>
      <c r="J228" s="48"/>
      <c r="K228" s="52">
        <f t="shared" si="3"/>
        <v>797.01</v>
      </c>
      <c r="L228" s="172"/>
      <c r="M228" s="17"/>
    </row>
    <row r="229" spans="2:13" s="2" customFormat="1" x14ac:dyDescent="0.25">
      <c r="B229" s="57" t="s">
        <v>674</v>
      </c>
      <c r="C229" s="55" t="s">
        <v>675</v>
      </c>
      <c r="D229" s="55" t="s">
        <v>676</v>
      </c>
      <c r="E229" s="56">
        <v>1155.48</v>
      </c>
      <c r="F229" s="53" t="s">
        <v>171</v>
      </c>
      <c r="G229" s="53" t="s">
        <v>171</v>
      </c>
      <c r="H229" s="48"/>
      <c r="I229" s="48"/>
      <c r="J229" s="48"/>
      <c r="K229" s="52">
        <f t="shared" si="3"/>
        <v>1155.48</v>
      </c>
      <c r="L229" s="172"/>
    </row>
    <row r="230" spans="2:13" s="2" customFormat="1" x14ac:dyDescent="0.25">
      <c r="B230" s="57" t="s">
        <v>677</v>
      </c>
      <c r="C230" s="55" t="s">
        <v>675</v>
      </c>
      <c r="D230" s="55" t="s">
        <v>678</v>
      </c>
      <c r="E230" s="56">
        <v>310</v>
      </c>
      <c r="F230" s="53" t="s">
        <v>171</v>
      </c>
      <c r="G230" s="53" t="s">
        <v>171</v>
      </c>
      <c r="H230" s="48"/>
      <c r="I230" s="48"/>
      <c r="J230" s="48"/>
      <c r="K230" s="52">
        <f t="shared" si="3"/>
        <v>310</v>
      </c>
      <c r="L230" s="172"/>
      <c r="M230" s="17"/>
    </row>
    <row r="231" spans="2:13" s="2" customFormat="1" x14ac:dyDescent="0.25">
      <c r="B231" s="57" t="s">
        <v>679</v>
      </c>
      <c r="C231" s="55" t="s">
        <v>675</v>
      </c>
      <c r="D231" s="55" t="s">
        <v>680</v>
      </c>
      <c r="E231" s="56">
        <v>154.03</v>
      </c>
      <c r="F231" s="53" t="s">
        <v>171</v>
      </c>
      <c r="G231" s="53" t="s">
        <v>171</v>
      </c>
      <c r="H231" s="48"/>
      <c r="I231" s="48"/>
      <c r="J231" s="48"/>
      <c r="K231" s="52">
        <f t="shared" si="3"/>
        <v>154.03</v>
      </c>
      <c r="L231" s="172"/>
      <c r="M231" s="17"/>
    </row>
    <row r="232" spans="2:13" s="2" customFormat="1" x14ac:dyDescent="0.25">
      <c r="B232" s="57" t="s">
        <v>681</v>
      </c>
      <c r="C232" s="55" t="s">
        <v>675</v>
      </c>
      <c r="D232" s="55" t="s">
        <v>682</v>
      </c>
      <c r="E232" s="56">
        <v>13969.22</v>
      </c>
      <c r="F232" s="53" t="s">
        <v>171</v>
      </c>
      <c r="G232" s="53" t="s">
        <v>171</v>
      </c>
      <c r="H232" s="48"/>
      <c r="I232" s="48"/>
      <c r="J232" s="48"/>
      <c r="K232" s="52">
        <f t="shared" si="3"/>
        <v>13969.22</v>
      </c>
      <c r="L232" s="172"/>
      <c r="M232" s="17"/>
    </row>
    <row r="233" spans="2:13" s="2" customFormat="1" x14ac:dyDescent="0.25">
      <c r="B233" s="57" t="s">
        <v>683</v>
      </c>
      <c r="C233" s="58" t="s">
        <v>684</v>
      </c>
      <c r="D233" s="51" t="s">
        <v>685</v>
      </c>
      <c r="E233" s="52">
        <v>1418.16</v>
      </c>
      <c r="F233" s="53" t="s">
        <v>171</v>
      </c>
      <c r="G233" s="53" t="s">
        <v>171</v>
      </c>
      <c r="H233" s="48"/>
      <c r="I233" s="48"/>
      <c r="J233" s="48"/>
      <c r="K233" s="52">
        <f t="shared" si="3"/>
        <v>1418.16</v>
      </c>
      <c r="L233" s="172"/>
    </row>
    <row r="234" spans="2:13" s="2" customFormat="1" x14ac:dyDescent="0.25">
      <c r="B234" s="57" t="s">
        <v>686</v>
      </c>
      <c r="C234" s="58" t="s">
        <v>684</v>
      </c>
      <c r="D234" s="51" t="s">
        <v>687</v>
      </c>
      <c r="E234" s="52">
        <v>1540</v>
      </c>
      <c r="F234" s="53" t="s">
        <v>171</v>
      </c>
      <c r="G234" s="53" t="s">
        <v>171</v>
      </c>
      <c r="H234" s="48"/>
      <c r="I234" s="48"/>
      <c r="J234" s="48"/>
      <c r="K234" s="52">
        <f t="shared" si="3"/>
        <v>1540</v>
      </c>
      <c r="L234" s="172"/>
      <c r="M234" s="17"/>
    </row>
    <row r="235" spans="2:13" s="2" customFormat="1" x14ac:dyDescent="0.25">
      <c r="B235" s="57" t="s">
        <v>688</v>
      </c>
      <c r="C235" s="58" t="s">
        <v>684</v>
      </c>
      <c r="D235" s="51" t="s">
        <v>689</v>
      </c>
      <c r="E235" s="52">
        <v>398.79</v>
      </c>
      <c r="F235" s="53" t="s">
        <v>171</v>
      </c>
      <c r="G235" s="53" t="s">
        <v>171</v>
      </c>
      <c r="H235" s="48"/>
      <c r="I235" s="48"/>
      <c r="J235" s="48"/>
      <c r="K235" s="52">
        <f t="shared" si="3"/>
        <v>398.79</v>
      </c>
      <c r="L235" s="172"/>
      <c r="M235" s="17"/>
    </row>
    <row r="236" spans="2:13" s="2" customFormat="1" x14ac:dyDescent="0.25">
      <c r="B236" s="57" t="s">
        <v>690</v>
      </c>
      <c r="C236" s="58" t="s">
        <v>684</v>
      </c>
      <c r="D236" s="51" t="s">
        <v>691</v>
      </c>
      <c r="E236" s="52">
        <v>42.81</v>
      </c>
      <c r="F236" s="53" t="s">
        <v>171</v>
      </c>
      <c r="G236" s="53" t="s">
        <v>171</v>
      </c>
      <c r="H236" s="48"/>
      <c r="I236" s="48"/>
      <c r="J236" s="48"/>
      <c r="K236" s="52">
        <f t="shared" si="3"/>
        <v>42.81</v>
      </c>
      <c r="L236" s="172"/>
      <c r="M236" s="17"/>
    </row>
    <row r="237" spans="2:13" s="2" customFormat="1" x14ac:dyDescent="0.25">
      <c r="B237" s="57" t="s">
        <v>692</v>
      </c>
      <c r="C237" s="58" t="s">
        <v>684</v>
      </c>
      <c r="D237" s="51" t="s">
        <v>693</v>
      </c>
      <c r="E237" s="52">
        <v>171.73</v>
      </c>
      <c r="F237" s="53" t="s">
        <v>171</v>
      </c>
      <c r="G237" s="53" t="s">
        <v>171</v>
      </c>
      <c r="H237" s="48"/>
      <c r="I237" s="48"/>
      <c r="J237" s="48"/>
      <c r="K237" s="52">
        <f t="shared" si="3"/>
        <v>171.73</v>
      </c>
      <c r="L237" s="172"/>
      <c r="M237" s="17"/>
    </row>
    <row r="238" spans="2:13" s="2" customFormat="1" x14ac:dyDescent="0.25">
      <c r="B238" s="57" t="s">
        <v>694</v>
      </c>
      <c r="C238" s="58" t="s">
        <v>684</v>
      </c>
      <c r="D238" s="51" t="s">
        <v>695</v>
      </c>
      <c r="E238" s="52">
        <v>1397.38</v>
      </c>
      <c r="F238" s="53" t="s">
        <v>171</v>
      </c>
      <c r="G238" s="53" t="s">
        <v>171</v>
      </c>
      <c r="H238" s="48"/>
      <c r="I238" s="48"/>
      <c r="J238" s="48"/>
      <c r="K238" s="52">
        <f t="shared" si="3"/>
        <v>1397.38</v>
      </c>
      <c r="L238" s="172"/>
      <c r="M238" s="17"/>
    </row>
    <row r="239" spans="2:13" s="2" customFormat="1" x14ac:dyDescent="0.25">
      <c r="B239" s="57" t="s">
        <v>696</v>
      </c>
      <c r="C239" s="58" t="s">
        <v>684</v>
      </c>
      <c r="D239" s="51" t="s">
        <v>697</v>
      </c>
      <c r="E239" s="52">
        <v>1620.79</v>
      </c>
      <c r="F239" s="53" t="s">
        <v>171</v>
      </c>
      <c r="G239" s="53" t="s">
        <v>171</v>
      </c>
      <c r="H239" s="48"/>
      <c r="I239" s="48"/>
      <c r="J239" s="48"/>
      <c r="K239" s="52">
        <f t="shared" si="3"/>
        <v>1620.79</v>
      </c>
      <c r="L239" s="172"/>
      <c r="M239" s="17"/>
    </row>
    <row r="240" spans="2:13" s="2" customFormat="1" x14ac:dyDescent="0.25">
      <c r="B240" s="57" t="s">
        <v>698</v>
      </c>
      <c r="C240" s="58" t="s">
        <v>684</v>
      </c>
      <c r="D240" s="51" t="s">
        <v>699</v>
      </c>
      <c r="E240" s="52">
        <v>180</v>
      </c>
      <c r="F240" s="53" t="s">
        <v>171</v>
      </c>
      <c r="G240" s="53" t="s">
        <v>171</v>
      </c>
      <c r="H240" s="48"/>
      <c r="I240" s="48"/>
      <c r="J240" s="48"/>
      <c r="K240" s="52">
        <f t="shared" si="3"/>
        <v>180</v>
      </c>
      <c r="L240" s="172"/>
      <c r="M240" s="17"/>
    </row>
    <row r="241" spans="2:13" s="2" customFormat="1" x14ac:dyDescent="0.25">
      <c r="B241" s="57" t="s">
        <v>700</v>
      </c>
      <c r="C241" s="58" t="s">
        <v>684</v>
      </c>
      <c r="D241" s="51" t="s">
        <v>701</v>
      </c>
      <c r="E241" s="52">
        <v>436.5</v>
      </c>
      <c r="F241" s="53" t="s">
        <v>171</v>
      </c>
      <c r="G241" s="53" t="s">
        <v>171</v>
      </c>
      <c r="H241" s="48"/>
      <c r="I241" s="48"/>
      <c r="J241" s="48"/>
      <c r="K241" s="52">
        <f t="shared" si="3"/>
        <v>436.5</v>
      </c>
      <c r="L241" s="172"/>
      <c r="M241" s="17"/>
    </row>
    <row r="242" spans="2:13" s="2" customFormat="1" x14ac:dyDescent="0.25">
      <c r="B242" s="57" t="s">
        <v>702</v>
      </c>
      <c r="C242" s="58" t="s">
        <v>684</v>
      </c>
      <c r="D242" s="51" t="s">
        <v>703</v>
      </c>
      <c r="E242" s="52">
        <v>139.22</v>
      </c>
      <c r="F242" s="53" t="s">
        <v>171</v>
      </c>
      <c r="G242" s="53" t="s">
        <v>171</v>
      </c>
      <c r="H242" s="48"/>
      <c r="I242" s="48"/>
      <c r="J242" s="48"/>
      <c r="K242" s="52">
        <f t="shared" si="3"/>
        <v>139.22</v>
      </c>
      <c r="L242" s="172"/>
      <c r="M242" s="17"/>
    </row>
    <row r="243" spans="2:13" s="2" customFormat="1" x14ac:dyDescent="0.25">
      <c r="B243" s="57" t="s">
        <v>704</v>
      </c>
      <c r="C243" s="58" t="s">
        <v>684</v>
      </c>
      <c r="D243" s="51" t="s">
        <v>705</v>
      </c>
      <c r="E243" s="52">
        <v>384.04</v>
      </c>
      <c r="F243" s="53" t="s">
        <v>171</v>
      </c>
      <c r="G243" s="53" t="s">
        <v>171</v>
      </c>
      <c r="H243" s="48"/>
      <c r="I243" s="48"/>
      <c r="J243" s="48"/>
      <c r="K243" s="52">
        <f t="shared" si="3"/>
        <v>384.04</v>
      </c>
      <c r="L243" s="172"/>
      <c r="M243" s="17"/>
    </row>
    <row r="244" spans="2:13" s="2" customFormat="1" x14ac:dyDescent="0.25">
      <c r="B244" s="57" t="s">
        <v>706</v>
      </c>
      <c r="C244" s="58" t="s">
        <v>684</v>
      </c>
      <c r="D244" s="51" t="s">
        <v>707</v>
      </c>
      <c r="E244" s="52">
        <v>1504.7</v>
      </c>
      <c r="F244" s="53" t="s">
        <v>171</v>
      </c>
      <c r="G244" s="53" t="s">
        <v>171</v>
      </c>
      <c r="H244" s="48"/>
      <c r="I244" s="48"/>
      <c r="J244" s="48"/>
      <c r="K244" s="52">
        <f t="shared" si="3"/>
        <v>1504.7</v>
      </c>
      <c r="L244" s="172"/>
      <c r="M244" s="17"/>
    </row>
    <row r="245" spans="2:13" s="2" customFormat="1" x14ac:dyDescent="0.25">
      <c r="B245" s="57" t="s">
        <v>708</v>
      </c>
      <c r="C245" s="58" t="s">
        <v>684</v>
      </c>
      <c r="D245" s="51" t="s">
        <v>709</v>
      </c>
      <c r="E245" s="52">
        <v>50.76</v>
      </c>
      <c r="F245" s="53" t="s">
        <v>171</v>
      </c>
      <c r="G245" s="53" t="s">
        <v>171</v>
      </c>
      <c r="H245" s="48"/>
      <c r="I245" s="48"/>
      <c r="J245" s="48"/>
      <c r="K245" s="52">
        <f t="shared" si="3"/>
        <v>50.76</v>
      </c>
      <c r="L245" s="172"/>
      <c r="M245" s="17"/>
    </row>
    <row r="246" spans="2:13" s="2" customFormat="1" x14ac:dyDescent="0.25">
      <c r="B246" s="55" t="s">
        <v>710</v>
      </c>
      <c r="C246" s="58" t="s">
        <v>711</v>
      </c>
      <c r="D246" s="55" t="s">
        <v>204</v>
      </c>
      <c r="E246" s="52"/>
      <c r="F246" s="53" t="s">
        <v>171</v>
      </c>
      <c r="G246" s="53" t="s">
        <v>171</v>
      </c>
      <c r="H246" s="48"/>
      <c r="I246" s="48"/>
      <c r="J246" s="48"/>
      <c r="K246" s="52">
        <f t="shared" si="3"/>
        <v>0</v>
      </c>
      <c r="L246" s="172"/>
    </row>
    <row r="247" spans="2:13" s="2" customFormat="1" x14ac:dyDescent="0.25">
      <c r="B247" s="55" t="s">
        <v>712</v>
      </c>
      <c r="C247" s="58" t="s">
        <v>713</v>
      </c>
      <c r="D247" s="55" t="s">
        <v>204</v>
      </c>
      <c r="E247" s="52"/>
      <c r="F247" s="53" t="s">
        <v>171</v>
      </c>
      <c r="G247" s="53" t="s">
        <v>171</v>
      </c>
      <c r="H247" s="48"/>
      <c r="I247" s="48"/>
      <c r="J247" s="48"/>
      <c r="K247" s="52">
        <f t="shared" si="3"/>
        <v>0</v>
      </c>
      <c r="L247" s="172"/>
    </row>
    <row r="248" spans="2:13" s="2" customFormat="1" x14ac:dyDescent="0.25">
      <c r="B248" s="55" t="s">
        <v>714</v>
      </c>
      <c r="C248" s="58" t="s">
        <v>715</v>
      </c>
      <c r="D248" s="55" t="s">
        <v>204</v>
      </c>
      <c r="E248" s="56"/>
      <c r="F248" s="53" t="s">
        <v>171</v>
      </c>
      <c r="G248" s="53" t="s">
        <v>171</v>
      </c>
      <c r="H248" s="48"/>
      <c r="I248" s="48"/>
      <c r="J248" s="48"/>
      <c r="K248" s="52">
        <f t="shared" si="3"/>
        <v>0</v>
      </c>
      <c r="L248" s="172"/>
    </row>
    <row r="249" spans="2:13" s="2" customFormat="1" x14ac:dyDescent="0.25">
      <c r="B249" s="65" t="s">
        <v>716</v>
      </c>
      <c r="C249" s="66" t="s">
        <v>717</v>
      </c>
      <c r="D249" s="67"/>
      <c r="E249" s="56">
        <v>21262.67</v>
      </c>
      <c r="F249" s="47" t="s">
        <v>171</v>
      </c>
      <c r="G249" s="48">
        <v>72932.95</v>
      </c>
      <c r="H249" s="48"/>
      <c r="I249" s="48"/>
      <c r="J249" s="48"/>
      <c r="K249" s="46">
        <f t="shared" si="3"/>
        <v>94195.62</v>
      </c>
      <c r="L249" s="172"/>
    </row>
    <row r="250" spans="2:13" s="2" customFormat="1" x14ac:dyDescent="0.25">
      <c r="B250" s="68"/>
      <c r="C250" s="69" t="s">
        <v>170</v>
      </c>
      <c r="D250" s="44" t="s">
        <v>171</v>
      </c>
      <c r="E250" s="70">
        <f t="shared" ref="E250:K250" si="4">SUM(E8:E249)</f>
        <v>1624659.8699999992</v>
      </c>
      <c r="F250" s="70">
        <f t="shared" si="4"/>
        <v>-245895.02999999997</v>
      </c>
      <c r="G250" s="70">
        <f t="shared" si="4"/>
        <v>245895.03000000003</v>
      </c>
      <c r="H250" s="70">
        <f t="shared" si="4"/>
        <v>0</v>
      </c>
      <c r="I250" s="70">
        <f t="shared" si="4"/>
        <v>0</v>
      </c>
      <c r="J250" s="70">
        <f t="shared" si="4"/>
        <v>0</v>
      </c>
      <c r="K250" s="70">
        <f t="shared" si="4"/>
        <v>1624659.8699999992</v>
      </c>
      <c r="L250" s="44" t="s">
        <v>171</v>
      </c>
    </row>
    <row r="251" spans="2:13" s="71" customFormat="1" ht="11.25" x14ac:dyDescent="0.2"/>
    <row r="252" spans="2:13" s="71" customFormat="1" ht="11.25" x14ac:dyDescent="0.2"/>
    <row r="253" spans="2:13" s="71" customFormat="1" ht="12.75" x14ac:dyDescent="0.2">
      <c r="B253" s="72" t="s">
        <v>172</v>
      </c>
      <c r="C253" s="73" t="s">
        <v>173</v>
      </c>
      <c r="D253" s="74"/>
      <c r="E253" s="75"/>
      <c r="F253" s="75"/>
      <c r="G253" s="75"/>
      <c r="H253" s="75"/>
      <c r="I253" s="75"/>
      <c r="J253" s="75"/>
      <c r="K253" s="75"/>
      <c r="L253" s="76"/>
    </row>
    <row r="254" spans="2:13" s="71" customFormat="1" ht="12.75" x14ac:dyDescent="0.2">
      <c r="B254" s="77" t="s">
        <v>16</v>
      </c>
      <c r="C254" s="40" t="s">
        <v>718</v>
      </c>
      <c r="D254" s="40"/>
      <c r="L254" s="78"/>
    </row>
    <row r="255" spans="2:13" s="71" customFormat="1" ht="12.75" x14ac:dyDescent="0.2">
      <c r="B255" s="77" t="s">
        <v>17</v>
      </c>
      <c r="C255" s="40" t="s">
        <v>719</v>
      </c>
      <c r="D255" s="40"/>
      <c r="L255" s="78"/>
    </row>
    <row r="256" spans="2:13" s="71" customFormat="1" ht="12.75" x14ac:dyDescent="0.2">
      <c r="B256" s="77" t="s">
        <v>18</v>
      </c>
      <c r="C256" s="40" t="s">
        <v>720</v>
      </c>
      <c r="D256" s="40"/>
      <c r="L256" s="78"/>
    </row>
    <row r="257" spans="2:12" s="71" customFormat="1" ht="12.75" x14ac:dyDescent="0.2">
      <c r="B257" s="77"/>
      <c r="C257" s="40" t="s">
        <v>721</v>
      </c>
      <c r="D257" s="40"/>
      <c r="L257" s="78"/>
    </row>
    <row r="258" spans="2:12" s="71" customFormat="1" ht="12.75" x14ac:dyDescent="0.2">
      <c r="B258" s="77" t="s">
        <v>19</v>
      </c>
      <c r="C258" s="40" t="s">
        <v>722</v>
      </c>
      <c r="D258" s="40"/>
      <c r="L258" s="78"/>
    </row>
    <row r="259" spans="2:12" s="71" customFormat="1" ht="12.75" x14ac:dyDescent="0.2">
      <c r="B259" s="77" t="s">
        <v>20</v>
      </c>
      <c r="C259" s="40" t="s">
        <v>723</v>
      </c>
      <c r="D259" s="40"/>
      <c r="L259" s="78"/>
    </row>
    <row r="260" spans="2:12" s="71" customFormat="1" ht="12.75" x14ac:dyDescent="0.2">
      <c r="B260" s="77"/>
      <c r="C260" s="79" t="s">
        <v>724</v>
      </c>
      <c r="D260" s="40"/>
      <c r="L260" s="78"/>
    </row>
    <row r="261" spans="2:12" s="71" customFormat="1" ht="12.75" x14ac:dyDescent="0.2">
      <c r="B261" s="77"/>
      <c r="C261" s="79" t="s">
        <v>725</v>
      </c>
      <c r="D261" s="40"/>
      <c r="L261" s="78"/>
    </row>
    <row r="262" spans="2:12" s="71" customFormat="1" ht="12.75" x14ac:dyDescent="0.2">
      <c r="B262" s="77"/>
      <c r="C262" s="40" t="s">
        <v>726</v>
      </c>
      <c r="D262" s="40"/>
      <c r="L262" s="78"/>
    </row>
    <row r="263" spans="2:12" s="71" customFormat="1" ht="12.75" x14ac:dyDescent="0.2">
      <c r="B263" s="77"/>
      <c r="C263" s="40" t="s">
        <v>727</v>
      </c>
      <c r="D263" s="40"/>
      <c r="L263" s="78"/>
    </row>
    <row r="264" spans="2:12" s="71" customFormat="1" ht="12.75" x14ac:dyDescent="0.2">
      <c r="B264" s="77"/>
      <c r="C264" s="40" t="s">
        <v>728</v>
      </c>
      <c r="D264" s="40"/>
      <c r="L264" s="78"/>
    </row>
    <row r="265" spans="2:12" s="71" customFormat="1" ht="12.75" x14ac:dyDescent="0.2">
      <c r="B265" s="77" t="s">
        <v>21</v>
      </c>
      <c r="C265" s="40" t="s">
        <v>729</v>
      </c>
      <c r="D265" s="40"/>
      <c r="L265" s="78"/>
    </row>
    <row r="266" spans="2:12" s="71" customFormat="1" ht="12.75" x14ac:dyDescent="0.2">
      <c r="B266" s="77" t="s">
        <v>22</v>
      </c>
      <c r="C266" s="40" t="s">
        <v>730</v>
      </c>
      <c r="D266" s="40"/>
      <c r="L266" s="78"/>
    </row>
    <row r="267" spans="2:12" s="71" customFormat="1" ht="12.75" x14ac:dyDescent="0.2">
      <c r="B267" s="77" t="s">
        <v>23</v>
      </c>
      <c r="C267" s="40" t="s">
        <v>731</v>
      </c>
      <c r="D267" s="40"/>
      <c r="L267" s="78"/>
    </row>
    <row r="268" spans="2:12" s="71" customFormat="1" ht="12.75" x14ac:dyDescent="0.2">
      <c r="B268" s="80" t="s">
        <v>25</v>
      </c>
      <c r="C268" s="81" t="s">
        <v>732</v>
      </c>
      <c r="D268" s="81"/>
      <c r="E268" s="82"/>
      <c r="F268" s="82"/>
      <c r="G268" s="82"/>
      <c r="H268" s="82"/>
      <c r="I268" s="82"/>
      <c r="J268" s="82"/>
      <c r="K268" s="82"/>
      <c r="L268" s="83"/>
    </row>
  </sheetData>
  <mergeCells count="2">
    <mergeCell ref="F7:J7"/>
    <mergeCell ref="L8:L249"/>
  </mergeCells>
  <pageMargins left="0.70866143703460704" right="0.70866143703460704" top="0.74803149700164795" bottom="0.74803149700164795" header="0.31496062874794001" footer="0.31496062874794001"/>
  <pageSetup scale="75" fitToHeight="3"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W45"/>
  <sheetViews>
    <sheetView topLeftCell="A28" zoomScale="130" zoomScaleNormal="130" workbookViewId="0">
      <selection activeCell="F35" sqref="F35"/>
    </sheetView>
  </sheetViews>
  <sheetFormatPr defaultColWidth="9.140625" defaultRowHeight="12.75" customHeight="1" x14ac:dyDescent="0.25"/>
  <cols>
    <col min="1" max="1" width="4.28515625" style="84" customWidth="1"/>
    <col min="2" max="2" width="9" style="84" customWidth="1"/>
    <col min="3" max="3" width="80.42578125" style="85" customWidth="1"/>
    <col min="4" max="6" width="26.42578125" style="84" customWidth="1"/>
    <col min="7" max="7" width="20.7109375" style="84" customWidth="1"/>
    <col min="8" max="257" width="9.140625" style="84" customWidth="1"/>
  </cols>
  <sheetData>
    <row r="1" spans="2:7" s="2" customFormat="1" ht="30.75" customHeight="1" x14ac:dyDescent="0.25">
      <c r="E1" s="176" t="s">
        <v>733</v>
      </c>
      <c r="F1" s="176"/>
      <c r="G1" s="176"/>
    </row>
    <row r="2" spans="2:7" s="2" customFormat="1" ht="15" x14ac:dyDescent="0.25">
      <c r="B2" s="86"/>
    </row>
    <row r="3" spans="2:7" s="2" customFormat="1" ht="15" x14ac:dyDescent="0.25">
      <c r="B3" s="86" t="s">
        <v>1</v>
      </c>
    </row>
    <row r="4" spans="2:7" s="2" customFormat="1" ht="15" x14ac:dyDescent="0.25">
      <c r="B4" s="87" t="s">
        <v>734</v>
      </c>
    </row>
    <row r="6" spans="2:7" s="2" customFormat="1" ht="25.5" customHeight="1" x14ac:dyDescent="0.25">
      <c r="B6" s="88" t="s">
        <v>3</v>
      </c>
      <c r="C6" s="89" t="s">
        <v>735</v>
      </c>
      <c r="D6" s="89" t="s">
        <v>736</v>
      </c>
      <c r="E6" s="89" t="s">
        <v>737</v>
      </c>
      <c r="F6" s="89" t="s">
        <v>738</v>
      </c>
      <c r="G6" s="88" t="s">
        <v>14</v>
      </c>
    </row>
    <row r="7" spans="2:7" s="2" customFormat="1" ht="15" x14ac:dyDescent="0.25">
      <c r="B7" s="90" t="s">
        <v>16</v>
      </c>
      <c r="C7" s="88" t="s">
        <v>17</v>
      </c>
      <c r="D7" s="88" t="s">
        <v>18</v>
      </c>
      <c r="E7" s="88" t="s">
        <v>19</v>
      </c>
      <c r="F7" s="88" t="s">
        <v>20</v>
      </c>
      <c r="G7" s="88" t="s">
        <v>21</v>
      </c>
    </row>
    <row r="8" spans="2:7" s="2" customFormat="1" ht="15" x14ac:dyDescent="0.25">
      <c r="B8" s="91">
        <v>1</v>
      </c>
      <c r="C8" s="92" t="s">
        <v>739</v>
      </c>
      <c r="D8" s="93"/>
      <c r="E8" s="93">
        <v>2031.61</v>
      </c>
      <c r="F8" s="93"/>
      <c r="G8" s="174" t="s">
        <v>740</v>
      </c>
    </row>
    <row r="9" spans="2:7" s="2" customFormat="1" ht="14.25" customHeight="1" x14ac:dyDescent="0.25">
      <c r="B9" s="91"/>
      <c r="C9" s="92"/>
      <c r="D9" s="93">
        <v>6312001</v>
      </c>
      <c r="E9" s="93">
        <v>251.06</v>
      </c>
      <c r="F9" s="93"/>
      <c r="G9" s="174"/>
    </row>
    <row r="10" spans="2:7" s="2" customFormat="1" ht="14.25" customHeight="1" x14ac:dyDescent="0.25">
      <c r="B10" s="91"/>
      <c r="C10" s="92"/>
      <c r="D10" s="93">
        <v>6312013</v>
      </c>
      <c r="E10" s="93">
        <v>1780.55</v>
      </c>
      <c r="F10" s="93"/>
      <c r="G10" s="174"/>
    </row>
    <row r="11" spans="2:7" s="2" customFormat="1" ht="38.25" x14ac:dyDescent="0.25">
      <c r="B11" s="91">
        <v>2</v>
      </c>
      <c r="C11" s="92" t="s">
        <v>741</v>
      </c>
      <c r="D11" s="93"/>
      <c r="E11" s="93"/>
      <c r="F11" s="93"/>
      <c r="G11" s="175"/>
    </row>
    <row r="12" spans="2:7" s="2" customFormat="1" ht="15" x14ac:dyDescent="0.25">
      <c r="B12" s="91">
        <v>3</v>
      </c>
      <c r="C12" s="92" t="s">
        <v>742</v>
      </c>
      <c r="D12" s="93"/>
      <c r="E12" s="93"/>
      <c r="F12" s="93"/>
      <c r="G12" s="175"/>
    </row>
    <row r="13" spans="2:7" s="2" customFormat="1" ht="25.5" x14ac:dyDescent="0.25">
      <c r="B13" s="91">
        <v>4</v>
      </c>
      <c r="C13" s="92" t="s">
        <v>743</v>
      </c>
      <c r="D13" s="93" t="s">
        <v>744</v>
      </c>
      <c r="E13" s="93">
        <v>1850.96</v>
      </c>
      <c r="F13" s="93"/>
      <c r="G13" s="175"/>
    </row>
    <row r="14" spans="2:7" s="2" customFormat="1" ht="15" x14ac:dyDescent="0.25">
      <c r="B14" s="91">
        <v>5</v>
      </c>
      <c r="C14" s="92" t="s">
        <v>745</v>
      </c>
      <c r="D14" s="93"/>
      <c r="E14" s="93">
        <v>5937.78</v>
      </c>
      <c r="F14" s="93"/>
      <c r="G14" s="175"/>
    </row>
    <row r="15" spans="2:7" s="2" customFormat="1" ht="14.25" customHeight="1" x14ac:dyDescent="0.25">
      <c r="B15" s="91"/>
      <c r="C15" s="92"/>
      <c r="D15" s="93" t="s">
        <v>746</v>
      </c>
      <c r="E15" s="93">
        <v>17.53</v>
      </c>
      <c r="F15" s="93"/>
      <c r="G15" s="175"/>
    </row>
    <row r="16" spans="2:7" s="2" customFormat="1" ht="14.25" customHeight="1" x14ac:dyDescent="0.25">
      <c r="B16" s="91"/>
      <c r="C16" s="92"/>
      <c r="D16" s="93" t="s">
        <v>747</v>
      </c>
      <c r="E16" s="93">
        <v>34.67</v>
      </c>
      <c r="F16" s="93"/>
      <c r="G16" s="175"/>
    </row>
    <row r="17" spans="2:7" s="2" customFormat="1" ht="14.25" customHeight="1" x14ac:dyDescent="0.25">
      <c r="B17" s="91"/>
      <c r="C17" s="92"/>
      <c r="D17" s="93" t="s">
        <v>748</v>
      </c>
      <c r="E17" s="93">
        <v>53.28</v>
      </c>
      <c r="F17" s="93"/>
      <c r="G17" s="175"/>
    </row>
    <row r="18" spans="2:7" s="2" customFormat="1" ht="14.25" customHeight="1" x14ac:dyDescent="0.25">
      <c r="B18" s="91"/>
      <c r="C18" s="92"/>
      <c r="D18" s="93" t="s">
        <v>749</v>
      </c>
      <c r="E18" s="93">
        <v>5832.3</v>
      </c>
      <c r="F18" s="93"/>
      <c r="G18" s="175"/>
    </row>
    <row r="19" spans="2:7" s="2" customFormat="1" ht="25.5" x14ac:dyDescent="0.25">
      <c r="B19" s="91">
        <v>6</v>
      </c>
      <c r="C19" s="92" t="s">
        <v>750</v>
      </c>
      <c r="D19" s="93"/>
      <c r="E19" s="93"/>
      <c r="F19" s="93"/>
      <c r="G19" s="175"/>
    </row>
    <row r="20" spans="2:7" s="2" customFormat="1" ht="25.5" x14ac:dyDescent="0.25">
      <c r="B20" s="91">
        <v>7</v>
      </c>
      <c r="C20" s="92" t="s">
        <v>751</v>
      </c>
      <c r="D20" s="93"/>
      <c r="E20" s="93"/>
      <c r="F20" s="93"/>
      <c r="G20" s="175"/>
    </row>
    <row r="21" spans="2:7" s="2" customFormat="1" ht="76.5" x14ac:dyDescent="0.25">
      <c r="B21" s="91">
        <v>8</v>
      </c>
      <c r="C21" s="92" t="s">
        <v>752</v>
      </c>
      <c r="D21" s="93"/>
      <c r="E21" s="93">
        <v>0</v>
      </c>
      <c r="F21" s="93"/>
      <c r="G21" s="175"/>
    </row>
    <row r="22" spans="2:7" s="2" customFormat="1" ht="15" x14ac:dyDescent="0.25">
      <c r="B22" s="91">
        <v>9</v>
      </c>
      <c r="C22" s="92" t="s">
        <v>753</v>
      </c>
      <c r="D22" s="93"/>
      <c r="E22" s="93"/>
      <c r="F22" s="93"/>
      <c r="G22" s="175"/>
    </row>
    <row r="23" spans="2:7" s="2" customFormat="1" ht="63.75" x14ac:dyDescent="0.25">
      <c r="B23" s="91">
        <v>10</v>
      </c>
      <c r="C23" s="92" t="s">
        <v>754</v>
      </c>
      <c r="D23" s="93"/>
      <c r="E23" s="93"/>
      <c r="F23" s="93"/>
      <c r="G23" s="175"/>
    </row>
    <row r="24" spans="2:7" s="2" customFormat="1" ht="51" x14ac:dyDescent="0.25">
      <c r="B24" s="91">
        <v>11</v>
      </c>
      <c r="C24" s="92" t="s">
        <v>755</v>
      </c>
      <c r="D24" s="93"/>
      <c r="E24" s="93"/>
      <c r="F24" s="93"/>
      <c r="G24" s="175"/>
    </row>
    <row r="25" spans="2:7" s="2" customFormat="1" ht="25.5" x14ac:dyDescent="0.25">
      <c r="B25" s="91">
        <v>12</v>
      </c>
      <c r="C25" s="92" t="s">
        <v>756</v>
      </c>
      <c r="D25" s="93"/>
      <c r="E25" s="93">
        <v>9055.26</v>
      </c>
      <c r="F25" s="93"/>
      <c r="G25" s="175"/>
    </row>
    <row r="26" spans="2:7" s="2" customFormat="1" ht="26.25" customHeight="1" x14ac:dyDescent="0.25">
      <c r="B26" s="91"/>
      <c r="C26" s="92"/>
      <c r="D26" s="93" t="s">
        <v>757</v>
      </c>
      <c r="E26" s="93">
        <v>2808.81</v>
      </c>
      <c r="F26" s="93"/>
      <c r="G26" s="175"/>
    </row>
    <row r="27" spans="2:7" s="2" customFormat="1" ht="26.25" customHeight="1" x14ac:dyDescent="0.25">
      <c r="B27" s="91"/>
      <c r="C27" s="92"/>
      <c r="D27" s="93">
        <v>6312004</v>
      </c>
      <c r="E27" s="93">
        <v>124.49</v>
      </c>
      <c r="F27" s="93"/>
      <c r="G27" s="175"/>
    </row>
    <row r="28" spans="2:7" s="2" customFormat="1" ht="26.25" customHeight="1" x14ac:dyDescent="0.25">
      <c r="B28" s="91"/>
      <c r="C28" s="92"/>
      <c r="D28" s="93" t="s">
        <v>758</v>
      </c>
      <c r="E28" s="93">
        <v>-363.29</v>
      </c>
      <c r="F28" s="93"/>
      <c r="G28" s="175"/>
    </row>
    <row r="29" spans="2:7" s="2" customFormat="1" ht="26.25" customHeight="1" x14ac:dyDescent="0.25">
      <c r="B29" s="91"/>
      <c r="C29" s="92"/>
      <c r="D29" s="93" t="s">
        <v>759</v>
      </c>
      <c r="E29" s="93">
        <v>1988.2</v>
      </c>
      <c r="F29" s="93"/>
      <c r="G29" s="175"/>
    </row>
    <row r="30" spans="2:7" s="2" customFormat="1" ht="26.25" customHeight="1" x14ac:dyDescent="0.25">
      <c r="B30" s="91"/>
      <c r="C30" s="92"/>
      <c r="D30" s="93" t="s">
        <v>760</v>
      </c>
      <c r="E30" s="93">
        <v>1209.55</v>
      </c>
      <c r="F30" s="93"/>
      <c r="G30" s="175"/>
    </row>
    <row r="31" spans="2:7" s="2" customFormat="1" ht="26.25" customHeight="1" x14ac:dyDescent="0.25">
      <c r="B31" s="91"/>
      <c r="C31" s="92"/>
      <c r="D31" s="93" t="s">
        <v>761</v>
      </c>
      <c r="E31" s="93">
        <v>2648.72</v>
      </c>
      <c r="F31" s="93"/>
      <c r="G31" s="175"/>
    </row>
    <row r="32" spans="2:7" s="2" customFormat="1" ht="26.25" customHeight="1" x14ac:dyDescent="0.25">
      <c r="B32" s="91"/>
      <c r="C32" s="92"/>
      <c r="D32" s="93">
        <v>6312003</v>
      </c>
      <c r="E32" s="93">
        <v>638.78</v>
      </c>
      <c r="F32" s="93"/>
      <c r="G32" s="175"/>
    </row>
    <row r="33" spans="1:9" s="2" customFormat="1" ht="15" x14ac:dyDescent="0.25">
      <c r="B33" s="91">
        <v>13</v>
      </c>
      <c r="C33" s="92" t="s">
        <v>762</v>
      </c>
      <c r="D33" s="93"/>
      <c r="E33" s="93">
        <v>0.03</v>
      </c>
      <c r="F33" s="93"/>
      <c r="G33" s="175"/>
    </row>
    <row r="34" spans="1:9" s="2" customFormat="1" ht="15" x14ac:dyDescent="0.25">
      <c r="B34" s="91">
        <v>14</v>
      </c>
      <c r="C34" s="92" t="s">
        <v>763</v>
      </c>
      <c r="D34" s="93"/>
      <c r="E34" s="93">
        <v>72932.95</v>
      </c>
      <c r="F34" s="93"/>
      <c r="G34" s="175"/>
    </row>
    <row r="35" spans="1:9" s="2" customFormat="1" ht="25.5" x14ac:dyDescent="0.25">
      <c r="B35" s="91">
        <v>15</v>
      </c>
      <c r="C35" s="92" t="s">
        <v>764</v>
      </c>
      <c r="D35" s="93">
        <v>6400</v>
      </c>
      <c r="E35" s="93">
        <v>2387.0300000000002</v>
      </c>
      <c r="F35" s="93"/>
      <c r="G35" s="175"/>
    </row>
    <row r="36" spans="1:9" s="2" customFormat="1" ht="15" x14ac:dyDescent="0.25">
      <c r="B36" s="94"/>
      <c r="C36" s="95" t="s">
        <v>170</v>
      </c>
      <c r="D36" s="88" t="s">
        <v>171</v>
      </c>
      <c r="E36" s="96">
        <f>SUM(E8,E13,E14,E21,E25,E33,E35,E34)</f>
        <v>94195.62</v>
      </c>
      <c r="F36" s="96"/>
      <c r="G36" s="88" t="s">
        <v>171</v>
      </c>
    </row>
    <row r="39" spans="1:9" s="97" customFormat="1" x14ac:dyDescent="0.2">
      <c r="A39" s="98"/>
      <c r="B39" s="99" t="s">
        <v>172</v>
      </c>
      <c r="C39" s="100" t="s">
        <v>173</v>
      </c>
      <c r="D39" s="101"/>
      <c r="E39" s="101"/>
      <c r="F39" s="101"/>
      <c r="G39" s="102"/>
      <c r="H39" s="98"/>
      <c r="I39" s="98"/>
    </row>
    <row r="40" spans="1:9" s="97" customFormat="1" x14ac:dyDescent="0.2">
      <c r="A40" s="98"/>
      <c r="B40" s="103" t="s">
        <v>16</v>
      </c>
      <c r="C40" s="84" t="s">
        <v>174</v>
      </c>
      <c r="D40" s="98"/>
      <c r="E40" s="98"/>
      <c r="F40" s="98"/>
      <c r="G40" s="104"/>
      <c r="H40" s="98"/>
      <c r="I40" s="98"/>
    </row>
    <row r="41" spans="1:9" s="97" customFormat="1" x14ac:dyDescent="0.2">
      <c r="A41" s="98"/>
      <c r="B41" s="103" t="s">
        <v>17</v>
      </c>
      <c r="C41" s="84" t="s">
        <v>765</v>
      </c>
      <c r="D41" s="98"/>
      <c r="E41" s="98"/>
      <c r="F41" s="98"/>
      <c r="G41" s="104"/>
      <c r="H41" s="98"/>
      <c r="I41" s="98"/>
    </row>
    <row r="42" spans="1:9" s="97" customFormat="1" x14ac:dyDescent="0.2">
      <c r="A42" s="98"/>
      <c r="B42" s="103" t="s">
        <v>18</v>
      </c>
      <c r="C42" s="84" t="s">
        <v>766</v>
      </c>
      <c r="D42" s="98"/>
      <c r="E42" s="98"/>
      <c r="F42" s="98"/>
      <c r="G42" s="104"/>
      <c r="H42" s="98"/>
      <c r="I42" s="98"/>
    </row>
    <row r="43" spans="1:9" s="97" customFormat="1" x14ac:dyDescent="0.2">
      <c r="A43" s="98"/>
      <c r="B43" s="103" t="s">
        <v>19</v>
      </c>
      <c r="C43" s="84" t="s">
        <v>767</v>
      </c>
      <c r="D43" s="98"/>
      <c r="E43" s="98"/>
      <c r="F43" s="98"/>
      <c r="G43" s="104"/>
      <c r="H43" s="98"/>
      <c r="I43" s="98"/>
    </row>
    <row r="44" spans="1:9" s="97" customFormat="1" x14ac:dyDescent="0.2">
      <c r="A44" s="98"/>
      <c r="B44" s="103" t="s">
        <v>20</v>
      </c>
      <c r="C44" s="84" t="s">
        <v>768</v>
      </c>
      <c r="D44" s="98"/>
      <c r="E44" s="98"/>
      <c r="F44" s="98"/>
      <c r="G44" s="104"/>
      <c r="H44" s="98"/>
      <c r="I44" s="98"/>
    </row>
    <row r="45" spans="1:9" s="97" customFormat="1" x14ac:dyDescent="0.2">
      <c r="A45" s="98"/>
      <c r="B45" s="105" t="s">
        <v>21</v>
      </c>
      <c r="C45" s="106" t="s">
        <v>769</v>
      </c>
      <c r="D45" s="107"/>
      <c r="E45" s="107"/>
      <c r="F45" s="107"/>
      <c r="G45" s="108"/>
      <c r="H45" s="98"/>
      <c r="I45" s="98"/>
    </row>
  </sheetData>
  <mergeCells count="2">
    <mergeCell ref="G8:G35"/>
    <mergeCell ref="E1:G1"/>
  </mergeCells>
  <pageMargins left="0.70866143703460704" right="0.70866143703460704" top="0.74803149700164795" bottom="0.74803149700164795" header="0.31496062874794001" footer="0.31496062874794001"/>
  <pageSetup scale="85"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W301"/>
  <sheetViews>
    <sheetView topLeftCell="D1" zoomScale="130" zoomScaleNormal="130" workbookViewId="0">
      <pane ySplit="7" topLeftCell="A260" activePane="bottomLeft" state="frozen"/>
      <selection pane="bottomLeft" activeCell="K274" sqref="K274"/>
    </sheetView>
  </sheetViews>
  <sheetFormatPr defaultColWidth="9.140625" defaultRowHeight="12.75" customHeight="1" x14ac:dyDescent="0.25"/>
  <cols>
    <col min="1" max="1" width="3.5703125" style="40" customWidth="1"/>
    <col min="2" max="2" width="24" style="40" customWidth="1"/>
    <col min="3" max="3" width="51.28515625" style="42" customWidth="1"/>
    <col min="4" max="4" width="69.140625" style="40" customWidth="1"/>
    <col min="5" max="5" width="21" style="40" customWidth="1"/>
    <col min="6" max="7" width="12.28515625" style="40" customWidth="1"/>
    <col min="8" max="8" width="10.5703125" style="40" customWidth="1"/>
    <col min="9" max="11" width="9.140625" style="40" customWidth="1"/>
    <col min="12" max="12" width="13.5703125" style="40" customWidth="1"/>
    <col min="13" max="13" width="17.85546875" style="40" customWidth="1"/>
    <col min="14" max="14" width="3.5703125" style="40" customWidth="1"/>
    <col min="15" max="15" width="9.140625" style="40" customWidth="1"/>
    <col min="16" max="16" width="42.7109375" style="40" customWidth="1"/>
    <col min="17" max="257" width="9.140625" style="40" customWidth="1"/>
  </cols>
  <sheetData>
    <row r="1" spans="2:16" s="2" customFormat="1" ht="25.5" x14ac:dyDescent="0.25">
      <c r="P1" s="109" t="s">
        <v>770</v>
      </c>
    </row>
    <row r="2" spans="2:16" s="2" customFormat="1" ht="15" x14ac:dyDescent="0.25">
      <c r="B2" s="43"/>
    </row>
    <row r="3" spans="2:16" s="2" customFormat="1" ht="15" x14ac:dyDescent="0.25">
      <c r="B3" s="43" t="s">
        <v>1</v>
      </c>
    </row>
    <row r="4" spans="2:16" s="2" customFormat="1" ht="15" x14ac:dyDescent="0.25">
      <c r="B4" s="43" t="s">
        <v>771</v>
      </c>
    </row>
    <row r="6" spans="2:16" s="2" customFormat="1" ht="25.5" customHeight="1" x14ac:dyDescent="0.25">
      <c r="B6" s="44" t="s">
        <v>772</v>
      </c>
      <c r="C6" s="188" t="s">
        <v>773</v>
      </c>
      <c r="D6" s="189"/>
      <c r="E6" s="45" t="s">
        <v>774</v>
      </c>
      <c r="F6" s="44" t="s">
        <v>7</v>
      </c>
      <c r="G6" s="44" t="s">
        <v>8</v>
      </c>
      <c r="H6" s="44" t="s">
        <v>9</v>
      </c>
      <c r="I6" s="44" t="s">
        <v>10</v>
      </c>
      <c r="J6" s="44" t="s">
        <v>36</v>
      </c>
      <c r="K6" s="44" t="s">
        <v>12</v>
      </c>
      <c r="L6" s="44" t="s">
        <v>13</v>
      </c>
      <c r="M6" s="44" t="s">
        <v>14</v>
      </c>
      <c r="O6" s="44" t="s">
        <v>195</v>
      </c>
      <c r="P6" s="44" t="s">
        <v>196</v>
      </c>
    </row>
    <row r="7" spans="2:16" s="2" customFormat="1" ht="15" x14ac:dyDescent="0.25">
      <c r="B7" s="111" t="s">
        <v>16</v>
      </c>
      <c r="C7" s="194" t="s">
        <v>17</v>
      </c>
      <c r="D7" s="195"/>
      <c r="E7" s="112" t="s">
        <v>18</v>
      </c>
      <c r="F7" s="111" t="s">
        <v>19</v>
      </c>
      <c r="G7" s="178" t="s">
        <v>20</v>
      </c>
      <c r="H7" s="179"/>
      <c r="I7" s="179"/>
      <c r="J7" s="179"/>
      <c r="K7" s="180"/>
      <c r="L7" s="111" t="s">
        <v>21</v>
      </c>
      <c r="M7" s="44" t="s">
        <v>22</v>
      </c>
      <c r="O7" s="44" t="s">
        <v>23</v>
      </c>
      <c r="P7" s="44" t="s">
        <v>24</v>
      </c>
    </row>
    <row r="8" spans="2:16" s="2" customFormat="1" ht="12.75" customHeight="1" x14ac:dyDescent="0.25">
      <c r="B8" s="193" t="s">
        <v>775</v>
      </c>
      <c r="C8" s="113" t="s">
        <v>776</v>
      </c>
      <c r="D8" s="114" t="s">
        <v>777</v>
      </c>
      <c r="E8" s="67"/>
      <c r="F8" s="52">
        <v>107986.45</v>
      </c>
      <c r="G8" s="52">
        <v>-8925.34</v>
      </c>
      <c r="H8" s="52">
        <v>9429.3700000000008</v>
      </c>
      <c r="I8" s="46"/>
      <c r="J8" s="46"/>
      <c r="K8" s="46"/>
      <c r="L8" s="52">
        <v>108490.48</v>
      </c>
      <c r="M8" s="177" t="s">
        <v>778</v>
      </c>
      <c r="O8" s="49" t="s">
        <v>8</v>
      </c>
      <c r="P8" s="50" t="s">
        <v>199</v>
      </c>
    </row>
    <row r="9" spans="2:16" s="2" customFormat="1" ht="12.75" customHeight="1" x14ac:dyDescent="0.25">
      <c r="B9" s="193"/>
      <c r="C9" s="113"/>
      <c r="D9" s="114"/>
      <c r="E9" s="67" t="s">
        <v>779</v>
      </c>
      <c r="F9" s="52">
        <v>8506.5400000000009</v>
      </c>
      <c r="G9" s="52">
        <v>-8506.5400000000009</v>
      </c>
      <c r="H9" s="52">
        <v>8506.5400000000009</v>
      </c>
      <c r="I9" s="46"/>
      <c r="J9" s="46"/>
      <c r="K9" s="46"/>
      <c r="L9" s="52">
        <v>8506.5400000000009</v>
      </c>
      <c r="M9" s="177"/>
      <c r="O9" s="49"/>
      <c r="P9" s="50"/>
    </row>
    <row r="10" spans="2:16" s="2" customFormat="1" ht="12.75" customHeight="1" x14ac:dyDescent="0.25">
      <c r="B10" s="193"/>
      <c r="C10" s="113"/>
      <c r="D10" s="114"/>
      <c r="E10" s="67" t="s">
        <v>780</v>
      </c>
      <c r="F10" s="52">
        <v>2978.22</v>
      </c>
      <c r="G10" s="52"/>
      <c r="H10" s="52"/>
      <c r="I10" s="46"/>
      <c r="J10" s="46"/>
      <c r="K10" s="46"/>
      <c r="L10" s="52">
        <v>2978.22</v>
      </c>
      <c r="M10" s="177"/>
      <c r="O10" s="49"/>
      <c r="P10" s="50"/>
    </row>
    <row r="11" spans="2:16" s="2" customFormat="1" ht="12.75" customHeight="1" x14ac:dyDescent="0.25">
      <c r="B11" s="193"/>
      <c r="C11" s="113"/>
      <c r="D11" s="114"/>
      <c r="E11" s="67" t="s">
        <v>781</v>
      </c>
      <c r="F11" s="52">
        <v>1.88</v>
      </c>
      <c r="G11" s="52"/>
      <c r="H11" s="52"/>
      <c r="I11" s="46"/>
      <c r="J11" s="46"/>
      <c r="K11" s="46"/>
      <c r="L11" s="52">
        <v>1.88</v>
      </c>
      <c r="M11" s="177"/>
      <c r="O11" s="49"/>
      <c r="P11" s="50"/>
    </row>
    <row r="12" spans="2:16" s="2" customFormat="1" ht="12.75" customHeight="1" x14ac:dyDescent="0.25">
      <c r="B12" s="193"/>
      <c r="C12" s="113"/>
      <c r="D12" s="114"/>
      <c r="E12" s="67" t="s">
        <v>782</v>
      </c>
      <c r="F12" s="52">
        <v>13.02</v>
      </c>
      <c r="G12" s="52"/>
      <c r="H12" s="52"/>
      <c r="I12" s="46"/>
      <c r="J12" s="46"/>
      <c r="K12" s="46"/>
      <c r="L12" s="52">
        <v>13.02</v>
      </c>
      <c r="M12" s="177"/>
      <c r="O12" s="49"/>
      <c r="P12" s="50"/>
    </row>
    <row r="13" spans="2:16" s="2" customFormat="1" ht="12.75" customHeight="1" x14ac:dyDescent="0.25">
      <c r="B13" s="193"/>
      <c r="C13" s="113"/>
      <c r="D13" s="114"/>
      <c r="E13" s="67" t="s">
        <v>783</v>
      </c>
      <c r="F13" s="52">
        <v>418.8</v>
      </c>
      <c r="G13" s="52">
        <v>-418.8</v>
      </c>
      <c r="H13" s="52">
        <v>418.8</v>
      </c>
      <c r="I13" s="46"/>
      <c r="J13" s="46"/>
      <c r="K13" s="46"/>
      <c r="L13" s="52">
        <v>418.8</v>
      </c>
      <c r="M13" s="177"/>
      <c r="O13" s="49"/>
      <c r="P13" s="50"/>
    </row>
    <row r="14" spans="2:16" s="2" customFormat="1" ht="12.75" customHeight="1" x14ac:dyDescent="0.25">
      <c r="B14" s="193"/>
      <c r="C14" s="113"/>
      <c r="D14" s="114"/>
      <c r="E14" s="67" t="s">
        <v>784</v>
      </c>
      <c r="F14" s="52">
        <v>81927.990000000005</v>
      </c>
      <c r="G14" s="52"/>
      <c r="H14" s="52"/>
      <c r="I14" s="46"/>
      <c r="J14" s="46"/>
      <c r="K14" s="46"/>
      <c r="L14" s="52">
        <v>81927.990000000005</v>
      </c>
      <c r="M14" s="177"/>
      <c r="O14" s="49"/>
      <c r="P14" s="50"/>
    </row>
    <row r="15" spans="2:16" s="2" customFormat="1" ht="12.75" customHeight="1" x14ac:dyDescent="0.25">
      <c r="B15" s="193"/>
      <c r="C15" s="113"/>
      <c r="D15" s="114"/>
      <c r="E15" s="67">
        <v>620302</v>
      </c>
      <c r="F15" s="52">
        <v>1450.17</v>
      </c>
      <c r="G15" s="52"/>
      <c r="H15" s="52"/>
      <c r="I15" s="46"/>
      <c r="J15" s="46"/>
      <c r="K15" s="46"/>
      <c r="L15" s="52">
        <v>1450.17</v>
      </c>
      <c r="M15" s="177"/>
      <c r="O15" s="49"/>
      <c r="P15" s="50"/>
    </row>
    <row r="16" spans="2:16" s="2" customFormat="1" ht="12.75" customHeight="1" x14ac:dyDescent="0.25">
      <c r="B16" s="193"/>
      <c r="C16" s="113"/>
      <c r="D16" s="114"/>
      <c r="E16" s="67" t="s">
        <v>785</v>
      </c>
      <c r="F16" s="52">
        <v>350</v>
      </c>
      <c r="G16" s="52"/>
      <c r="H16" s="52"/>
      <c r="I16" s="46"/>
      <c r="J16" s="46"/>
      <c r="K16" s="46"/>
      <c r="L16" s="52">
        <v>350</v>
      </c>
      <c r="M16" s="177"/>
      <c r="O16" s="49"/>
      <c r="P16" s="50"/>
    </row>
    <row r="17" spans="2:16" s="2" customFormat="1" ht="12.75" customHeight="1" x14ac:dyDescent="0.25">
      <c r="B17" s="193"/>
      <c r="C17" s="113"/>
      <c r="D17" s="114"/>
      <c r="E17" s="67" t="s">
        <v>786</v>
      </c>
      <c r="F17" s="52">
        <v>445.32</v>
      </c>
      <c r="G17" s="52"/>
      <c r="H17" s="52"/>
      <c r="I17" s="46"/>
      <c r="J17" s="46"/>
      <c r="K17" s="46"/>
      <c r="L17" s="52">
        <v>445.32</v>
      </c>
      <c r="M17" s="177"/>
      <c r="O17" s="49"/>
      <c r="P17" s="50"/>
    </row>
    <row r="18" spans="2:16" s="2" customFormat="1" ht="12.75" customHeight="1" x14ac:dyDescent="0.25">
      <c r="B18" s="193"/>
      <c r="C18" s="113"/>
      <c r="D18" s="114"/>
      <c r="E18" s="67" t="s">
        <v>787</v>
      </c>
      <c r="F18" s="52">
        <v>171.84</v>
      </c>
      <c r="G18" s="52"/>
      <c r="H18" s="52"/>
      <c r="I18" s="46"/>
      <c r="J18" s="46"/>
      <c r="K18" s="46"/>
      <c r="L18" s="52">
        <v>171.84</v>
      </c>
      <c r="M18" s="177"/>
      <c r="O18" s="49"/>
      <c r="P18" s="50"/>
    </row>
    <row r="19" spans="2:16" s="2" customFormat="1" ht="12.75" customHeight="1" x14ac:dyDescent="0.25">
      <c r="B19" s="193"/>
      <c r="C19" s="113"/>
      <c r="D19" s="114"/>
      <c r="E19" s="67" t="s">
        <v>788</v>
      </c>
      <c r="F19" s="52">
        <v>4781.7</v>
      </c>
      <c r="G19" s="52"/>
      <c r="H19" s="52"/>
      <c r="I19" s="46"/>
      <c r="J19" s="46"/>
      <c r="K19" s="46"/>
      <c r="L19" s="52">
        <v>4781.7</v>
      </c>
      <c r="M19" s="177"/>
      <c r="O19" s="49"/>
      <c r="P19" s="50"/>
    </row>
    <row r="20" spans="2:16" s="2" customFormat="1" ht="12.75" customHeight="1" x14ac:dyDescent="0.25">
      <c r="B20" s="193"/>
      <c r="C20" s="113"/>
      <c r="D20" s="114"/>
      <c r="E20" s="67" t="s">
        <v>789</v>
      </c>
      <c r="F20" s="52">
        <v>936.62</v>
      </c>
      <c r="G20" s="52"/>
      <c r="H20" s="52"/>
      <c r="I20" s="46"/>
      <c r="J20" s="46"/>
      <c r="K20" s="46"/>
      <c r="L20" s="52">
        <v>936.62</v>
      </c>
      <c r="M20" s="177"/>
      <c r="O20" s="49"/>
      <c r="P20" s="50"/>
    </row>
    <row r="21" spans="2:16" s="2" customFormat="1" ht="12.75" customHeight="1" x14ac:dyDescent="0.25">
      <c r="B21" s="193"/>
      <c r="C21" s="113"/>
      <c r="D21" s="114"/>
      <c r="E21" s="67" t="s">
        <v>790</v>
      </c>
      <c r="F21" s="52">
        <v>5257.91</v>
      </c>
      <c r="G21" s="52"/>
      <c r="H21" s="52"/>
      <c r="I21" s="46"/>
      <c r="J21" s="46"/>
      <c r="K21" s="46"/>
      <c r="L21" s="52">
        <v>5257.91</v>
      </c>
      <c r="M21" s="177"/>
      <c r="O21" s="49"/>
      <c r="P21" s="50"/>
    </row>
    <row r="22" spans="2:16" s="2" customFormat="1" ht="12.75" customHeight="1" x14ac:dyDescent="0.25">
      <c r="B22" s="193"/>
      <c r="C22" s="113"/>
      <c r="D22" s="114"/>
      <c r="E22" s="67" t="s">
        <v>791</v>
      </c>
      <c r="F22" s="52">
        <v>315.42</v>
      </c>
      <c r="G22" s="52"/>
      <c r="H22" s="52"/>
      <c r="I22" s="46"/>
      <c r="J22" s="46"/>
      <c r="K22" s="46"/>
      <c r="L22" s="52">
        <v>315.42</v>
      </c>
      <c r="M22" s="177"/>
      <c r="O22" s="49"/>
      <c r="P22" s="50"/>
    </row>
    <row r="23" spans="2:16" s="2" customFormat="1" ht="12.75" customHeight="1" x14ac:dyDescent="0.25">
      <c r="B23" s="193"/>
      <c r="C23" s="113"/>
      <c r="D23" s="114"/>
      <c r="E23" s="67" t="s">
        <v>792</v>
      </c>
      <c r="F23" s="52">
        <v>230.38</v>
      </c>
      <c r="G23" s="52"/>
      <c r="H23" s="52"/>
      <c r="I23" s="46"/>
      <c r="J23" s="46"/>
      <c r="K23" s="46"/>
      <c r="L23" s="52">
        <v>230.38</v>
      </c>
      <c r="M23" s="177"/>
      <c r="O23" s="49"/>
      <c r="P23" s="50"/>
    </row>
    <row r="24" spans="2:16" s="2" customFormat="1" ht="12.75" customHeight="1" x14ac:dyDescent="0.25">
      <c r="B24" s="193"/>
      <c r="C24" s="113"/>
      <c r="D24" s="114"/>
      <c r="E24" s="67" t="s">
        <v>793</v>
      </c>
      <c r="F24" s="52">
        <v>82.64</v>
      </c>
      <c r="G24" s="52"/>
      <c r="H24" s="52"/>
      <c r="I24" s="46"/>
      <c r="J24" s="46"/>
      <c r="K24" s="46"/>
      <c r="L24" s="52">
        <v>82.64</v>
      </c>
      <c r="M24" s="177"/>
      <c r="O24" s="49"/>
      <c r="P24" s="50"/>
    </row>
    <row r="25" spans="2:16" s="2" customFormat="1" ht="12.75" customHeight="1" x14ac:dyDescent="0.25">
      <c r="B25" s="193"/>
      <c r="C25" s="113"/>
      <c r="D25" s="114"/>
      <c r="E25" s="67" t="s">
        <v>794</v>
      </c>
      <c r="F25" s="52">
        <v>118</v>
      </c>
      <c r="G25" s="52"/>
      <c r="H25" s="52"/>
      <c r="I25" s="46"/>
      <c r="J25" s="46"/>
      <c r="K25" s="46"/>
      <c r="L25" s="52">
        <v>118</v>
      </c>
      <c r="M25" s="177"/>
      <c r="O25" s="49"/>
      <c r="P25" s="50"/>
    </row>
    <row r="26" spans="2:16" s="2" customFormat="1" ht="12.75" customHeight="1" x14ac:dyDescent="0.25">
      <c r="B26" s="193"/>
      <c r="C26" s="181" t="s">
        <v>795</v>
      </c>
      <c r="D26" s="114" t="s">
        <v>796</v>
      </c>
      <c r="E26" s="67"/>
      <c r="F26" s="52">
        <v>186510.92</v>
      </c>
      <c r="G26" s="52">
        <v>-6682.31</v>
      </c>
      <c r="H26" s="52">
        <v>9868.0300000000007</v>
      </c>
      <c r="I26" s="46"/>
      <c r="J26" s="46"/>
      <c r="K26" s="46"/>
      <c r="L26" s="52">
        <v>189696.64000000001</v>
      </c>
      <c r="M26" s="177"/>
      <c r="O26" s="49" t="s">
        <v>9</v>
      </c>
      <c r="P26" s="50" t="s">
        <v>205</v>
      </c>
    </row>
    <row r="27" spans="2:16" s="2" customFormat="1" ht="12.75" customHeight="1" x14ac:dyDescent="0.25">
      <c r="B27" s="193"/>
      <c r="C27" s="182"/>
      <c r="D27" s="114"/>
      <c r="E27" s="67" t="s">
        <v>797</v>
      </c>
      <c r="F27" s="52">
        <v>31538.33</v>
      </c>
      <c r="G27" s="52"/>
      <c r="H27" s="52"/>
      <c r="I27" s="46"/>
      <c r="J27" s="46"/>
      <c r="K27" s="46"/>
      <c r="L27" s="52">
        <v>31538.33</v>
      </c>
      <c r="M27" s="177"/>
      <c r="O27" s="49"/>
      <c r="P27" s="50"/>
    </row>
    <row r="28" spans="2:16" s="2" customFormat="1" ht="12.75" customHeight="1" x14ac:dyDescent="0.25">
      <c r="B28" s="193"/>
      <c r="C28" s="182"/>
      <c r="D28" s="114"/>
      <c r="E28" s="67">
        <v>6003002</v>
      </c>
      <c r="F28" s="52">
        <v>558.23</v>
      </c>
      <c r="G28" s="52"/>
      <c r="H28" s="52"/>
      <c r="I28" s="46"/>
      <c r="J28" s="46"/>
      <c r="K28" s="46"/>
      <c r="L28" s="52">
        <v>558.23</v>
      </c>
      <c r="M28" s="177"/>
      <c r="O28" s="49"/>
      <c r="P28" s="50"/>
    </row>
    <row r="29" spans="2:16" s="2" customFormat="1" ht="12.75" customHeight="1" x14ac:dyDescent="0.25">
      <c r="B29" s="193"/>
      <c r="C29" s="182"/>
      <c r="D29" s="114"/>
      <c r="E29" s="67" t="s">
        <v>798</v>
      </c>
      <c r="F29" s="52">
        <v>74252.820000000007</v>
      </c>
      <c r="G29" s="52"/>
      <c r="H29" s="52"/>
      <c r="I29" s="46"/>
      <c r="J29" s="46"/>
      <c r="K29" s="46"/>
      <c r="L29" s="52">
        <v>74252.820000000007</v>
      </c>
      <c r="M29" s="177"/>
      <c r="O29" s="49"/>
      <c r="P29" s="50"/>
    </row>
    <row r="30" spans="2:16" s="2" customFormat="1" ht="12.75" customHeight="1" x14ac:dyDescent="0.25">
      <c r="B30" s="193"/>
      <c r="C30" s="182"/>
      <c r="D30" s="114"/>
      <c r="E30" s="67" t="s">
        <v>799</v>
      </c>
      <c r="F30" s="52">
        <v>141.08000000000001</v>
      </c>
      <c r="G30" s="52"/>
      <c r="H30" s="52"/>
      <c r="I30" s="46"/>
      <c r="J30" s="46"/>
      <c r="K30" s="46"/>
      <c r="L30" s="52">
        <v>141.08000000000001</v>
      </c>
      <c r="M30" s="177"/>
      <c r="O30" s="49"/>
      <c r="P30" s="50"/>
    </row>
    <row r="31" spans="2:16" s="2" customFormat="1" ht="12.75" customHeight="1" x14ac:dyDescent="0.25">
      <c r="B31" s="193"/>
      <c r="C31" s="182"/>
      <c r="D31" s="114"/>
      <c r="E31" s="67" t="s">
        <v>800</v>
      </c>
      <c r="F31" s="52">
        <v>162.72999999999999</v>
      </c>
      <c r="G31" s="52"/>
      <c r="H31" s="52"/>
      <c r="I31" s="46"/>
      <c r="J31" s="46"/>
      <c r="K31" s="46"/>
      <c r="L31" s="52">
        <v>162.72999999999999</v>
      </c>
      <c r="M31" s="177"/>
      <c r="O31" s="49"/>
      <c r="P31" s="50"/>
    </row>
    <row r="32" spans="2:16" s="2" customFormat="1" ht="12.75" customHeight="1" x14ac:dyDescent="0.25">
      <c r="B32" s="193"/>
      <c r="C32" s="182"/>
      <c r="D32" s="114"/>
      <c r="E32" s="67" t="s">
        <v>801</v>
      </c>
      <c r="F32" s="52">
        <v>175.89</v>
      </c>
      <c r="G32" s="52"/>
      <c r="H32" s="52"/>
      <c r="I32" s="46"/>
      <c r="J32" s="46"/>
      <c r="K32" s="46"/>
      <c r="L32" s="52">
        <v>175.89</v>
      </c>
      <c r="M32" s="177"/>
      <c r="O32" s="49"/>
      <c r="P32" s="50"/>
    </row>
    <row r="33" spans="2:16" s="2" customFormat="1" ht="12.75" customHeight="1" x14ac:dyDescent="0.25">
      <c r="B33" s="193"/>
      <c r="C33" s="182"/>
      <c r="D33" s="114"/>
      <c r="E33" s="67" t="s">
        <v>802</v>
      </c>
      <c r="F33" s="52">
        <v>6682.31</v>
      </c>
      <c r="G33" s="52">
        <v>-6682.31</v>
      </c>
      <c r="H33" s="52">
        <v>6682.31</v>
      </c>
      <c r="I33" s="46"/>
      <c r="J33" s="46"/>
      <c r="K33" s="46"/>
      <c r="L33" s="52">
        <v>6682.31</v>
      </c>
      <c r="M33" s="177"/>
      <c r="O33" s="49"/>
      <c r="P33" s="50"/>
    </row>
    <row r="34" spans="2:16" s="2" customFormat="1" ht="12.75" customHeight="1" x14ac:dyDescent="0.25">
      <c r="B34" s="193"/>
      <c r="C34" s="182"/>
      <c r="D34" s="114"/>
      <c r="E34" s="67">
        <v>6003009</v>
      </c>
      <c r="F34" s="52">
        <v>3077.3</v>
      </c>
      <c r="G34" s="52"/>
      <c r="H34" s="52"/>
      <c r="I34" s="46"/>
      <c r="J34" s="46"/>
      <c r="K34" s="46"/>
      <c r="L34" s="52">
        <v>3077.3</v>
      </c>
      <c r="M34" s="177"/>
      <c r="O34" s="49"/>
      <c r="P34" s="50"/>
    </row>
    <row r="35" spans="2:16" s="2" customFormat="1" ht="12.75" customHeight="1" x14ac:dyDescent="0.25">
      <c r="B35" s="193"/>
      <c r="C35" s="182"/>
      <c r="D35" s="114"/>
      <c r="E35" s="67" t="s">
        <v>803</v>
      </c>
      <c r="F35" s="52">
        <v>1984.24</v>
      </c>
      <c r="G35" s="52"/>
      <c r="H35" s="52"/>
      <c r="I35" s="46"/>
      <c r="J35" s="46"/>
      <c r="K35" s="46"/>
      <c r="L35" s="52">
        <v>1984.24</v>
      </c>
      <c r="M35" s="177"/>
      <c r="O35" s="49"/>
      <c r="P35" s="50"/>
    </row>
    <row r="36" spans="2:16" s="2" customFormat="1" ht="12.75" customHeight="1" x14ac:dyDescent="0.25">
      <c r="B36" s="193"/>
      <c r="C36" s="182"/>
      <c r="D36" s="114"/>
      <c r="E36" s="67" t="s">
        <v>804</v>
      </c>
      <c r="F36" s="52">
        <v>31.51</v>
      </c>
      <c r="G36" s="52"/>
      <c r="H36" s="52"/>
      <c r="I36" s="46"/>
      <c r="J36" s="46"/>
      <c r="K36" s="46"/>
      <c r="L36" s="52">
        <v>31.51</v>
      </c>
      <c r="M36" s="177"/>
      <c r="O36" s="49"/>
      <c r="P36" s="50"/>
    </row>
    <row r="37" spans="2:16" s="2" customFormat="1" ht="12.75" customHeight="1" x14ac:dyDescent="0.25">
      <c r="B37" s="193"/>
      <c r="C37" s="182"/>
      <c r="D37" s="114"/>
      <c r="E37" s="67" t="s">
        <v>805</v>
      </c>
      <c r="F37" s="52">
        <v>10368.48</v>
      </c>
      <c r="G37" s="52"/>
      <c r="H37" s="52"/>
      <c r="I37" s="46"/>
      <c r="J37" s="46"/>
      <c r="K37" s="46"/>
      <c r="L37" s="52">
        <v>10368.48</v>
      </c>
      <c r="M37" s="177"/>
      <c r="O37" s="49"/>
      <c r="P37" s="50"/>
    </row>
    <row r="38" spans="2:16" s="2" customFormat="1" ht="12.75" customHeight="1" x14ac:dyDescent="0.25">
      <c r="B38" s="193"/>
      <c r="C38" s="182"/>
      <c r="D38" s="114"/>
      <c r="E38" s="67" t="s">
        <v>806</v>
      </c>
      <c r="F38" s="52">
        <v>70</v>
      </c>
      <c r="G38" s="52"/>
      <c r="H38" s="52"/>
      <c r="I38" s="46"/>
      <c r="J38" s="46"/>
      <c r="K38" s="46"/>
      <c r="L38" s="52">
        <v>70</v>
      </c>
      <c r="M38" s="177"/>
      <c r="O38" s="49"/>
      <c r="P38" s="50"/>
    </row>
    <row r="39" spans="2:16" s="2" customFormat="1" ht="12.75" customHeight="1" x14ac:dyDescent="0.25">
      <c r="B39" s="193"/>
      <c r="C39" s="182"/>
      <c r="D39" s="114"/>
      <c r="E39" s="67" t="s">
        <v>807</v>
      </c>
      <c r="F39" s="52">
        <v>1540</v>
      </c>
      <c r="G39" s="52"/>
      <c r="H39" s="52"/>
      <c r="I39" s="46"/>
      <c r="J39" s="46"/>
      <c r="K39" s="46"/>
      <c r="L39" s="52">
        <v>1540</v>
      </c>
      <c r="M39" s="177"/>
      <c r="O39" s="49"/>
      <c r="P39" s="50"/>
    </row>
    <row r="40" spans="2:16" s="2" customFormat="1" ht="12.75" customHeight="1" x14ac:dyDescent="0.25">
      <c r="B40" s="193"/>
      <c r="C40" s="182"/>
      <c r="D40" s="114"/>
      <c r="E40" s="67" t="s">
        <v>792</v>
      </c>
      <c r="F40" s="52">
        <v>455.5</v>
      </c>
      <c r="G40" s="52"/>
      <c r="H40" s="52"/>
      <c r="I40" s="46"/>
      <c r="J40" s="46"/>
      <c r="K40" s="46"/>
      <c r="L40" s="52">
        <v>455.5</v>
      </c>
      <c r="M40" s="177"/>
      <c r="O40" s="49"/>
      <c r="P40" s="50"/>
    </row>
    <row r="41" spans="2:16" s="2" customFormat="1" ht="12.75" customHeight="1" x14ac:dyDescent="0.25">
      <c r="B41" s="193"/>
      <c r="C41" s="182"/>
      <c r="D41" s="114"/>
      <c r="E41" s="67" t="s">
        <v>808</v>
      </c>
      <c r="F41" s="52">
        <v>1680</v>
      </c>
      <c r="G41" s="52"/>
      <c r="H41" s="52"/>
      <c r="I41" s="46"/>
      <c r="J41" s="46"/>
      <c r="K41" s="46"/>
      <c r="L41" s="52">
        <v>1680</v>
      </c>
      <c r="M41" s="177"/>
      <c r="O41" s="49"/>
      <c r="P41" s="50"/>
    </row>
    <row r="42" spans="2:16" s="2" customFormat="1" ht="12.75" customHeight="1" x14ac:dyDescent="0.25">
      <c r="B42" s="193"/>
      <c r="C42" s="182"/>
      <c r="D42" s="114"/>
      <c r="E42" s="67" t="s">
        <v>809</v>
      </c>
      <c r="F42" s="52">
        <v>313.5</v>
      </c>
      <c r="G42" s="52"/>
      <c r="H42" s="52"/>
      <c r="I42" s="46"/>
      <c r="J42" s="46"/>
      <c r="K42" s="46"/>
      <c r="L42" s="52">
        <v>313.5</v>
      </c>
      <c r="M42" s="177"/>
      <c r="O42" s="49"/>
      <c r="P42" s="50"/>
    </row>
    <row r="43" spans="2:16" s="2" customFormat="1" ht="12.75" customHeight="1" x14ac:dyDescent="0.25">
      <c r="B43" s="193"/>
      <c r="C43" s="182"/>
      <c r="D43" s="114"/>
      <c r="E43" s="67" t="s">
        <v>810</v>
      </c>
      <c r="F43" s="52">
        <v>52832</v>
      </c>
      <c r="G43" s="52"/>
      <c r="H43" s="52"/>
      <c r="I43" s="46"/>
      <c r="J43" s="46"/>
      <c r="K43" s="46"/>
      <c r="L43" s="52">
        <v>52832</v>
      </c>
      <c r="M43" s="177"/>
      <c r="O43" s="49"/>
      <c r="P43" s="50"/>
    </row>
    <row r="44" spans="2:16" s="2" customFormat="1" ht="12.75" customHeight="1" x14ac:dyDescent="0.25">
      <c r="B44" s="193"/>
      <c r="C44" s="182"/>
      <c r="D44" s="114"/>
      <c r="E44" s="67" t="s">
        <v>811</v>
      </c>
      <c r="F44" s="52">
        <v>50</v>
      </c>
      <c r="G44" s="52"/>
      <c r="H44" s="52"/>
      <c r="I44" s="46"/>
      <c r="J44" s="46"/>
      <c r="K44" s="46"/>
      <c r="L44" s="52">
        <v>50</v>
      </c>
      <c r="M44" s="177"/>
      <c r="O44" s="49"/>
      <c r="P44" s="50"/>
    </row>
    <row r="45" spans="2:16" s="2" customFormat="1" ht="12.75" customHeight="1" x14ac:dyDescent="0.25">
      <c r="B45" s="193"/>
      <c r="C45" s="182"/>
      <c r="D45" s="114"/>
      <c r="E45" s="67" t="s">
        <v>812</v>
      </c>
      <c r="F45" s="52">
        <v>597</v>
      </c>
      <c r="G45" s="52"/>
      <c r="H45" s="52"/>
      <c r="I45" s="46"/>
      <c r="J45" s="46"/>
      <c r="K45" s="46"/>
      <c r="L45" s="52">
        <v>597</v>
      </c>
      <c r="M45" s="177"/>
      <c r="O45" s="49"/>
      <c r="P45" s="50"/>
    </row>
    <row r="46" spans="2:16" s="2" customFormat="1" ht="12.75" customHeight="1" x14ac:dyDescent="0.25">
      <c r="B46" s="193"/>
      <c r="C46" s="183"/>
      <c r="D46" s="114" t="s">
        <v>813</v>
      </c>
      <c r="E46" s="117"/>
      <c r="F46" s="52">
        <v>35476.36</v>
      </c>
      <c r="G46" s="52">
        <v>-3747.36</v>
      </c>
      <c r="H46" s="52">
        <v>3170.82</v>
      </c>
      <c r="I46" s="46"/>
      <c r="J46" s="46"/>
      <c r="K46" s="46"/>
      <c r="L46" s="52">
        <v>34899.82</v>
      </c>
      <c r="M46" s="177"/>
      <c r="O46" s="47" t="s">
        <v>10</v>
      </c>
      <c r="P46" s="48"/>
    </row>
    <row r="47" spans="2:16" s="2" customFormat="1" ht="12.75" customHeight="1" x14ac:dyDescent="0.25">
      <c r="B47" s="193"/>
      <c r="C47" s="182"/>
      <c r="D47" s="114"/>
      <c r="E47" s="117" t="s">
        <v>814</v>
      </c>
      <c r="F47" s="52">
        <v>989.25</v>
      </c>
      <c r="G47" s="52"/>
      <c r="H47" s="52"/>
      <c r="I47" s="46"/>
      <c r="J47" s="46"/>
      <c r="K47" s="46"/>
      <c r="L47" s="52">
        <v>989.25</v>
      </c>
      <c r="M47" s="177"/>
      <c r="O47" s="47"/>
      <c r="P47" s="48"/>
    </row>
    <row r="48" spans="2:16" s="2" customFormat="1" ht="12.75" customHeight="1" x14ac:dyDescent="0.25">
      <c r="B48" s="193"/>
      <c r="C48" s="182"/>
      <c r="D48" s="114"/>
      <c r="E48" s="117" t="s">
        <v>815</v>
      </c>
      <c r="F48" s="52">
        <v>55</v>
      </c>
      <c r="G48" s="52"/>
      <c r="H48" s="52"/>
      <c r="I48" s="46"/>
      <c r="J48" s="46"/>
      <c r="K48" s="46"/>
      <c r="L48" s="52">
        <v>55</v>
      </c>
      <c r="M48" s="177"/>
      <c r="O48" s="47"/>
      <c r="P48" s="48"/>
    </row>
    <row r="49" spans="2:16" s="2" customFormat="1" ht="12.75" customHeight="1" x14ac:dyDescent="0.25">
      <c r="B49" s="193"/>
      <c r="C49" s="182"/>
      <c r="D49" s="114"/>
      <c r="E49" s="117" t="s">
        <v>816</v>
      </c>
      <c r="F49" s="52">
        <v>6.4</v>
      </c>
      <c r="G49" s="52"/>
      <c r="H49" s="52"/>
      <c r="I49" s="46"/>
      <c r="J49" s="46"/>
      <c r="K49" s="46"/>
      <c r="L49" s="52">
        <v>6.4</v>
      </c>
      <c r="M49" s="177"/>
      <c r="O49" s="47"/>
      <c r="P49" s="48"/>
    </row>
    <row r="50" spans="2:16" s="2" customFormat="1" ht="12.75" customHeight="1" x14ac:dyDescent="0.25">
      <c r="B50" s="193"/>
      <c r="C50" s="182"/>
      <c r="D50" s="114"/>
      <c r="E50" s="117" t="s">
        <v>817</v>
      </c>
      <c r="F50" s="52">
        <v>259.45</v>
      </c>
      <c r="G50" s="52"/>
      <c r="H50" s="52"/>
      <c r="I50" s="46"/>
      <c r="J50" s="46"/>
      <c r="K50" s="46"/>
      <c r="L50" s="52">
        <v>259.45</v>
      </c>
      <c r="M50" s="177"/>
      <c r="O50" s="47"/>
      <c r="P50" s="48"/>
    </row>
    <row r="51" spans="2:16" s="2" customFormat="1" ht="12.75" customHeight="1" x14ac:dyDescent="0.25">
      <c r="B51" s="193"/>
      <c r="C51" s="182"/>
      <c r="D51" s="114"/>
      <c r="E51" s="117" t="s">
        <v>818</v>
      </c>
      <c r="F51" s="52">
        <v>3540.24</v>
      </c>
      <c r="G51" s="52">
        <v>-3540.24</v>
      </c>
      <c r="H51" s="52">
        <v>3540.24</v>
      </c>
      <c r="I51" s="46"/>
      <c r="J51" s="46"/>
      <c r="K51" s="46"/>
      <c r="L51" s="52">
        <v>3540.24</v>
      </c>
      <c r="M51" s="177"/>
      <c r="O51" s="47"/>
      <c r="P51" s="48"/>
    </row>
    <row r="52" spans="2:16" s="2" customFormat="1" ht="12.75" customHeight="1" x14ac:dyDescent="0.25">
      <c r="B52" s="193"/>
      <c r="C52" s="182"/>
      <c r="D52" s="114"/>
      <c r="E52" s="117" t="s">
        <v>819</v>
      </c>
      <c r="F52" s="52">
        <v>3286.15</v>
      </c>
      <c r="G52" s="52"/>
      <c r="H52" s="52"/>
      <c r="I52" s="46"/>
      <c r="J52" s="46"/>
      <c r="K52" s="46"/>
      <c r="L52" s="52">
        <v>3286.15</v>
      </c>
      <c r="M52" s="177"/>
      <c r="O52" s="47"/>
      <c r="P52" s="48"/>
    </row>
    <row r="53" spans="2:16" s="2" customFormat="1" ht="12.75" customHeight="1" x14ac:dyDescent="0.25">
      <c r="B53" s="193"/>
      <c r="C53" s="182"/>
      <c r="D53" s="114"/>
      <c r="E53" s="117" t="s">
        <v>820</v>
      </c>
      <c r="F53" s="52">
        <v>24375.98</v>
      </c>
      <c r="G53" s="52"/>
      <c r="H53" s="52"/>
      <c r="I53" s="46"/>
      <c r="J53" s="46"/>
      <c r="K53" s="46"/>
      <c r="L53" s="52">
        <v>24375.98</v>
      </c>
      <c r="M53" s="177"/>
      <c r="O53" s="47"/>
      <c r="P53" s="48"/>
    </row>
    <row r="54" spans="2:16" s="2" customFormat="1" ht="12.75" customHeight="1" x14ac:dyDescent="0.25">
      <c r="B54" s="193"/>
      <c r="C54" s="182"/>
      <c r="D54" s="114"/>
      <c r="E54" s="117">
        <v>6004002</v>
      </c>
      <c r="F54" s="52">
        <v>431.46</v>
      </c>
      <c r="G54" s="52"/>
      <c r="H54" s="52"/>
      <c r="I54" s="46"/>
      <c r="J54" s="46"/>
      <c r="K54" s="46"/>
      <c r="L54" s="52">
        <v>431.46</v>
      </c>
      <c r="M54" s="177"/>
      <c r="O54" s="47"/>
      <c r="P54" s="48"/>
    </row>
    <row r="55" spans="2:16" s="2" customFormat="1" ht="12.75" customHeight="1" x14ac:dyDescent="0.25">
      <c r="B55" s="193"/>
      <c r="C55" s="182"/>
      <c r="D55" s="114"/>
      <c r="E55" s="117" t="s">
        <v>821</v>
      </c>
      <c r="F55" s="52">
        <v>17.79</v>
      </c>
      <c r="G55" s="52"/>
      <c r="H55" s="52"/>
      <c r="I55" s="46"/>
      <c r="J55" s="46"/>
      <c r="K55" s="46"/>
      <c r="L55" s="52">
        <v>17.79</v>
      </c>
      <c r="M55" s="177"/>
      <c r="O55" s="47"/>
      <c r="P55" s="48"/>
    </row>
    <row r="56" spans="2:16" s="2" customFormat="1" ht="12.75" customHeight="1" x14ac:dyDescent="0.25">
      <c r="B56" s="193"/>
      <c r="C56" s="182"/>
      <c r="D56" s="114"/>
      <c r="E56" s="117" t="s">
        <v>822</v>
      </c>
      <c r="F56" s="52">
        <v>1787.52</v>
      </c>
      <c r="G56" s="52"/>
      <c r="H56" s="52"/>
      <c r="I56" s="46"/>
      <c r="J56" s="46"/>
      <c r="K56" s="46"/>
      <c r="L56" s="52">
        <v>1787.52</v>
      </c>
      <c r="M56" s="177"/>
      <c r="O56" s="47"/>
      <c r="P56" s="48"/>
    </row>
    <row r="57" spans="2:16" s="2" customFormat="1" ht="12.75" customHeight="1" x14ac:dyDescent="0.25">
      <c r="B57" s="193"/>
      <c r="C57" s="182"/>
      <c r="D57" s="114"/>
      <c r="E57" s="117" t="s">
        <v>823</v>
      </c>
      <c r="F57" s="52">
        <v>207.12</v>
      </c>
      <c r="G57" s="52">
        <v>-207.12</v>
      </c>
      <c r="H57" s="52">
        <v>207.12</v>
      </c>
      <c r="I57" s="46"/>
      <c r="J57" s="46"/>
      <c r="K57" s="46"/>
      <c r="L57" s="52">
        <v>207.12</v>
      </c>
      <c r="M57" s="177"/>
      <c r="O57" s="47"/>
      <c r="P57" s="48"/>
    </row>
    <row r="58" spans="2:16" s="2" customFormat="1" ht="12.75" customHeight="1" x14ac:dyDescent="0.25">
      <c r="B58" s="193"/>
      <c r="C58" s="182"/>
      <c r="D58" s="114"/>
      <c r="E58" s="117" t="s">
        <v>824</v>
      </c>
      <c r="F58" s="52">
        <v>502</v>
      </c>
      <c r="G58" s="52"/>
      <c r="H58" s="52"/>
      <c r="I58" s="46"/>
      <c r="J58" s="46"/>
      <c r="K58" s="46"/>
      <c r="L58" s="52">
        <v>502</v>
      </c>
      <c r="M58" s="177"/>
      <c r="O58" s="47"/>
      <c r="P58" s="48"/>
    </row>
    <row r="59" spans="2:16" s="2" customFormat="1" ht="12.75" customHeight="1" x14ac:dyDescent="0.25">
      <c r="B59" s="193"/>
      <c r="C59" s="182"/>
      <c r="D59" s="114"/>
      <c r="E59" s="117" t="s">
        <v>825</v>
      </c>
      <c r="F59" s="52">
        <v>18</v>
      </c>
      <c r="G59" s="52"/>
      <c r="H59" s="52"/>
      <c r="I59" s="46"/>
      <c r="J59" s="46"/>
      <c r="K59" s="46"/>
      <c r="L59" s="52">
        <v>18</v>
      </c>
      <c r="M59" s="177"/>
      <c r="O59" s="47"/>
      <c r="P59" s="48"/>
    </row>
    <row r="60" spans="2:16" s="2" customFormat="1" ht="12.75" customHeight="1" x14ac:dyDescent="0.25">
      <c r="B60" s="193"/>
      <c r="C60" s="184"/>
      <c r="D60" s="114" t="s">
        <v>826</v>
      </c>
      <c r="E60" s="117"/>
      <c r="F60" s="52">
        <v>194592.19</v>
      </c>
      <c r="G60" s="52">
        <v>-59666.080000000002</v>
      </c>
      <c r="H60" s="52">
        <v>35856</v>
      </c>
      <c r="I60" s="46"/>
      <c r="J60" s="46"/>
      <c r="K60" s="46"/>
      <c r="L60" s="52">
        <v>170782.11</v>
      </c>
      <c r="M60" s="177"/>
      <c r="O60" s="47" t="s">
        <v>36</v>
      </c>
      <c r="P60" s="48"/>
    </row>
    <row r="61" spans="2:16" s="2" customFormat="1" ht="12.75" customHeight="1" x14ac:dyDescent="0.25">
      <c r="B61" s="193"/>
      <c r="C61" s="118"/>
      <c r="D61" s="114"/>
      <c r="E61" s="117" t="s">
        <v>797</v>
      </c>
      <c r="F61" s="52">
        <v>20544.54</v>
      </c>
      <c r="G61" s="52"/>
      <c r="H61" s="52"/>
      <c r="I61" s="46"/>
      <c r="J61" s="46"/>
      <c r="K61" s="46"/>
      <c r="L61" s="52">
        <v>20544.54</v>
      </c>
      <c r="M61" s="177"/>
      <c r="O61" s="47"/>
      <c r="P61" s="48"/>
    </row>
    <row r="62" spans="2:16" s="2" customFormat="1" ht="12.75" customHeight="1" x14ac:dyDescent="0.25">
      <c r="B62" s="193"/>
      <c r="C62" s="118"/>
      <c r="D62" s="114"/>
      <c r="E62" s="117">
        <v>6003002</v>
      </c>
      <c r="F62" s="52">
        <v>363.64</v>
      </c>
      <c r="G62" s="52"/>
      <c r="H62" s="52"/>
      <c r="I62" s="46"/>
      <c r="J62" s="46"/>
      <c r="K62" s="46"/>
      <c r="L62" s="52">
        <v>363.64</v>
      </c>
      <c r="M62" s="177"/>
      <c r="O62" s="47"/>
      <c r="P62" s="48"/>
    </row>
    <row r="63" spans="2:16" s="2" customFormat="1" ht="12.75" customHeight="1" x14ac:dyDescent="0.25">
      <c r="B63" s="193"/>
      <c r="C63" s="118"/>
      <c r="D63" s="114"/>
      <c r="E63" s="117" t="s">
        <v>827</v>
      </c>
      <c r="F63" s="52">
        <v>1082.43</v>
      </c>
      <c r="G63" s="52"/>
      <c r="H63" s="52"/>
      <c r="I63" s="46"/>
      <c r="J63" s="46"/>
      <c r="K63" s="46"/>
      <c r="L63" s="52">
        <v>1082.43</v>
      </c>
      <c r="M63" s="177"/>
      <c r="O63" s="47"/>
      <c r="P63" s="48"/>
    </row>
    <row r="64" spans="2:16" s="2" customFormat="1" ht="12.75" customHeight="1" x14ac:dyDescent="0.25">
      <c r="B64" s="193"/>
      <c r="C64" s="118"/>
      <c r="D64" s="114"/>
      <c r="E64" s="117" t="s">
        <v>828</v>
      </c>
      <c r="F64" s="52">
        <v>13969.22</v>
      </c>
      <c r="G64" s="52"/>
      <c r="H64" s="52"/>
      <c r="I64" s="46"/>
      <c r="J64" s="46"/>
      <c r="K64" s="46"/>
      <c r="L64" s="52">
        <v>13969.22</v>
      </c>
      <c r="M64" s="177"/>
      <c r="O64" s="47"/>
      <c r="P64" s="48"/>
    </row>
    <row r="65" spans="2:16" s="2" customFormat="1" ht="12.75" customHeight="1" x14ac:dyDescent="0.25">
      <c r="B65" s="193"/>
      <c r="C65" s="118"/>
      <c r="D65" s="114"/>
      <c r="E65" s="117" t="s">
        <v>829</v>
      </c>
      <c r="F65" s="52">
        <v>946.6</v>
      </c>
      <c r="G65" s="52"/>
      <c r="H65" s="52"/>
      <c r="I65" s="46"/>
      <c r="J65" s="46"/>
      <c r="K65" s="46"/>
      <c r="L65" s="52">
        <v>946.6</v>
      </c>
      <c r="M65" s="177"/>
      <c r="O65" s="47"/>
      <c r="P65" s="48"/>
    </row>
    <row r="66" spans="2:16" s="2" customFormat="1" ht="12.75" customHeight="1" x14ac:dyDescent="0.25">
      <c r="B66" s="193"/>
      <c r="C66" s="118"/>
      <c r="D66" s="114"/>
      <c r="E66" s="117" t="s">
        <v>830</v>
      </c>
      <c r="F66" s="52">
        <v>256.91000000000003</v>
      </c>
      <c r="G66" s="52"/>
      <c r="H66" s="52"/>
      <c r="I66" s="46"/>
      <c r="J66" s="46"/>
      <c r="K66" s="46"/>
      <c r="L66" s="52">
        <v>256.91000000000003</v>
      </c>
      <c r="M66" s="177"/>
      <c r="O66" s="47"/>
      <c r="P66" s="48"/>
    </row>
    <row r="67" spans="2:16" s="2" customFormat="1" ht="12.75" customHeight="1" x14ac:dyDescent="0.25">
      <c r="B67" s="193"/>
      <c r="C67" s="118"/>
      <c r="D67" s="114"/>
      <c r="E67" s="117" t="s">
        <v>831</v>
      </c>
      <c r="F67" s="52">
        <v>1410.9</v>
      </c>
      <c r="G67" s="52"/>
      <c r="H67" s="52"/>
      <c r="I67" s="46"/>
      <c r="J67" s="46"/>
      <c r="K67" s="46"/>
      <c r="L67" s="52">
        <v>1410.9</v>
      </c>
      <c r="M67" s="177"/>
      <c r="O67" s="47"/>
      <c r="P67" s="48"/>
    </row>
    <row r="68" spans="2:16" s="2" customFormat="1" ht="12.75" customHeight="1" x14ac:dyDescent="0.25">
      <c r="B68" s="193"/>
      <c r="C68" s="118"/>
      <c r="D68" s="114"/>
      <c r="E68" s="117" t="s">
        <v>832</v>
      </c>
      <c r="F68" s="52">
        <v>108</v>
      </c>
      <c r="G68" s="52"/>
      <c r="H68" s="52"/>
      <c r="I68" s="46"/>
      <c r="J68" s="46"/>
      <c r="K68" s="46"/>
      <c r="L68" s="52">
        <v>108</v>
      </c>
      <c r="M68" s="177"/>
      <c r="O68" s="47"/>
      <c r="P68" s="48"/>
    </row>
    <row r="69" spans="2:16" s="2" customFormat="1" ht="12.75" customHeight="1" x14ac:dyDescent="0.25">
      <c r="B69" s="193"/>
      <c r="C69" s="118"/>
      <c r="D69" s="114"/>
      <c r="E69" s="117" t="s">
        <v>833</v>
      </c>
      <c r="F69" s="52">
        <v>59666.080000000002</v>
      </c>
      <c r="G69" s="52">
        <v>-59666.080000000002</v>
      </c>
      <c r="H69" s="52">
        <v>59666.080000000002</v>
      </c>
      <c r="I69" s="46"/>
      <c r="J69" s="46"/>
      <c r="K69" s="46"/>
      <c r="L69" s="52">
        <v>59666.080000000002</v>
      </c>
      <c r="M69" s="177"/>
      <c r="O69" s="47"/>
      <c r="P69" s="48"/>
    </row>
    <row r="70" spans="2:16" s="2" customFormat="1" ht="12.75" customHeight="1" x14ac:dyDescent="0.25">
      <c r="B70" s="193"/>
      <c r="C70" s="118"/>
      <c r="D70" s="114"/>
      <c r="E70" s="117" t="s">
        <v>834</v>
      </c>
      <c r="F70" s="52">
        <v>18323.7</v>
      </c>
      <c r="G70" s="52"/>
      <c r="H70" s="52"/>
      <c r="I70" s="46"/>
      <c r="J70" s="46"/>
      <c r="K70" s="46"/>
      <c r="L70" s="52">
        <v>18323.7</v>
      </c>
      <c r="M70" s="177"/>
      <c r="O70" s="47"/>
      <c r="P70" s="48"/>
    </row>
    <row r="71" spans="2:16" s="2" customFormat="1" ht="12.75" customHeight="1" x14ac:dyDescent="0.25">
      <c r="B71" s="193"/>
      <c r="C71" s="118"/>
      <c r="D71" s="114"/>
      <c r="E71" s="117" t="s">
        <v>820</v>
      </c>
      <c r="F71" s="52">
        <v>69916.23</v>
      </c>
      <c r="G71" s="52"/>
      <c r="H71" s="52"/>
      <c r="I71" s="46"/>
      <c r="J71" s="46"/>
      <c r="K71" s="46"/>
      <c r="L71" s="52">
        <v>69916.23</v>
      </c>
      <c r="M71" s="177"/>
      <c r="O71" s="47"/>
      <c r="P71" s="48"/>
    </row>
    <row r="72" spans="2:16" s="2" customFormat="1" ht="12.75" customHeight="1" x14ac:dyDescent="0.25">
      <c r="B72" s="193"/>
      <c r="C72" s="118"/>
      <c r="D72" s="114"/>
      <c r="E72" s="117">
        <v>6004002</v>
      </c>
      <c r="F72" s="52">
        <v>1237.51</v>
      </c>
      <c r="G72" s="52"/>
      <c r="H72" s="52"/>
      <c r="I72" s="46"/>
      <c r="J72" s="46"/>
      <c r="K72" s="46"/>
      <c r="L72" s="52">
        <v>1237.51</v>
      </c>
      <c r="M72" s="177"/>
      <c r="O72" s="47"/>
      <c r="P72" s="48"/>
    </row>
    <row r="73" spans="2:16" s="2" customFormat="1" ht="12.75" customHeight="1" x14ac:dyDescent="0.25">
      <c r="B73" s="193"/>
      <c r="C73" s="118"/>
      <c r="D73" s="114"/>
      <c r="E73" s="117" t="s">
        <v>835</v>
      </c>
      <c r="F73" s="52">
        <v>124.62</v>
      </c>
      <c r="G73" s="52"/>
      <c r="H73" s="52"/>
      <c r="I73" s="46"/>
      <c r="J73" s="46"/>
      <c r="K73" s="46"/>
      <c r="L73" s="52">
        <v>124.62</v>
      </c>
      <c r="M73" s="177"/>
      <c r="O73" s="47"/>
      <c r="P73" s="48"/>
    </row>
    <row r="74" spans="2:16" s="2" customFormat="1" ht="12.75" customHeight="1" x14ac:dyDescent="0.25">
      <c r="B74" s="193"/>
      <c r="C74" s="118"/>
      <c r="D74" s="114"/>
      <c r="E74" s="117" t="s">
        <v>836</v>
      </c>
      <c r="F74" s="52">
        <v>108.7</v>
      </c>
      <c r="G74" s="52"/>
      <c r="H74" s="52"/>
      <c r="I74" s="46"/>
      <c r="J74" s="46"/>
      <c r="K74" s="46"/>
      <c r="L74" s="52">
        <v>108.7</v>
      </c>
      <c r="M74" s="177"/>
      <c r="O74" s="47"/>
      <c r="P74" s="48"/>
    </row>
    <row r="75" spans="2:16" s="2" customFormat="1" ht="12.75" customHeight="1" x14ac:dyDescent="0.25">
      <c r="B75" s="193"/>
      <c r="C75" s="118"/>
      <c r="D75" s="114"/>
      <c r="E75" s="117" t="s">
        <v>837</v>
      </c>
      <c r="F75" s="52">
        <v>390.97</v>
      </c>
      <c r="G75" s="52"/>
      <c r="H75" s="52"/>
      <c r="I75" s="46"/>
      <c r="J75" s="46"/>
      <c r="K75" s="46"/>
      <c r="L75" s="52">
        <v>390.97</v>
      </c>
      <c r="M75" s="177"/>
      <c r="O75" s="47"/>
      <c r="P75" s="48"/>
    </row>
    <row r="76" spans="2:16" s="2" customFormat="1" ht="12.75" customHeight="1" x14ac:dyDescent="0.25">
      <c r="B76" s="193"/>
      <c r="C76" s="118"/>
      <c r="D76" s="114"/>
      <c r="E76" s="117" t="s">
        <v>838</v>
      </c>
      <c r="F76" s="52">
        <v>1198.1199999999999</v>
      </c>
      <c r="G76" s="52"/>
      <c r="H76" s="52"/>
      <c r="I76" s="46"/>
      <c r="J76" s="46"/>
      <c r="K76" s="46"/>
      <c r="L76" s="52">
        <v>1198.1199999999999</v>
      </c>
      <c r="M76" s="177"/>
      <c r="O76" s="47"/>
      <c r="P76" s="48"/>
    </row>
    <row r="77" spans="2:16" s="2" customFormat="1" ht="12.75" customHeight="1" x14ac:dyDescent="0.25">
      <c r="B77" s="193"/>
      <c r="C77" s="118"/>
      <c r="D77" s="114"/>
      <c r="E77" s="117" t="s">
        <v>792</v>
      </c>
      <c r="F77" s="52">
        <v>423.27</v>
      </c>
      <c r="G77" s="52"/>
      <c r="H77" s="52"/>
      <c r="I77" s="46"/>
      <c r="J77" s="46"/>
      <c r="K77" s="46"/>
      <c r="L77" s="52">
        <v>423.27</v>
      </c>
      <c r="M77" s="177"/>
      <c r="O77" s="47"/>
      <c r="P77" s="48"/>
    </row>
    <row r="78" spans="2:16" s="2" customFormat="1" ht="12.75" customHeight="1" x14ac:dyDescent="0.25">
      <c r="B78" s="193"/>
      <c r="C78" s="118"/>
      <c r="D78" s="114"/>
      <c r="E78" s="117" t="s">
        <v>839</v>
      </c>
      <c r="F78" s="52">
        <v>2588</v>
      </c>
      <c r="G78" s="52"/>
      <c r="H78" s="52"/>
      <c r="I78" s="46"/>
      <c r="J78" s="46"/>
      <c r="K78" s="46"/>
      <c r="L78" s="52">
        <v>2588</v>
      </c>
      <c r="M78" s="177"/>
      <c r="O78" s="47"/>
      <c r="P78" s="48"/>
    </row>
    <row r="79" spans="2:16" s="2" customFormat="1" ht="12.75" customHeight="1" x14ac:dyDescent="0.25">
      <c r="B79" s="193"/>
      <c r="C79" s="118"/>
      <c r="D79" s="114"/>
      <c r="E79" s="117" t="s">
        <v>840</v>
      </c>
      <c r="F79" s="52">
        <v>314</v>
      </c>
      <c r="G79" s="52"/>
      <c r="H79" s="52"/>
      <c r="I79" s="46"/>
      <c r="J79" s="46"/>
      <c r="K79" s="46"/>
      <c r="L79" s="52">
        <v>314</v>
      </c>
      <c r="M79" s="177"/>
      <c r="O79" s="47"/>
      <c r="P79" s="48"/>
    </row>
    <row r="80" spans="2:16" s="2" customFormat="1" ht="12.75" customHeight="1" x14ac:dyDescent="0.25">
      <c r="B80" s="193"/>
      <c r="C80" s="118"/>
      <c r="D80" s="114"/>
      <c r="E80" s="117" t="s">
        <v>841</v>
      </c>
      <c r="F80" s="52">
        <v>1618.75</v>
      </c>
      <c r="G80" s="52"/>
      <c r="H80" s="52"/>
      <c r="I80" s="46"/>
      <c r="J80" s="46"/>
      <c r="K80" s="46"/>
      <c r="L80" s="52">
        <v>1618.75</v>
      </c>
      <c r="M80" s="177"/>
      <c r="O80" s="47"/>
      <c r="P80" s="48"/>
    </row>
    <row r="81" spans="2:16" s="2" customFormat="1" ht="15" x14ac:dyDescent="0.25">
      <c r="B81" s="193"/>
      <c r="C81" s="181" t="s">
        <v>842</v>
      </c>
      <c r="D81" s="114" t="s">
        <v>843</v>
      </c>
      <c r="E81" s="117"/>
      <c r="F81" s="52">
        <v>238862.87</v>
      </c>
      <c r="G81" s="52">
        <v>-103921.04</v>
      </c>
      <c r="H81" s="52">
        <v>56592.84</v>
      </c>
      <c r="I81" s="46"/>
      <c r="J81" s="46"/>
      <c r="K81" s="46"/>
      <c r="L81" s="52">
        <v>191534.67</v>
      </c>
      <c r="M81" s="177"/>
      <c r="O81" s="119" t="s">
        <v>12</v>
      </c>
      <c r="P81" s="120"/>
    </row>
    <row r="82" spans="2:16" s="2" customFormat="1" ht="12.75" customHeight="1" x14ac:dyDescent="0.25">
      <c r="B82" s="193"/>
      <c r="C82" s="182"/>
      <c r="D82" s="114"/>
      <c r="E82" s="117" t="s">
        <v>797</v>
      </c>
      <c r="F82" s="52">
        <v>25186.41</v>
      </c>
      <c r="G82" s="52"/>
      <c r="H82" s="52"/>
      <c r="I82" s="46"/>
      <c r="J82" s="46"/>
      <c r="K82" s="46"/>
      <c r="L82" s="52">
        <v>25186.41</v>
      </c>
      <c r="M82" s="177"/>
      <c r="O82" s="121"/>
      <c r="P82" s="43"/>
    </row>
    <row r="83" spans="2:16" s="2" customFormat="1" ht="12.75" customHeight="1" x14ac:dyDescent="0.25">
      <c r="B83" s="193"/>
      <c r="C83" s="182"/>
      <c r="D83" s="114"/>
      <c r="E83" s="117">
        <v>6003002</v>
      </c>
      <c r="F83" s="52">
        <v>445.81</v>
      </c>
      <c r="G83" s="52"/>
      <c r="H83" s="52"/>
      <c r="I83" s="46"/>
      <c r="J83" s="46"/>
      <c r="K83" s="46"/>
      <c r="L83" s="52">
        <v>445.81</v>
      </c>
      <c r="M83" s="177"/>
      <c r="O83" s="121"/>
      <c r="P83" s="43"/>
    </row>
    <row r="84" spans="2:16" s="2" customFormat="1" ht="12.75" customHeight="1" x14ac:dyDescent="0.25">
      <c r="B84" s="193"/>
      <c r="C84" s="182"/>
      <c r="D84" s="114"/>
      <c r="E84" s="117" t="s">
        <v>844</v>
      </c>
      <c r="F84" s="52">
        <v>30073.75</v>
      </c>
      <c r="G84" s="52"/>
      <c r="H84" s="52"/>
      <c r="I84" s="46"/>
      <c r="J84" s="46"/>
      <c r="K84" s="46"/>
      <c r="L84" s="52">
        <v>30073.75</v>
      </c>
      <c r="M84" s="177"/>
      <c r="O84" s="121"/>
      <c r="P84" s="43"/>
    </row>
    <row r="85" spans="2:16" s="2" customFormat="1" ht="12.75" customHeight="1" x14ac:dyDescent="0.25">
      <c r="B85" s="193"/>
      <c r="C85" s="182"/>
      <c r="D85" s="114"/>
      <c r="E85" s="117" t="s">
        <v>845</v>
      </c>
      <c r="F85" s="52">
        <v>400</v>
      </c>
      <c r="G85" s="52"/>
      <c r="H85" s="52"/>
      <c r="I85" s="46"/>
      <c r="J85" s="46"/>
      <c r="K85" s="46"/>
      <c r="L85" s="52">
        <v>400</v>
      </c>
      <c r="M85" s="177"/>
      <c r="O85" s="121"/>
      <c r="P85" s="43"/>
    </row>
    <row r="86" spans="2:16" s="2" customFormat="1" ht="12.75" customHeight="1" x14ac:dyDescent="0.25">
      <c r="B86" s="193"/>
      <c r="C86" s="182"/>
      <c r="D86" s="114"/>
      <c r="E86" s="117" t="s">
        <v>846</v>
      </c>
      <c r="F86" s="52">
        <v>373.75</v>
      </c>
      <c r="G86" s="52"/>
      <c r="H86" s="52"/>
      <c r="I86" s="46"/>
      <c r="J86" s="46"/>
      <c r="K86" s="46"/>
      <c r="L86" s="52">
        <v>373.75</v>
      </c>
      <c r="M86" s="177"/>
      <c r="O86" s="121"/>
      <c r="P86" s="43"/>
    </row>
    <row r="87" spans="2:16" s="2" customFormat="1" ht="12.75" customHeight="1" x14ac:dyDescent="0.25">
      <c r="B87" s="193"/>
      <c r="C87" s="182"/>
      <c r="D87" s="114"/>
      <c r="E87" s="117" t="s">
        <v>847</v>
      </c>
      <c r="F87" s="52">
        <v>151.19999999999999</v>
      </c>
      <c r="G87" s="52"/>
      <c r="H87" s="52"/>
      <c r="I87" s="46"/>
      <c r="J87" s="46"/>
      <c r="K87" s="46"/>
      <c r="L87" s="52">
        <v>151.19999999999999</v>
      </c>
      <c r="M87" s="177"/>
      <c r="O87" s="121"/>
      <c r="P87" s="43"/>
    </row>
    <row r="88" spans="2:16" s="2" customFormat="1" ht="12.75" customHeight="1" x14ac:dyDescent="0.25">
      <c r="B88" s="193"/>
      <c r="C88" s="182"/>
      <c r="D88" s="114"/>
      <c r="E88" s="117" t="s">
        <v>848</v>
      </c>
      <c r="F88" s="52">
        <v>103921.04</v>
      </c>
      <c r="G88" s="52">
        <v>-103921.04</v>
      </c>
      <c r="H88" s="52">
        <v>103921.04</v>
      </c>
      <c r="I88" s="46"/>
      <c r="J88" s="46"/>
      <c r="K88" s="46"/>
      <c r="L88" s="52">
        <v>103921.04</v>
      </c>
      <c r="M88" s="177"/>
      <c r="O88" s="121"/>
      <c r="P88" s="43"/>
    </row>
    <row r="89" spans="2:16" s="2" customFormat="1" ht="12.75" customHeight="1" x14ac:dyDescent="0.25">
      <c r="B89" s="193"/>
      <c r="C89" s="182"/>
      <c r="D89" s="114"/>
      <c r="E89" s="117" t="s">
        <v>849</v>
      </c>
      <c r="F89" s="52">
        <v>814.69</v>
      </c>
      <c r="G89" s="52"/>
      <c r="H89" s="52"/>
      <c r="I89" s="46"/>
      <c r="J89" s="46"/>
      <c r="K89" s="46"/>
      <c r="L89" s="52">
        <v>814.69</v>
      </c>
      <c r="M89" s="177"/>
      <c r="O89" s="121"/>
      <c r="P89" s="43"/>
    </row>
    <row r="90" spans="2:16" s="2" customFormat="1" ht="12.75" customHeight="1" x14ac:dyDescent="0.25">
      <c r="B90" s="193"/>
      <c r="C90" s="182"/>
      <c r="D90" s="114"/>
      <c r="E90" s="117" t="s">
        <v>850</v>
      </c>
      <c r="F90" s="52">
        <v>760</v>
      </c>
      <c r="G90" s="52"/>
      <c r="H90" s="52"/>
      <c r="I90" s="46"/>
      <c r="J90" s="46"/>
      <c r="K90" s="46"/>
      <c r="L90" s="52">
        <v>760</v>
      </c>
      <c r="M90" s="177"/>
      <c r="O90" s="121"/>
      <c r="P90" s="43"/>
    </row>
    <row r="91" spans="2:16" s="2" customFormat="1" ht="12.75" customHeight="1" x14ac:dyDescent="0.25">
      <c r="B91" s="193"/>
      <c r="C91" s="182"/>
      <c r="D91" s="114"/>
      <c r="E91" s="117" t="s">
        <v>820</v>
      </c>
      <c r="F91" s="52">
        <v>63805.760000000002</v>
      </c>
      <c r="G91" s="52"/>
      <c r="H91" s="52"/>
      <c r="I91" s="46"/>
      <c r="J91" s="46"/>
      <c r="K91" s="46"/>
      <c r="L91" s="52">
        <v>63805.760000000002</v>
      </c>
      <c r="M91" s="177"/>
      <c r="O91" s="121"/>
      <c r="P91" s="43"/>
    </row>
    <row r="92" spans="2:16" s="2" customFormat="1" ht="12.75" customHeight="1" x14ac:dyDescent="0.25">
      <c r="B92" s="193"/>
      <c r="C92" s="182"/>
      <c r="D92" s="114"/>
      <c r="E92" s="117">
        <v>6004002</v>
      </c>
      <c r="F92" s="52">
        <v>1129.3399999999999</v>
      </c>
      <c r="G92" s="52"/>
      <c r="H92" s="52"/>
      <c r="I92" s="46"/>
      <c r="J92" s="46"/>
      <c r="K92" s="46"/>
      <c r="L92" s="52">
        <v>1129.3399999999999</v>
      </c>
      <c r="M92" s="177"/>
      <c r="O92" s="121"/>
      <c r="P92" s="43"/>
    </row>
    <row r="93" spans="2:16" s="2" customFormat="1" ht="12.75" customHeight="1" x14ac:dyDescent="0.25">
      <c r="B93" s="193"/>
      <c r="C93" s="182"/>
      <c r="D93" s="114"/>
      <c r="E93" s="117" t="s">
        <v>851</v>
      </c>
      <c r="F93" s="52">
        <v>145.87</v>
      </c>
      <c r="G93" s="52"/>
      <c r="H93" s="52"/>
      <c r="I93" s="46"/>
      <c r="J93" s="46"/>
      <c r="K93" s="46"/>
      <c r="L93" s="52">
        <v>145.87</v>
      </c>
      <c r="M93" s="177"/>
      <c r="O93" s="121"/>
      <c r="P93" s="43"/>
    </row>
    <row r="94" spans="2:16" s="2" customFormat="1" ht="12.75" customHeight="1" x14ac:dyDescent="0.25">
      <c r="B94" s="193"/>
      <c r="C94" s="182"/>
      <c r="D94" s="114"/>
      <c r="E94" s="117" t="s">
        <v>852</v>
      </c>
      <c r="F94" s="52">
        <v>263.86</v>
      </c>
      <c r="G94" s="52"/>
      <c r="H94" s="52"/>
      <c r="I94" s="46"/>
      <c r="J94" s="46"/>
      <c r="K94" s="46"/>
      <c r="L94" s="52">
        <v>263.86</v>
      </c>
      <c r="M94" s="177"/>
      <c r="O94" s="121"/>
      <c r="P94" s="43"/>
    </row>
    <row r="95" spans="2:16" s="2" customFormat="1" ht="12.75" customHeight="1" x14ac:dyDescent="0.25">
      <c r="B95" s="193"/>
      <c r="C95" s="182"/>
      <c r="D95" s="114"/>
      <c r="E95" s="117" t="s">
        <v>853</v>
      </c>
      <c r="F95" s="52">
        <v>152.91999999999999</v>
      </c>
      <c r="G95" s="52"/>
      <c r="H95" s="52"/>
      <c r="I95" s="46"/>
      <c r="J95" s="46"/>
      <c r="K95" s="46"/>
      <c r="L95" s="52">
        <v>152.91999999999999</v>
      </c>
      <c r="M95" s="177"/>
      <c r="O95" s="121"/>
      <c r="P95" s="43"/>
    </row>
    <row r="96" spans="2:16" s="2" customFormat="1" ht="12.75" customHeight="1" x14ac:dyDescent="0.25">
      <c r="B96" s="193"/>
      <c r="C96" s="182"/>
      <c r="D96" s="114"/>
      <c r="E96" s="117" t="s">
        <v>854</v>
      </c>
      <c r="F96" s="52">
        <v>5056.22</v>
      </c>
      <c r="G96" s="52"/>
      <c r="H96" s="52"/>
      <c r="I96" s="46"/>
      <c r="J96" s="46"/>
      <c r="K96" s="46"/>
      <c r="L96" s="52">
        <v>5056.22</v>
      </c>
      <c r="M96" s="177"/>
      <c r="O96" s="121"/>
      <c r="P96" s="43"/>
    </row>
    <row r="97" spans="2:16" s="2" customFormat="1" ht="12.75" customHeight="1" x14ac:dyDescent="0.25">
      <c r="B97" s="193"/>
      <c r="C97" s="182"/>
      <c r="D97" s="114"/>
      <c r="E97" s="117" t="s">
        <v>855</v>
      </c>
      <c r="F97" s="52">
        <v>171.73</v>
      </c>
      <c r="G97" s="52"/>
      <c r="H97" s="52"/>
      <c r="I97" s="46"/>
      <c r="J97" s="46"/>
      <c r="K97" s="46"/>
      <c r="L97" s="52">
        <v>171.73</v>
      </c>
      <c r="M97" s="177"/>
      <c r="O97" s="121"/>
      <c r="P97" s="43"/>
    </row>
    <row r="98" spans="2:16" s="2" customFormat="1" ht="12.75" customHeight="1" x14ac:dyDescent="0.25">
      <c r="B98" s="193"/>
      <c r="C98" s="182"/>
      <c r="D98" s="114"/>
      <c r="E98" s="117" t="s">
        <v>856</v>
      </c>
      <c r="F98" s="52">
        <v>4303.18</v>
      </c>
      <c r="G98" s="52"/>
      <c r="H98" s="52"/>
      <c r="I98" s="46"/>
      <c r="J98" s="46"/>
      <c r="K98" s="46"/>
      <c r="L98" s="52">
        <v>4303.18</v>
      </c>
      <c r="M98" s="177"/>
      <c r="O98" s="121"/>
      <c r="P98" s="43"/>
    </row>
    <row r="99" spans="2:16" s="2" customFormat="1" ht="12.75" customHeight="1" x14ac:dyDescent="0.25">
      <c r="B99" s="193"/>
      <c r="C99" s="182"/>
      <c r="D99" s="114"/>
      <c r="E99" s="117" t="s">
        <v>857</v>
      </c>
      <c r="F99" s="52">
        <v>219.56</v>
      </c>
      <c r="G99" s="52"/>
      <c r="H99" s="52"/>
      <c r="I99" s="46"/>
      <c r="J99" s="46"/>
      <c r="K99" s="46"/>
      <c r="L99" s="52">
        <v>219.56</v>
      </c>
      <c r="M99" s="177"/>
      <c r="O99" s="121"/>
      <c r="P99" s="43"/>
    </row>
    <row r="100" spans="2:16" s="2" customFormat="1" ht="12.75" customHeight="1" x14ac:dyDescent="0.25">
      <c r="B100" s="193"/>
      <c r="C100" s="182"/>
      <c r="D100" s="114"/>
      <c r="E100" s="117" t="s">
        <v>792</v>
      </c>
      <c r="F100" s="52">
        <v>399.75</v>
      </c>
      <c r="G100" s="52"/>
      <c r="H100" s="52"/>
      <c r="I100" s="46"/>
      <c r="J100" s="46"/>
      <c r="K100" s="46"/>
      <c r="L100" s="52">
        <v>399.75</v>
      </c>
      <c r="M100" s="177"/>
      <c r="O100" s="121"/>
      <c r="P100" s="43"/>
    </row>
    <row r="101" spans="2:16" s="2" customFormat="1" ht="12.75" customHeight="1" x14ac:dyDescent="0.25">
      <c r="B101" s="193"/>
      <c r="C101" s="182"/>
      <c r="D101" s="114"/>
      <c r="E101" s="117" t="s">
        <v>858</v>
      </c>
      <c r="F101" s="52">
        <v>30</v>
      </c>
      <c r="G101" s="52"/>
      <c r="H101" s="52"/>
      <c r="I101" s="46"/>
      <c r="J101" s="46"/>
      <c r="K101" s="46"/>
      <c r="L101" s="52">
        <v>30</v>
      </c>
      <c r="M101" s="177"/>
      <c r="O101" s="121"/>
      <c r="P101" s="43"/>
    </row>
    <row r="102" spans="2:16" s="2" customFormat="1" ht="12.75" customHeight="1" x14ac:dyDescent="0.25">
      <c r="B102" s="193"/>
      <c r="C102" s="182"/>
      <c r="D102" s="114"/>
      <c r="E102" s="117" t="s">
        <v>859</v>
      </c>
      <c r="F102" s="52">
        <v>158</v>
      </c>
      <c r="G102" s="52"/>
      <c r="H102" s="52"/>
      <c r="I102" s="46"/>
      <c r="J102" s="46"/>
      <c r="K102" s="46"/>
      <c r="L102" s="52">
        <v>158</v>
      </c>
      <c r="M102" s="177"/>
      <c r="O102" s="121"/>
      <c r="P102" s="43"/>
    </row>
    <row r="103" spans="2:16" s="2" customFormat="1" ht="12.75" customHeight="1" x14ac:dyDescent="0.25">
      <c r="B103" s="193"/>
      <c r="C103" s="182"/>
      <c r="D103" s="114"/>
      <c r="E103" s="117" t="s">
        <v>860</v>
      </c>
      <c r="F103" s="52">
        <v>50.76</v>
      </c>
      <c r="G103" s="52"/>
      <c r="H103" s="52"/>
      <c r="I103" s="46"/>
      <c r="J103" s="46"/>
      <c r="K103" s="46"/>
      <c r="L103" s="52">
        <v>50.76</v>
      </c>
      <c r="M103" s="177"/>
      <c r="O103" s="121"/>
      <c r="P103" s="43"/>
    </row>
    <row r="104" spans="2:16" s="2" customFormat="1" ht="12.75" customHeight="1" x14ac:dyDescent="0.25">
      <c r="B104" s="193"/>
      <c r="C104" s="182"/>
      <c r="D104" s="114"/>
      <c r="E104" s="117" t="s">
        <v>861</v>
      </c>
      <c r="F104" s="52">
        <v>849.27</v>
      </c>
      <c r="G104" s="52"/>
      <c r="H104" s="52"/>
      <c r="I104" s="46"/>
      <c r="J104" s="46"/>
      <c r="K104" s="46"/>
      <c r="L104" s="52">
        <v>849.27</v>
      </c>
      <c r="M104" s="177"/>
      <c r="O104" s="121"/>
      <c r="P104" s="43"/>
    </row>
    <row r="105" spans="2:16" s="2" customFormat="1" ht="12.75" customHeight="1" x14ac:dyDescent="0.25">
      <c r="B105" s="193"/>
      <c r="C105" s="183"/>
      <c r="D105" s="114" t="s">
        <v>862</v>
      </c>
      <c r="E105" s="117"/>
      <c r="F105" s="52">
        <v>275657.83</v>
      </c>
      <c r="G105" s="52">
        <v>-49661.97</v>
      </c>
      <c r="H105" s="52">
        <v>46105.52</v>
      </c>
      <c r="I105" s="46"/>
      <c r="J105" s="46"/>
      <c r="K105" s="46"/>
      <c r="L105" s="52">
        <v>272101.38</v>
      </c>
      <c r="M105" s="177"/>
    </row>
    <row r="106" spans="2:16" s="2" customFormat="1" ht="12.75" customHeight="1" x14ac:dyDescent="0.25">
      <c r="B106" s="193"/>
      <c r="C106" s="182"/>
      <c r="D106" s="114"/>
      <c r="E106" s="117" t="s">
        <v>797</v>
      </c>
      <c r="F106" s="52">
        <v>103949.02</v>
      </c>
      <c r="G106" s="52"/>
      <c r="H106" s="52"/>
      <c r="I106" s="46"/>
      <c r="J106" s="46"/>
      <c r="K106" s="46"/>
      <c r="L106" s="52">
        <v>103949.02</v>
      </c>
      <c r="M106" s="177"/>
    </row>
    <row r="107" spans="2:16" s="2" customFormat="1" ht="12.75" customHeight="1" x14ac:dyDescent="0.25">
      <c r="B107" s="193"/>
      <c r="C107" s="182"/>
      <c r="D107" s="114"/>
      <c r="E107" s="117">
        <v>6003002</v>
      </c>
      <c r="F107" s="52">
        <v>1839.87</v>
      </c>
      <c r="G107" s="52"/>
      <c r="H107" s="52"/>
      <c r="I107" s="46"/>
      <c r="J107" s="46"/>
      <c r="K107" s="46"/>
      <c r="L107" s="52">
        <v>1839.87</v>
      </c>
      <c r="M107" s="177"/>
    </row>
    <row r="108" spans="2:16" s="2" customFormat="1" ht="12.75" customHeight="1" x14ac:dyDescent="0.25">
      <c r="B108" s="193"/>
      <c r="C108" s="182"/>
      <c r="D108" s="114"/>
      <c r="E108" s="117" t="s">
        <v>863</v>
      </c>
      <c r="F108" s="52">
        <v>73304.259999999995</v>
      </c>
      <c r="G108" s="52"/>
      <c r="H108" s="52"/>
      <c r="I108" s="46"/>
      <c r="J108" s="46"/>
      <c r="K108" s="46"/>
      <c r="L108" s="52">
        <v>73304.259999999995</v>
      </c>
      <c r="M108" s="177"/>
    </row>
    <row r="109" spans="2:16" s="2" customFormat="1" ht="12.75" customHeight="1" x14ac:dyDescent="0.25">
      <c r="B109" s="193"/>
      <c r="C109" s="182"/>
      <c r="D109" s="114"/>
      <c r="E109" s="117" t="s">
        <v>864</v>
      </c>
      <c r="F109" s="52">
        <v>6303.35</v>
      </c>
      <c r="G109" s="52"/>
      <c r="H109" s="52"/>
      <c r="I109" s="46"/>
      <c r="J109" s="46"/>
      <c r="K109" s="46"/>
      <c r="L109" s="52">
        <v>6303.35</v>
      </c>
      <c r="M109" s="177"/>
    </row>
    <row r="110" spans="2:16" s="2" customFormat="1" ht="12.75" customHeight="1" x14ac:dyDescent="0.25">
      <c r="B110" s="193"/>
      <c r="C110" s="182"/>
      <c r="D110" s="114"/>
      <c r="E110" s="117" t="s">
        <v>865</v>
      </c>
      <c r="F110" s="52">
        <v>310</v>
      </c>
      <c r="G110" s="52"/>
      <c r="H110" s="52"/>
      <c r="I110" s="46"/>
      <c r="J110" s="46"/>
      <c r="K110" s="46"/>
      <c r="L110" s="52">
        <v>310</v>
      </c>
      <c r="M110" s="177"/>
    </row>
    <row r="111" spans="2:16" s="2" customFormat="1" ht="12.75" customHeight="1" x14ac:dyDescent="0.25">
      <c r="B111" s="193"/>
      <c r="C111" s="182"/>
      <c r="D111" s="114"/>
      <c r="E111" s="117" t="s">
        <v>866</v>
      </c>
      <c r="F111" s="52">
        <v>449.97</v>
      </c>
      <c r="G111" s="52"/>
      <c r="H111" s="52"/>
      <c r="I111" s="46"/>
      <c r="J111" s="46"/>
      <c r="K111" s="46"/>
      <c r="L111" s="52">
        <v>449.97</v>
      </c>
      <c r="M111" s="177"/>
    </row>
    <row r="112" spans="2:16" s="2" customFormat="1" ht="12.75" customHeight="1" x14ac:dyDescent="0.25">
      <c r="B112" s="193"/>
      <c r="C112" s="182"/>
      <c r="D112" s="114"/>
      <c r="E112" s="117" t="s">
        <v>867</v>
      </c>
      <c r="F112" s="52">
        <v>49431.69</v>
      </c>
      <c r="G112" s="52">
        <v>-49431.69</v>
      </c>
      <c r="H112" s="52">
        <v>49431.69</v>
      </c>
      <c r="I112" s="46"/>
      <c r="J112" s="46"/>
      <c r="K112" s="46"/>
      <c r="L112" s="52">
        <v>49431.69</v>
      </c>
      <c r="M112" s="177"/>
    </row>
    <row r="113" spans="2:13" s="2" customFormat="1" ht="12.75" customHeight="1" x14ac:dyDescent="0.25">
      <c r="B113" s="193"/>
      <c r="C113" s="182"/>
      <c r="D113" s="114"/>
      <c r="E113" s="117" t="s">
        <v>868</v>
      </c>
      <c r="F113" s="52">
        <v>977.21</v>
      </c>
      <c r="G113" s="52"/>
      <c r="H113" s="52"/>
      <c r="I113" s="46"/>
      <c r="J113" s="46"/>
      <c r="K113" s="46"/>
      <c r="L113" s="52">
        <v>977.21</v>
      </c>
      <c r="M113" s="177"/>
    </row>
    <row r="114" spans="2:13" s="2" customFormat="1" ht="12.75" customHeight="1" x14ac:dyDescent="0.25">
      <c r="B114" s="193"/>
      <c r="C114" s="182"/>
      <c r="D114" s="114"/>
      <c r="E114" s="117" t="s">
        <v>820</v>
      </c>
      <c r="F114" s="52">
        <v>14583.18</v>
      </c>
      <c r="G114" s="52"/>
      <c r="H114" s="52"/>
      <c r="I114" s="46"/>
      <c r="J114" s="46"/>
      <c r="K114" s="46"/>
      <c r="L114" s="52">
        <v>14583.18</v>
      </c>
      <c r="M114" s="177"/>
    </row>
    <row r="115" spans="2:13" s="2" customFormat="1" ht="12.75" customHeight="1" x14ac:dyDescent="0.25">
      <c r="B115" s="193"/>
      <c r="C115" s="182"/>
      <c r="D115" s="114"/>
      <c r="E115" s="117">
        <v>6004002</v>
      </c>
      <c r="F115" s="52">
        <v>258.13</v>
      </c>
      <c r="G115" s="52"/>
      <c r="H115" s="52"/>
      <c r="I115" s="46"/>
      <c r="J115" s="46"/>
      <c r="K115" s="46"/>
      <c r="L115" s="52">
        <v>258.13</v>
      </c>
      <c r="M115" s="177"/>
    </row>
    <row r="116" spans="2:13" s="2" customFormat="1" ht="12.75" customHeight="1" x14ac:dyDescent="0.25">
      <c r="B116" s="193"/>
      <c r="C116" s="182"/>
      <c r="D116" s="114"/>
      <c r="E116" s="117" t="s">
        <v>869</v>
      </c>
      <c r="F116" s="52">
        <v>2815.6</v>
      </c>
      <c r="G116" s="52"/>
      <c r="H116" s="52"/>
      <c r="I116" s="46"/>
      <c r="J116" s="46"/>
      <c r="K116" s="46"/>
      <c r="L116" s="52">
        <v>2815.6</v>
      </c>
      <c r="M116" s="177"/>
    </row>
    <row r="117" spans="2:13" s="2" customFormat="1" ht="12.75" customHeight="1" x14ac:dyDescent="0.25">
      <c r="B117" s="193"/>
      <c r="C117" s="182"/>
      <c r="D117" s="114"/>
      <c r="E117" s="117" t="s">
        <v>870</v>
      </c>
      <c r="F117" s="52">
        <v>1863.19</v>
      </c>
      <c r="G117" s="52"/>
      <c r="H117" s="52"/>
      <c r="I117" s="46"/>
      <c r="J117" s="46"/>
      <c r="K117" s="46"/>
      <c r="L117" s="52">
        <v>1863.19</v>
      </c>
      <c r="M117" s="177"/>
    </row>
    <row r="118" spans="2:13" s="2" customFormat="1" ht="12.75" customHeight="1" x14ac:dyDescent="0.25">
      <c r="B118" s="193"/>
      <c r="C118" s="182"/>
      <c r="D118" s="114"/>
      <c r="E118" s="117" t="s">
        <v>871</v>
      </c>
      <c r="F118" s="52">
        <v>108.7</v>
      </c>
      <c r="G118" s="52"/>
      <c r="H118" s="52"/>
      <c r="I118" s="46"/>
      <c r="J118" s="46"/>
      <c r="K118" s="46"/>
      <c r="L118" s="52">
        <v>108.7</v>
      </c>
      <c r="M118" s="177"/>
    </row>
    <row r="119" spans="2:13" s="2" customFormat="1" ht="12.75" customHeight="1" x14ac:dyDescent="0.25">
      <c r="B119" s="193"/>
      <c r="C119" s="182"/>
      <c r="D119" s="114"/>
      <c r="E119" s="117" t="s">
        <v>872</v>
      </c>
      <c r="F119" s="52">
        <v>230.28</v>
      </c>
      <c r="G119" s="52">
        <v>-230.28</v>
      </c>
      <c r="H119" s="52">
        <v>230.28</v>
      </c>
      <c r="I119" s="46"/>
      <c r="J119" s="46"/>
      <c r="K119" s="46"/>
      <c r="L119" s="52">
        <v>230.28</v>
      </c>
      <c r="M119" s="177"/>
    </row>
    <row r="120" spans="2:13" s="2" customFormat="1" ht="12.75" customHeight="1" x14ac:dyDescent="0.25">
      <c r="B120" s="193"/>
      <c r="C120" s="182"/>
      <c r="D120" s="114"/>
      <c r="E120" s="117" t="s">
        <v>873</v>
      </c>
      <c r="F120" s="52">
        <v>16586</v>
      </c>
      <c r="G120" s="52"/>
      <c r="H120" s="52"/>
      <c r="I120" s="46"/>
      <c r="J120" s="46"/>
      <c r="K120" s="46"/>
      <c r="L120" s="52">
        <v>16586</v>
      </c>
      <c r="M120" s="177"/>
    </row>
    <row r="121" spans="2:13" s="2" customFormat="1" ht="12.75" customHeight="1" x14ac:dyDescent="0.25">
      <c r="B121" s="193"/>
      <c r="C121" s="182"/>
      <c r="D121" s="114"/>
      <c r="E121" s="117" t="s">
        <v>874</v>
      </c>
      <c r="F121" s="52">
        <v>208</v>
      </c>
      <c r="G121" s="52"/>
      <c r="H121" s="52"/>
      <c r="I121" s="46"/>
      <c r="J121" s="46"/>
      <c r="K121" s="46"/>
      <c r="L121" s="52">
        <v>208</v>
      </c>
      <c r="M121" s="177"/>
    </row>
    <row r="122" spans="2:13" s="2" customFormat="1" ht="12.75" customHeight="1" x14ac:dyDescent="0.25">
      <c r="B122" s="193"/>
      <c r="C122" s="182"/>
      <c r="D122" s="114"/>
      <c r="E122" s="117" t="s">
        <v>875</v>
      </c>
      <c r="F122" s="52">
        <v>1504.7</v>
      </c>
      <c r="G122" s="52"/>
      <c r="H122" s="52"/>
      <c r="I122" s="46"/>
      <c r="J122" s="46"/>
      <c r="K122" s="46"/>
      <c r="L122" s="52">
        <v>1504.7</v>
      </c>
      <c r="M122" s="177"/>
    </row>
    <row r="123" spans="2:13" s="2" customFormat="1" ht="12.75" customHeight="1" x14ac:dyDescent="0.25">
      <c r="B123" s="193"/>
      <c r="C123" s="182"/>
      <c r="D123" s="114"/>
      <c r="E123" s="117" t="s">
        <v>876</v>
      </c>
      <c r="F123" s="52">
        <v>934.68</v>
      </c>
      <c r="G123" s="52"/>
      <c r="H123" s="52"/>
      <c r="I123" s="46"/>
      <c r="J123" s="46"/>
      <c r="K123" s="46"/>
      <c r="L123" s="52">
        <v>934.68</v>
      </c>
      <c r="M123" s="177"/>
    </row>
    <row r="124" spans="2:13" s="2" customFormat="1" ht="12.75" customHeight="1" x14ac:dyDescent="0.25">
      <c r="B124" s="193"/>
      <c r="C124" s="183"/>
      <c r="D124" s="114" t="s">
        <v>877</v>
      </c>
      <c r="E124" s="117"/>
      <c r="F124" s="52">
        <v>75891.14</v>
      </c>
      <c r="G124" s="52">
        <v>-2952.51</v>
      </c>
      <c r="H124" s="52">
        <v>3342.18</v>
      </c>
      <c r="I124" s="46"/>
      <c r="J124" s="46"/>
      <c r="K124" s="46"/>
      <c r="L124" s="52">
        <v>76280.81</v>
      </c>
      <c r="M124" s="177"/>
    </row>
    <row r="125" spans="2:13" s="2" customFormat="1" ht="12.75" customHeight="1" x14ac:dyDescent="0.25">
      <c r="B125" s="193"/>
      <c r="C125" s="116"/>
      <c r="D125" s="114"/>
      <c r="E125" s="117" t="s">
        <v>797</v>
      </c>
      <c r="F125" s="52">
        <v>27049.13</v>
      </c>
      <c r="G125" s="52"/>
      <c r="H125" s="52"/>
      <c r="I125" s="46"/>
      <c r="J125" s="46"/>
      <c r="K125" s="46"/>
      <c r="L125" s="52">
        <v>27049.13</v>
      </c>
      <c r="M125" s="177"/>
    </row>
    <row r="126" spans="2:13" s="2" customFormat="1" ht="12.75" customHeight="1" x14ac:dyDescent="0.25">
      <c r="B126" s="193"/>
      <c r="C126" s="116"/>
      <c r="D126" s="114"/>
      <c r="E126" s="117">
        <v>6003002</v>
      </c>
      <c r="F126" s="52">
        <v>478.78</v>
      </c>
      <c r="G126" s="52"/>
      <c r="H126" s="52"/>
      <c r="I126" s="46"/>
      <c r="J126" s="46"/>
      <c r="K126" s="46"/>
      <c r="L126" s="52">
        <v>478.78</v>
      </c>
      <c r="M126" s="177"/>
    </row>
    <row r="127" spans="2:13" s="2" customFormat="1" ht="12.75" customHeight="1" x14ac:dyDescent="0.25">
      <c r="B127" s="193"/>
      <c r="C127" s="116"/>
      <c r="D127" s="114"/>
      <c r="E127" s="117" t="s">
        <v>878</v>
      </c>
      <c r="F127" s="52">
        <v>5150.3500000000004</v>
      </c>
      <c r="G127" s="52"/>
      <c r="H127" s="52"/>
      <c r="I127" s="46"/>
      <c r="J127" s="46"/>
      <c r="K127" s="46"/>
      <c r="L127" s="52">
        <v>5150.3500000000004</v>
      </c>
      <c r="M127" s="177"/>
    </row>
    <row r="128" spans="2:13" s="2" customFormat="1" ht="12.75" customHeight="1" x14ac:dyDescent="0.25">
      <c r="B128" s="193"/>
      <c r="C128" s="116"/>
      <c r="D128" s="114"/>
      <c r="E128" s="117" t="s">
        <v>879</v>
      </c>
      <c r="F128" s="52">
        <v>1155.48</v>
      </c>
      <c r="G128" s="52"/>
      <c r="H128" s="52"/>
      <c r="I128" s="46"/>
      <c r="J128" s="46"/>
      <c r="K128" s="46"/>
      <c r="L128" s="52">
        <v>1155.48</v>
      </c>
      <c r="M128" s="177"/>
    </row>
    <row r="129" spans="2:13" s="2" customFormat="1" ht="12.75" customHeight="1" x14ac:dyDescent="0.25">
      <c r="B129" s="193"/>
      <c r="C129" s="116"/>
      <c r="D129" s="114"/>
      <c r="E129" s="117" t="s">
        <v>880</v>
      </c>
      <c r="F129" s="52">
        <v>38.4</v>
      </c>
      <c r="G129" s="52"/>
      <c r="H129" s="52"/>
      <c r="I129" s="46"/>
      <c r="J129" s="46"/>
      <c r="K129" s="46"/>
      <c r="L129" s="52">
        <v>38.4</v>
      </c>
      <c r="M129" s="177"/>
    </row>
    <row r="130" spans="2:13" s="2" customFormat="1" ht="12.75" customHeight="1" x14ac:dyDescent="0.25">
      <c r="B130" s="193"/>
      <c r="C130" s="116"/>
      <c r="D130" s="114"/>
      <c r="E130" s="117" t="s">
        <v>881</v>
      </c>
      <c r="F130" s="52">
        <v>791</v>
      </c>
      <c r="G130" s="52"/>
      <c r="H130" s="52"/>
      <c r="I130" s="46"/>
      <c r="J130" s="46"/>
      <c r="K130" s="46"/>
      <c r="L130" s="52">
        <v>791</v>
      </c>
      <c r="M130" s="177"/>
    </row>
    <row r="131" spans="2:13" s="2" customFormat="1" ht="12.75" customHeight="1" x14ac:dyDescent="0.25">
      <c r="B131" s="193"/>
      <c r="C131" s="116"/>
      <c r="D131" s="114"/>
      <c r="E131" s="117" t="s">
        <v>882</v>
      </c>
      <c r="F131" s="52">
        <v>108.9</v>
      </c>
      <c r="G131" s="52"/>
      <c r="H131" s="52"/>
      <c r="I131" s="46"/>
      <c r="J131" s="46"/>
      <c r="K131" s="46"/>
      <c r="L131" s="52">
        <v>108.9</v>
      </c>
      <c r="M131" s="177"/>
    </row>
    <row r="132" spans="2:13" s="2" customFormat="1" ht="12.75" customHeight="1" x14ac:dyDescent="0.25">
      <c r="B132" s="193"/>
      <c r="C132" s="116"/>
      <c r="D132" s="114"/>
      <c r="E132" s="117" t="s">
        <v>883</v>
      </c>
      <c r="F132" s="52">
        <v>11245</v>
      </c>
      <c r="G132" s="52"/>
      <c r="H132" s="52"/>
      <c r="I132" s="46"/>
      <c r="J132" s="46"/>
      <c r="K132" s="46"/>
      <c r="L132" s="52">
        <v>11245</v>
      </c>
      <c r="M132" s="177"/>
    </row>
    <row r="133" spans="2:13" s="2" customFormat="1" ht="12.75" customHeight="1" x14ac:dyDescent="0.25">
      <c r="B133" s="193"/>
      <c r="C133" s="116"/>
      <c r="D133" s="114"/>
      <c r="E133" s="117" t="s">
        <v>884</v>
      </c>
      <c r="F133" s="52">
        <v>1265.07</v>
      </c>
      <c r="G133" s="52">
        <v>-1265.07</v>
      </c>
      <c r="H133" s="52">
        <v>1265.07</v>
      </c>
      <c r="I133" s="46"/>
      <c r="J133" s="46"/>
      <c r="K133" s="46"/>
      <c r="L133" s="52">
        <v>1265.07</v>
      </c>
      <c r="M133" s="177"/>
    </row>
    <row r="134" spans="2:13" s="2" customFormat="1" ht="12.75" customHeight="1" x14ac:dyDescent="0.25">
      <c r="B134" s="193"/>
      <c r="C134" s="116"/>
      <c r="D134" s="114"/>
      <c r="E134" s="117" t="s">
        <v>885</v>
      </c>
      <c r="F134" s="52">
        <v>215</v>
      </c>
      <c r="G134" s="52"/>
      <c r="H134" s="52"/>
      <c r="I134" s="46"/>
      <c r="J134" s="46"/>
      <c r="K134" s="46"/>
      <c r="L134" s="52">
        <v>215</v>
      </c>
      <c r="M134" s="177"/>
    </row>
    <row r="135" spans="2:13" s="2" customFormat="1" ht="12.75" customHeight="1" x14ac:dyDescent="0.25">
      <c r="B135" s="193"/>
      <c r="C135" s="116"/>
      <c r="D135" s="114"/>
      <c r="E135" s="117" t="s">
        <v>820</v>
      </c>
      <c r="F135" s="52">
        <v>12354.8</v>
      </c>
      <c r="G135" s="52"/>
      <c r="H135" s="52"/>
      <c r="I135" s="46"/>
      <c r="J135" s="46"/>
      <c r="K135" s="46"/>
      <c r="L135" s="52">
        <v>12354.8</v>
      </c>
      <c r="M135" s="177"/>
    </row>
    <row r="136" spans="2:13" s="2" customFormat="1" ht="12.75" customHeight="1" x14ac:dyDescent="0.25">
      <c r="B136" s="193"/>
      <c r="C136" s="116"/>
      <c r="D136" s="114"/>
      <c r="E136" s="117">
        <v>6004002</v>
      </c>
      <c r="F136" s="52">
        <v>218.68</v>
      </c>
      <c r="G136" s="52"/>
      <c r="H136" s="52"/>
      <c r="I136" s="46"/>
      <c r="J136" s="46"/>
      <c r="K136" s="46"/>
      <c r="L136" s="52">
        <v>218.68</v>
      </c>
      <c r="M136" s="177"/>
    </row>
    <row r="137" spans="2:13" s="2" customFormat="1" ht="12.75" customHeight="1" x14ac:dyDescent="0.25">
      <c r="B137" s="193"/>
      <c r="C137" s="116"/>
      <c r="D137" s="114"/>
      <c r="E137" s="117" t="s">
        <v>886</v>
      </c>
      <c r="F137" s="52">
        <v>47.93</v>
      </c>
      <c r="G137" s="52"/>
      <c r="H137" s="52"/>
      <c r="I137" s="46"/>
      <c r="J137" s="46"/>
      <c r="K137" s="46"/>
      <c r="L137" s="52">
        <v>47.93</v>
      </c>
      <c r="M137" s="177"/>
    </row>
    <row r="138" spans="2:13" s="2" customFormat="1" ht="12.75" customHeight="1" x14ac:dyDescent="0.25">
      <c r="B138" s="193"/>
      <c r="C138" s="116"/>
      <c r="D138" s="114"/>
      <c r="E138" s="117" t="s">
        <v>887</v>
      </c>
      <c r="F138" s="52">
        <v>44.22</v>
      </c>
      <c r="G138" s="52"/>
      <c r="H138" s="52"/>
      <c r="I138" s="46"/>
      <c r="J138" s="46"/>
      <c r="K138" s="46"/>
      <c r="L138" s="52">
        <v>44.22</v>
      </c>
      <c r="M138" s="177"/>
    </row>
    <row r="139" spans="2:13" s="2" customFormat="1" ht="12.75" customHeight="1" x14ac:dyDescent="0.25">
      <c r="B139" s="193"/>
      <c r="C139" s="116"/>
      <c r="D139" s="114"/>
      <c r="E139" s="117" t="s">
        <v>888</v>
      </c>
      <c r="F139" s="52">
        <v>500</v>
      </c>
      <c r="G139" s="52"/>
      <c r="H139" s="52"/>
      <c r="I139" s="46"/>
      <c r="J139" s="46"/>
      <c r="K139" s="46"/>
      <c r="L139" s="52">
        <v>500</v>
      </c>
      <c r="M139" s="177"/>
    </row>
    <row r="140" spans="2:13" s="2" customFormat="1" ht="12.75" customHeight="1" x14ac:dyDescent="0.25">
      <c r="B140" s="193"/>
      <c r="C140" s="116"/>
      <c r="D140" s="114"/>
      <c r="E140" s="117" t="s">
        <v>889</v>
      </c>
      <c r="F140" s="52">
        <v>1687.44</v>
      </c>
      <c r="G140" s="52">
        <v>-1687.44</v>
      </c>
      <c r="H140" s="52">
        <v>1687.44</v>
      </c>
      <c r="I140" s="46"/>
      <c r="J140" s="46"/>
      <c r="K140" s="46"/>
      <c r="L140" s="52">
        <v>1687.44</v>
      </c>
      <c r="M140" s="177"/>
    </row>
    <row r="141" spans="2:13" s="2" customFormat="1" ht="12.75" customHeight="1" x14ac:dyDescent="0.25">
      <c r="B141" s="193"/>
      <c r="C141" s="116"/>
      <c r="D141" s="114"/>
      <c r="E141" s="117" t="s">
        <v>890</v>
      </c>
      <c r="F141" s="52">
        <v>8702.0499999999993</v>
      </c>
      <c r="G141" s="52"/>
      <c r="H141" s="52"/>
      <c r="I141" s="46"/>
      <c r="J141" s="46"/>
      <c r="K141" s="46"/>
      <c r="L141" s="52">
        <v>8702.0499999999993</v>
      </c>
      <c r="M141" s="177"/>
    </row>
    <row r="142" spans="2:13" s="2" customFormat="1" ht="12.75" customHeight="1" x14ac:dyDescent="0.25">
      <c r="B142" s="193"/>
      <c r="C142" s="116"/>
      <c r="D142" s="114"/>
      <c r="E142" s="117" t="s">
        <v>891</v>
      </c>
      <c r="F142" s="52">
        <v>4045.02</v>
      </c>
      <c r="G142" s="52"/>
      <c r="H142" s="52"/>
      <c r="I142" s="46"/>
      <c r="J142" s="46"/>
      <c r="K142" s="46"/>
      <c r="L142" s="52">
        <v>4045.02</v>
      </c>
      <c r="M142" s="177"/>
    </row>
    <row r="143" spans="2:13" s="2" customFormat="1" ht="12.75" customHeight="1" x14ac:dyDescent="0.25">
      <c r="B143" s="193"/>
      <c r="C143" s="116"/>
      <c r="D143" s="114"/>
      <c r="E143" s="117" t="s">
        <v>892</v>
      </c>
      <c r="F143" s="52">
        <v>101.21</v>
      </c>
      <c r="G143" s="52"/>
      <c r="H143" s="52"/>
      <c r="I143" s="46"/>
      <c r="J143" s="46"/>
      <c r="K143" s="46"/>
      <c r="L143" s="52">
        <v>101.21</v>
      </c>
      <c r="M143" s="177"/>
    </row>
    <row r="144" spans="2:13" s="2" customFormat="1" ht="12.75" customHeight="1" x14ac:dyDescent="0.25">
      <c r="B144" s="193"/>
      <c r="C144" s="116"/>
      <c r="D144" s="114"/>
      <c r="E144" s="117" t="s">
        <v>792</v>
      </c>
      <c r="F144" s="52">
        <v>120.68</v>
      </c>
      <c r="G144" s="52"/>
      <c r="H144" s="52"/>
      <c r="I144" s="46"/>
      <c r="J144" s="46"/>
      <c r="K144" s="46"/>
      <c r="L144" s="52">
        <v>120.68</v>
      </c>
      <c r="M144" s="177"/>
    </row>
    <row r="145" spans="2:13" s="2" customFormat="1" ht="12.75" customHeight="1" x14ac:dyDescent="0.25">
      <c r="B145" s="193"/>
      <c r="C145" s="116"/>
      <c r="D145" s="114"/>
      <c r="E145" s="117" t="s">
        <v>893</v>
      </c>
      <c r="F145" s="52">
        <v>393</v>
      </c>
      <c r="G145" s="52"/>
      <c r="H145" s="52"/>
      <c r="I145" s="46"/>
      <c r="J145" s="46"/>
      <c r="K145" s="46"/>
      <c r="L145" s="52">
        <v>393</v>
      </c>
      <c r="M145" s="177"/>
    </row>
    <row r="146" spans="2:13" s="2" customFormat="1" ht="12.75" customHeight="1" x14ac:dyDescent="0.25">
      <c r="B146" s="193"/>
      <c r="C146" s="116"/>
      <c r="D146" s="114"/>
      <c r="E146" s="117" t="s">
        <v>894</v>
      </c>
      <c r="F146" s="52">
        <v>51</v>
      </c>
      <c r="G146" s="52"/>
      <c r="H146" s="52"/>
      <c r="I146" s="46"/>
      <c r="J146" s="46"/>
      <c r="K146" s="46"/>
      <c r="L146" s="52">
        <v>51</v>
      </c>
      <c r="M146" s="177"/>
    </row>
    <row r="147" spans="2:13" s="2" customFormat="1" ht="12.75" customHeight="1" x14ac:dyDescent="0.25">
      <c r="B147" s="193"/>
      <c r="C147" s="116"/>
      <c r="D147" s="114"/>
      <c r="E147" s="117" t="s">
        <v>895</v>
      </c>
      <c r="F147" s="52">
        <v>128</v>
      </c>
      <c r="G147" s="52"/>
      <c r="H147" s="52"/>
      <c r="I147" s="46"/>
      <c r="J147" s="46"/>
      <c r="K147" s="46"/>
      <c r="L147" s="52">
        <v>128</v>
      </c>
      <c r="M147" s="177"/>
    </row>
    <row r="148" spans="2:13" s="2" customFormat="1" ht="15" x14ac:dyDescent="0.25">
      <c r="B148" s="193"/>
      <c r="C148" s="118" t="s">
        <v>896</v>
      </c>
      <c r="D148" s="67" t="s">
        <v>897</v>
      </c>
      <c r="E148" s="117"/>
      <c r="F148" s="52">
        <v>19450.169999999998</v>
      </c>
      <c r="G148" s="52">
        <v>-293.64</v>
      </c>
      <c r="H148" s="52">
        <v>335.52</v>
      </c>
      <c r="I148" s="46"/>
      <c r="J148" s="46"/>
      <c r="K148" s="46"/>
      <c r="L148" s="52">
        <v>19492.05</v>
      </c>
      <c r="M148" s="177"/>
    </row>
    <row r="149" spans="2:13" s="2" customFormat="1" ht="12.75" customHeight="1" x14ac:dyDescent="0.25">
      <c r="B149" s="193"/>
      <c r="C149" s="118"/>
      <c r="D149" s="67"/>
      <c r="E149" s="117" t="s">
        <v>797</v>
      </c>
      <c r="F149" s="52">
        <v>15422.78</v>
      </c>
      <c r="G149" s="52"/>
      <c r="H149" s="52"/>
      <c r="I149" s="46"/>
      <c r="J149" s="46"/>
      <c r="K149" s="46"/>
      <c r="L149" s="52">
        <v>15422.78</v>
      </c>
      <c r="M149" s="177"/>
    </row>
    <row r="150" spans="2:13" s="2" customFormat="1" ht="12.75" customHeight="1" x14ac:dyDescent="0.25">
      <c r="B150" s="193"/>
      <c r="C150" s="118"/>
      <c r="D150" s="67"/>
      <c r="E150" s="117">
        <v>6003002</v>
      </c>
      <c r="F150" s="52">
        <v>273.02</v>
      </c>
      <c r="G150" s="52"/>
      <c r="H150" s="52"/>
      <c r="I150" s="46"/>
      <c r="J150" s="46"/>
      <c r="K150" s="46"/>
      <c r="L150" s="52">
        <v>273.02</v>
      </c>
      <c r="M150" s="177"/>
    </row>
    <row r="151" spans="2:13" s="2" customFormat="1" ht="12.75" customHeight="1" x14ac:dyDescent="0.25">
      <c r="B151" s="193"/>
      <c r="C151" s="118"/>
      <c r="D151" s="67"/>
      <c r="E151" s="117" t="s">
        <v>898</v>
      </c>
      <c r="F151" s="52">
        <v>154.03</v>
      </c>
      <c r="G151" s="52"/>
      <c r="H151" s="52"/>
      <c r="I151" s="46"/>
      <c r="J151" s="46"/>
      <c r="K151" s="46"/>
      <c r="L151" s="52">
        <v>154.03</v>
      </c>
      <c r="M151" s="177"/>
    </row>
    <row r="152" spans="2:13" s="2" customFormat="1" ht="12.75" customHeight="1" x14ac:dyDescent="0.25">
      <c r="B152" s="193"/>
      <c r="C152" s="118"/>
      <c r="D152" s="67"/>
      <c r="E152" s="117" t="s">
        <v>899</v>
      </c>
      <c r="F152" s="52">
        <v>31.37</v>
      </c>
      <c r="G152" s="52"/>
      <c r="H152" s="52"/>
      <c r="I152" s="46"/>
      <c r="J152" s="46"/>
      <c r="K152" s="46"/>
      <c r="L152" s="52">
        <v>31.37</v>
      </c>
      <c r="M152" s="177"/>
    </row>
    <row r="153" spans="2:13" s="2" customFormat="1" ht="12.75" customHeight="1" x14ac:dyDescent="0.25">
      <c r="B153" s="193"/>
      <c r="C153" s="118"/>
      <c r="D153" s="67"/>
      <c r="E153" s="117" t="s">
        <v>900</v>
      </c>
      <c r="F153" s="52">
        <v>67.64</v>
      </c>
      <c r="G153" s="52"/>
      <c r="H153" s="52"/>
      <c r="I153" s="46"/>
      <c r="J153" s="46"/>
      <c r="K153" s="46"/>
      <c r="L153" s="52">
        <v>67.64</v>
      </c>
      <c r="M153" s="177"/>
    </row>
    <row r="154" spans="2:13" s="2" customFormat="1" ht="12.75" customHeight="1" x14ac:dyDescent="0.25">
      <c r="B154" s="193"/>
      <c r="C154" s="118"/>
      <c r="D154" s="67"/>
      <c r="E154" s="117" t="s">
        <v>901</v>
      </c>
      <c r="F154" s="52">
        <v>1127.0999999999999</v>
      </c>
      <c r="G154" s="52"/>
      <c r="H154" s="52"/>
      <c r="I154" s="46"/>
      <c r="J154" s="46"/>
      <c r="K154" s="46"/>
      <c r="L154" s="52">
        <v>1127.0999999999999</v>
      </c>
      <c r="M154" s="177"/>
    </row>
    <row r="155" spans="2:13" s="2" customFormat="1" ht="12.75" customHeight="1" x14ac:dyDescent="0.25">
      <c r="B155" s="193"/>
      <c r="C155" s="118"/>
      <c r="D155" s="67"/>
      <c r="E155" s="117" t="s">
        <v>902</v>
      </c>
      <c r="F155" s="52">
        <v>293.64</v>
      </c>
      <c r="G155" s="52">
        <v>-293.64</v>
      </c>
      <c r="H155" s="52">
        <v>293.64</v>
      </c>
      <c r="I155" s="46"/>
      <c r="J155" s="46"/>
      <c r="K155" s="46"/>
      <c r="L155" s="52">
        <v>293.64</v>
      </c>
      <c r="M155" s="177"/>
    </row>
    <row r="156" spans="2:13" s="2" customFormat="1" ht="12.75" customHeight="1" x14ac:dyDescent="0.25">
      <c r="B156" s="193"/>
      <c r="C156" s="118"/>
      <c r="D156" s="67"/>
      <c r="E156" s="117" t="s">
        <v>903</v>
      </c>
      <c r="F156" s="52">
        <v>634.29</v>
      </c>
      <c r="G156" s="52"/>
      <c r="H156" s="52"/>
      <c r="I156" s="46"/>
      <c r="J156" s="46"/>
      <c r="K156" s="46"/>
      <c r="L156" s="52">
        <v>634.29</v>
      </c>
      <c r="M156" s="177"/>
    </row>
    <row r="157" spans="2:13" s="2" customFormat="1" ht="12.75" customHeight="1" x14ac:dyDescent="0.25">
      <c r="B157" s="193"/>
      <c r="C157" s="118"/>
      <c r="D157" s="67"/>
      <c r="E157" s="117" t="s">
        <v>904</v>
      </c>
      <c r="F157" s="52">
        <v>780.66</v>
      </c>
      <c r="G157" s="52"/>
      <c r="H157" s="52"/>
      <c r="I157" s="46"/>
      <c r="J157" s="46"/>
      <c r="K157" s="46"/>
      <c r="L157" s="52">
        <v>780.66</v>
      </c>
      <c r="M157" s="177"/>
    </row>
    <row r="158" spans="2:13" s="2" customFormat="1" ht="12.75" customHeight="1" x14ac:dyDescent="0.25">
      <c r="B158" s="193"/>
      <c r="C158" s="118"/>
      <c r="D158" s="67"/>
      <c r="E158" s="117" t="s">
        <v>905</v>
      </c>
      <c r="F158" s="52">
        <v>29.75</v>
      </c>
      <c r="G158" s="52"/>
      <c r="H158" s="52"/>
      <c r="I158" s="46"/>
      <c r="J158" s="46"/>
      <c r="K158" s="46"/>
      <c r="L158" s="52">
        <v>29.75</v>
      </c>
      <c r="M158" s="177"/>
    </row>
    <row r="159" spans="2:13" s="2" customFormat="1" ht="12.75" customHeight="1" x14ac:dyDescent="0.25">
      <c r="B159" s="193"/>
      <c r="C159" s="118"/>
      <c r="D159" s="67"/>
      <c r="E159" s="117" t="s">
        <v>906</v>
      </c>
      <c r="F159" s="52">
        <v>44</v>
      </c>
      <c r="G159" s="52"/>
      <c r="H159" s="52"/>
      <c r="I159" s="46"/>
      <c r="J159" s="46"/>
      <c r="K159" s="46"/>
      <c r="L159" s="52">
        <v>44</v>
      </c>
      <c r="M159" s="177"/>
    </row>
    <row r="160" spans="2:13" s="2" customFormat="1" ht="12.75" customHeight="1" x14ac:dyDescent="0.25">
      <c r="B160" s="193"/>
      <c r="C160" s="118"/>
      <c r="D160" s="67"/>
      <c r="E160" s="117" t="s">
        <v>792</v>
      </c>
      <c r="F160" s="52">
        <v>74.89</v>
      </c>
      <c r="G160" s="52"/>
      <c r="H160" s="52"/>
      <c r="I160" s="46"/>
      <c r="J160" s="46"/>
      <c r="K160" s="46"/>
      <c r="L160" s="52">
        <v>74.89</v>
      </c>
      <c r="M160" s="177"/>
    </row>
    <row r="161" spans="2:13" s="2" customFormat="1" ht="12.75" customHeight="1" x14ac:dyDescent="0.25">
      <c r="B161" s="193"/>
      <c r="C161" s="118"/>
      <c r="D161" s="67"/>
      <c r="E161" s="117" t="s">
        <v>907</v>
      </c>
      <c r="F161" s="52">
        <v>500</v>
      </c>
      <c r="G161" s="52"/>
      <c r="H161" s="52"/>
      <c r="I161" s="46"/>
      <c r="J161" s="46"/>
      <c r="K161" s="46"/>
      <c r="L161" s="52">
        <v>500</v>
      </c>
      <c r="M161" s="177"/>
    </row>
    <row r="162" spans="2:13" s="2" customFormat="1" ht="12.75" customHeight="1" x14ac:dyDescent="0.25">
      <c r="B162" s="193"/>
      <c r="C162" s="118"/>
      <c r="D162" s="67"/>
      <c r="E162" s="117" t="s">
        <v>908</v>
      </c>
      <c r="F162" s="52">
        <v>17</v>
      </c>
      <c r="G162" s="52"/>
      <c r="H162" s="52"/>
      <c r="I162" s="46"/>
      <c r="J162" s="46"/>
      <c r="K162" s="46"/>
      <c r="L162" s="52">
        <v>17</v>
      </c>
      <c r="M162" s="177"/>
    </row>
    <row r="163" spans="2:13" s="2" customFormat="1" ht="12.75" customHeight="1" x14ac:dyDescent="0.25">
      <c r="B163" s="193"/>
      <c r="C163" s="113" t="s">
        <v>909</v>
      </c>
      <c r="D163" s="114" t="s">
        <v>910</v>
      </c>
      <c r="E163" s="117"/>
      <c r="F163" s="46"/>
      <c r="G163" s="46"/>
      <c r="H163" s="46"/>
      <c r="I163" s="46"/>
      <c r="J163" s="46"/>
      <c r="K163" s="46"/>
      <c r="L163" s="46"/>
      <c r="M163" s="177"/>
    </row>
    <row r="164" spans="2:13" s="2" customFormat="1" ht="12.75" customHeight="1" x14ac:dyDescent="0.25">
      <c r="B164" s="193"/>
      <c r="C164" s="113" t="s">
        <v>911</v>
      </c>
      <c r="D164" s="114" t="s">
        <v>912</v>
      </c>
      <c r="E164" s="117"/>
      <c r="F164" s="52">
        <v>10896.88</v>
      </c>
      <c r="G164" s="52">
        <v>-499.68</v>
      </c>
      <c r="H164" s="52">
        <v>182.04</v>
      </c>
      <c r="I164" s="46"/>
      <c r="J164" s="46"/>
      <c r="K164" s="46"/>
      <c r="L164" s="52">
        <v>10579.24</v>
      </c>
      <c r="M164" s="177"/>
    </row>
    <row r="165" spans="2:13" s="2" customFormat="1" ht="12.75" customHeight="1" x14ac:dyDescent="0.25">
      <c r="B165" s="63"/>
      <c r="C165" s="113"/>
      <c r="D165" s="114"/>
      <c r="E165" s="117" t="s">
        <v>913</v>
      </c>
      <c r="F165" s="52">
        <v>40.5</v>
      </c>
      <c r="G165" s="52"/>
      <c r="H165" s="52"/>
      <c r="I165" s="46"/>
      <c r="J165" s="46"/>
      <c r="K165" s="46"/>
      <c r="L165" s="52">
        <v>40.5</v>
      </c>
      <c r="M165" s="115"/>
    </row>
    <row r="166" spans="2:13" s="2" customFormat="1" ht="12.75" customHeight="1" x14ac:dyDescent="0.25">
      <c r="B166" s="63"/>
      <c r="C166" s="113"/>
      <c r="D166" s="114"/>
      <c r="E166" s="117" t="s">
        <v>820</v>
      </c>
      <c r="F166" s="52">
        <v>5666.67</v>
      </c>
      <c r="G166" s="52"/>
      <c r="H166" s="52"/>
      <c r="I166" s="46"/>
      <c r="J166" s="46"/>
      <c r="K166" s="46"/>
      <c r="L166" s="52">
        <v>5666.67</v>
      </c>
      <c r="M166" s="115"/>
    </row>
    <row r="167" spans="2:13" s="2" customFormat="1" ht="12.75" customHeight="1" x14ac:dyDescent="0.25">
      <c r="B167" s="63"/>
      <c r="C167" s="113"/>
      <c r="D167" s="114"/>
      <c r="E167" s="117">
        <v>6004002</v>
      </c>
      <c r="F167" s="52">
        <v>100.3</v>
      </c>
      <c r="G167" s="52"/>
      <c r="H167" s="52"/>
      <c r="I167" s="46"/>
      <c r="J167" s="46"/>
      <c r="K167" s="46"/>
      <c r="L167" s="52">
        <v>100.3</v>
      </c>
      <c r="M167" s="115"/>
    </row>
    <row r="168" spans="2:13" s="2" customFormat="1" ht="12.75" customHeight="1" x14ac:dyDescent="0.25">
      <c r="B168" s="63"/>
      <c r="C168" s="113"/>
      <c r="D168" s="114"/>
      <c r="E168" s="117" t="s">
        <v>914</v>
      </c>
      <c r="F168" s="52">
        <v>14.74</v>
      </c>
      <c r="G168" s="52"/>
      <c r="H168" s="52"/>
      <c r="I168" s="46"/>
      <c r="J168" s="46"/>
      <c r="K168" s="46"/>
      <c r="L168" s="52">
        <v>14.74</v>
      </c>
      <c r="M168" s="115"/>
    </row>
    <row r="169" spans="2:13" s="2" customFormat="1" ht="12.75" customHeight="1" x14ac:dyDescent="0.25">
      <c r="B169" s="63"/>
      <c r="C169" s="113"/>
      <c r="D169" s="114"/>
      <c r="E169" s="117" t="s">
        <v>915</v>
      </c>
      <c r="F169" s="52">
        <v>499.68</v>
      </c>
      <c r="G169" s="52">
        <v>-499.68</v>
      </c>
      <c r="H169" s="52">
        <v>499.68</v>
      </c>
      <c r="I169" s="46"/>
      <c r="J169" s="46"/>
      <c r="K169" s="46"/>
      <c r="L169" s="52">
        <v>499.68</v>
      </c>
      <c r="M169" s="115"/>
    </row>
    <row r="170" spans="2:13" s="2" customFormat="1" ht="12.75" customHeight="1" x14ac:dyDescent="0.25">
      <c r="B170" s="63"/>
      <c r="C170" s="113"/>
      <c r="D170" s="114"/>
      <c r="E170" s="117" t="s">
        <v>916</v>
      </c>
      <c r="F170" s="52">
        <v>3233.39</v>
      </c>
      <c r="G170" s="52"/>
      <c r="H170" s="52"/>
      <c r="I170" s="46"/>
      <c r="J170" s="46"/>
      <c r="K170" s="46"/>
      <c r="L170" s="52">
        <v>3233.39</v>
      </c>
      <c r="M170" s="115"/>
    </row>
    <row r="171" spans="2:13" s="2" customFormat="1" ht="12.75" customHeight="1" x14ac:dyDescent="0.25">
      <c r="B171" s="63"/>
      <c r="C171" s="113"/>
      <c r="D171" s="114"/>
      <c r="E171" s="117" t="s">
        <v>917</v>
      </c>
      <c r="F171" s="52">
        <v>42.81</v>
      </c>
      <c r="G171" s="52"/>
      <c r="H171" s="52"/>
      <c r="I171" s="46"/>
      <c r="J171" s="46"/>
      <c r="K171" s="46"/>
      <c r="L171" s="52">
        <v>42.81</v>
      </c>
      <c r="M171" s="115"/>
    </row>
    <row r="172" spans="2:13" s="2" customFormat="1" ht="12.75" customHeight="1" x14ac:dyDescent="0.25">
      <c r="B172" s="63"/>
      <c r="C172" s="113"/>
      <c r="D172" s="114"/>
      <c r="E172" s="117" t="s">
        <v>918</v>
      </c>
      <c r="F172" s="52">
        <v>1198</v>
      </c>
      <c r="G172" s="52"/>
      <c r="H172" s="52"/>
      <c r="I172" s="46"/>
      <c r="J172" s="46"/>
      <c r="K172" s="46"/>
      <c r="L172" s="52">
        <v>1198</v>
      </c>
      <c r="M172" s="115"/>
    </row>
    <row r="173" spans="2:13" s="2" customFormat="1" ht="12.75" customHeight="1" x14ac:dyDescent="0.25">
      <c r="B173" s="63"/>
      <c r="C173" s="113"/>
      <c r="D173" s="114"/>
      <c r="E173" s="117" t="s">
        <v>919</v>
      </c>
      <c r="F173" s="52">
        <v>70.8</v>
      </c>
      <c r="G173" s="52"/>
      <c r="H173" s="52"/>
      <c r="I173" s="46"/>
      <c r="J173" s="46"/>
      <c r="K173" s="46"/>
      <c r="L173" s="52">
        <v>70.8</v>
      </c>
      <c r="M173" s="115"/>
    </row>
    <row r="174" spans="2:13" s="2" customFormat="1" ht="12.75" customHeight="1" x14ac:dyDescent="0.25">
      <c r="B174" s="63"/>
      <c r="C174" s="113"/>
      <c r="D174" s="114"/>
      <c r="E174" s="117" t="s">
        <v>792</v>
      </c>
      <c r="F174" s="52">
        <v>29.99</v>
      </c>
      <c r="G174" s="52"/>
      <c r="H174" s="52"/>
      <c r="I174" s="46"/>
      <c r="J174" s="46"/>
      <c r="K174" s="46"/>
      <c r="L174" s="52">
        <v>29.99</v>
      </c>
      <c r="M174" s="115"/>
    </row>
    <row r="175" spans="2:13" s="2" customFormat="1" ht="12.75" customHeight="1" x14ac:dyDescent="0.25">
      <c r="B175" s="63"/>
      <c r="C175" s="113" t="s">
        <v>920</v>
      </c>
      <c r="D175" s="114"/>
      <c r="E175" s="117"/>
      <c r="F175" s="52">
        <f>SUM(F176,F177,F180,F183,F198,F206,F213,F219,F224)</f>
        <v>132217.88999999998</v>
      </c>
      <c r="G175" s="52">
        <f>SUM(G176,G177,G180,G183,G198,G206,G213,G219,G224)</f>
        <v>-5689.84</v>
      </c>
      <c r="H175" s="52">
        <f>SUM(H176,H177,H180,H183,H198,H206,H213,H219,H224)</f>
        <v>6493.88</v>
      </c>
      <c r="I175" s="46"/>
      <c r="J175" s="46"/>
      <c r="K175" s="46"/>
      <c r="L175" s="52">
        <f>SUM(L176,L177,L180,L183,L198,L206,L213,L219,L224)</f>
        <v>133021.93</v>
      </c>
      <c r="M175" s="115"/>
    </row>
    <row r="176" spans="2:13" s="2" customFormat="1" ht="15" x14ac:dyDescent="0.25">
      <c r="B176" s="193" t="s">
        <v>920</v>
      </c>
      <c r="C176" s="117" t="s">
        <v>210</v>
      </c>
      <c r="D176" s="48" t="s">
        <v>716</v>
      </c>
      <c r="E176" s="114" t="s">
        <v>921</v>
      </c>
      <c r="F176" s="52">
        <v>4820.6099999999997</v>
      </c>
      <c r="G176" s="52"/>
      <c r="H176" s="52"/>
      <c r="I176" s="46"/>
      <c r="J176" s="46"/>
      <c r="K176" s="46"/>
      <c r="L176" s="62">
        <v>4820.6099999999997</v>
      </c>
      <c r="M176" s="185" t="s">
        <v>778</v>
      </c>
    </row>
    <row r="177" spans="2:13" s="2" customFormat="1" ht="11.25" customHeight="1" x14ac:dyDescent="0.25">
      <c r="B177" s="193"/>
      <c r="C177" s="67" t="s">
        <v>245</v>
      </c>
      <c r="D177" s="48" t="s">
        <v>716</v>
      </c>
      <c r="E177" s="114"/>
      <c r="F177" s="52">
        <v>21609.97</v>
      </c>
      <c r="G177" s="52"/>
      <c r="H177" s="52"/>
      <c r="I177" s="46"/>
      <c r="J177" s="46"/>
      <c r="K177" s="46"/>
      <c r="L177" s="52">
        <v>21609.97</v>
      </c>
      <c r="M177" s="186"/>
    </row>
    <row r="178" spans="2:13" s="2" customFormat="1" ht="11.25" customHeight="1" x14ac:dyDescent="0.25">
      <c r="B178" s="193"/>
      <c r="C178" s="67"/>
      <c r="D178" s="48"/>
      <c r="E178" s="114" t="s">
        <v>922</v>
      </c>
      <c r="F178" s="52">
        <v>14607.33</v>
      </c>
      <c r="G178" s="52"/>
      <c r="H178" s="52"/>
      <c r="I178" s="46"/>
      <c r="J178" s="46"/>
      <c r="K178" s="46"/>
      <c r="L178" s="54">
        <v>14607.33</v>
      </c>
      <c r="M178" s="187"/>
    </row>
    <row r="179" spans="2:13" s="2" customFormat="1" ht="11.25" customHeight="1" x14ac:dyDescent="0.25">
      <c r="B179" s="193"/>
      <c r="C179" s="67"/>
      <c r="D179" s="48"/>
      <c r="E179" s="114" t="s">
        <v>923</v>
      </c>
      <c r="F179" s="52">
        <v>7002.64</v>
      </c>
      <c r="G179" s="52"/>
      <c r="H179" s="52"/>
      <c r="I179" s="46"/>
      <c r="J179" s="46"/>
      <c r="K179" s="46"/>
      <c r="L179" s="54">
        <v>7002.64</v>
      </c>
      <c r="M179" s="187"/>
    </row>
    <row r="180" spans="2:13" s="2" customFormat="1" ht="11.25" customHeight="1" x14ac:dyDescent="0.25">
      <c r="B180" s="193"/>
      <c r="C180" s="67" t="s">
        <v>267</v>
      </c>
      <c r="D180" s="48" t="s">
        <v>716</v>
      </c>
      <c r="E180" s="114"/>
      <c r="F180" s="52">
        <v>1547.32</v>
      </c>
      <c r="G180" s="52"/>
      <c r="H180" s="52"/>
      <c r="I180" s="46"/>
      <c r="J180" s="46"/>
      <c r="K180" s="46"/>
      <c r="L180" s="52">
        <v>1547.32</v>
      </c>
      <c r="M180" s="186"/>
    </row>
    <row r="181" spans="2:13" s="2" customFormat="1" ht="11.25" customHeight="1" x14ac:dyDescent="0.25">
      <c r="B181" s="193"/>
      <c r="C181" s="67"/>
      <c r="D181" s="48"/>
      <c r="E181" s="114" t="s">
        <v>924</v>
      </c>
      <c r="F181" s="52">
        <v>612.32000000000005</v>
      </c>
      <c r="G181" s="52"/>
      <c r="H181" s="52"/>
      <c r="I181" s="46"/>
      <c r="J181" s="46"/>
      <c r="K181" s="46"/>
      <c r="L181" s="54">
        <v>612.32000000000005</v>
      </c>
      <c r="M181" s="187"/>
    </row>
    <row r="182" spans="2:13" s="2" customFormat="1" ht="11.25" customHeight="1" x14ac:dyDescent="0.25">
      <c r="B182" s="193"/>
      <c r="C182" s="67"/>
      <c r="D182" s="48"/>
      <c r="E182" s="114" t="s">
        <v>925</v>
      </c>
      <c r="F182" s="52">
        <v>935</v>
      </c>
      <c r="G182" s="52"/>
      <c r="H182" s="52"/>
      <c r="I182" s="46"/>
      <c r="J182" s="46"/>
      <c r="K182" s="46"/>
      <c r="L182" s="54">
        <v>935</v>
      </c>
      <c r="M182" s="187"/>
    </row>
    <row r="183" spans="2:13" s="2" customFormat="1" ht="11.25" customHeight="1" x14ac:dyDescent="0.25">
      <c r="B183" s="193"/>
      <c r="C183" s="67" t="s">
        <v>276</v>
      </c>
      <c r="D183" s="48" t="s">
        <v>716</v>
      </c>
      <c r="E183" s="114"/>
      <c r="F183" s="52">
        <v>45205.919999999998</v>
      </c>
      <c r="G183" s="52"/>
      <c r="H183" s="52"/>
      <c r="I183" s="46"/>
      <c r="J183" s="46"/>
      <c r="K183" s="46"/>
      <c r="L183" s="52">
        <v>45205.919999999998</v>
      </c>
      <c r="M183" s="186"/>
    </row>
    <row r="184" spans="2:13" s="2" customFormat="1" ht="11.25" customHeight="1" x14ac:dyDescent="0.25">
      <c r="B184" s="193"/>
      <c r="C184" s="67"/>
      <c r="D184" s="48"/>
      <c r="E184" s="114" t="s">
        <v>926</v>
      </c>
      <c r="F184" s="52">
        <v>584.28</v>
      </c>
      <c r="G184" s="52"/>
      <c r="H184" s="52"/>
      <c r="I184" s="46"/>
      <c r="J184" s="46"/>
      <c r="K184" s="46"/>
      <c r="L184" s="54">
        <v>584.28</v>
      </c>
      <c r="M184" s="187"/>
    </row>
    <row r="185" spans="2:13" s="2" customFormat="1" ht="11.25" customHeight="1" x14ac:dyDescent="0.25">
      <c r="B185" s="193"/>
      <c r="C185" s="67"/>
      <c r="D185" s="48"/>
      <c r="E185" s="114" t="s">
        <v>927</v>
      </c>
      <c r="F185" s="52">
        <v>28</v>
      </c>
      <c r="G185" s="52"/>
      <c r="H185" s="52"/>
      <c r="I185" s="46"/>
      <c r="J185" s="46"/>
      <c r="K185" s="46"/>
      <c r="L185" s="54">
        <v>28</v>
      </c>
      <c r="M185" s="187"/>
    </row>
    <row r="186" spans="2:13" s="2" customFormat="1" ht="11.25" customHeight="1" x14ac:dyDescent="0.25">
      <c r="B186" s="193"/>
      <c r="C186" s="67"/>
      <c r="D186" s="48"/>
      <c r="E186" s="114" t="s">
        <v>928</v>
      </c>
      <c r="F186" s="52">
        <v>4.55</v>
      </c>
      <c r="G186" s="52"/>
      <c r="H186" s="52"/>
      <c r="I186" s="46"/>
      <c r="J186" s="46"/>
      <c r="K186" s="46"/>
      <c r="L186" s="54">
        <v>4.55</v>
      </c>
      <c r="M186" s="187"/>
    </row>
    <row r="187" spans="2:13" s="2" customFormat="1" ht="11.25" customHeight="1" x14ac:dyDescent="0.25">
      <c r="B187" s="193"/>
      <c r="C187" s="67"/>
      <c r="D187" s="48"/>
      <c r="E187" s="114" t="s">
        <v>929</v>
      </c>
      <c r="F187" s="52">
        <v>17029.64</v>
      </c>
      <c r="G187" s="52"/>
      <c r="H187" s="52"/>
      <c r="I187" s="46"/>
      <c r="J187" s="46"/>
      <c r="K187" s="46"/>
      <c r="L187" s="54">
        <v>17029.64</v>
      </c>
      <c r="M187" s="187"/>
    </row>
    <row r="188" spans="2:13" s="2" customFormat="1" ht="11.25" customHeight="1" x14ac:dyDescent="0.25">
      <c r="B188" s="193"/>
      <c r="C188" s="67"/>
      <c r="D188" s="48"/>
      <c r="E188" s="114" t="s">
        <v>930</v>
      </c>
      <c r="F188" s="52">
        <v>120</v>
      </c>
      <c r="G188" s="52"/>
      <c r="H188" s="52"/>
      <c r="I188" s="46"/>
      <c r="J188" s="46"/>
      <c r="K188" s="46"/>
      <c r="L188" s="54">
        <v>120</v>
      </c>
      <c r="M188" s="187"/>
    </row>
    <row r="189" spans="2:13" s="2" customFormat="1" ht="11.25" customHeight="1" x14ac:dyDescent="0.25">
      <c r="B189" s="193"/>
      <c r="C189" s="67"/>
      <c r="D189" s="48"/>
      <c r="E189" s="114" t="s">
        <v>931</v>
      </c>
      <c r="F189" s="52">
        <v>6.7</v>
      </c>
      <c r="G189" s="52"/>
      <c r="H189" s="52"/>
      <c r="I189" s="46"/>
      <c r="J189" s="46"/>
      <c r="K189" s="46"/>
      <c r="L189" s="54">
        <v>6.7</v>
      </c>
      <c r="M189" s="187"/>
    </row>
    <row r="190" spans="2:13" s="2" customFormat="1" ht="11.25" customHeight="1" x14ac:dyDescent="0.25">
      <c r="B190" s="193"/>
      <c r="C190" s="67"/>
      <c r="D190" s="48"/>
      <c r="E190" s="114" t="s">
        <v>932</v>
      </c>
      <c r="F190" s="52">
        <v>5393.64</v>
      </c>
      <c r="G190" s="52"/>
      <c r="H190" s="52"/>
      <c r="I190" s="46"/>
      <c r="J190" s="46"/>
      <c r="K190" s="46"/>
      <c r="L190" s="54">
        <v>5393.64</v>
      </c>
      <c r="M190" s="187"/>
    </row>
    <row r="191" spans="2:13" s="2" customFormat="1" ht="11.25" customHeight="1" x14ac:dyDescent="0.25">
      <c r="B191" s="193"/>
      <c r="C191" s="67"/>
      <c r="D191" s="48"/>
      <c r="E191" s="114" t="s">
        <v>933</v>
      </c>
      <c r="F191" s="52">
        <v>258.87</v>
      </c>
      <c r="G191" s="52"/>
      <c r="H191" s="52"/>
      <c r="I191" s="46"/>
      <c r="J191" s="46"/>
      <c r="K191" s="46"/>
      <c r="L191" s="54">
        <v>258.87</v>
      </c>
      <c r="M191" s="187"/>
    </row>
    <row r="192" spans="2:13" s="2" customFormat="1" ht="11.25" customHeight="1" x14ac:dyDescent="0.25">
      <c r="B192" s="193"/>
      <c r="C192" s="67"/>
      <c r="D192" s="48"/>
      <c r="E192" s="114" t="s">
        <v>934</v>
      </c>
      <c r="F192" s="52">
        <v>1477.85</v>
      </c>
      <c r="G192" s="52"/>
      <c r="H192" s="52"/>
      <c r="I192" s="46"/>
      <c r="J192" s="46"/>
      <c r="K192" s="46"/>
      <c r="L192" s="54">
        <v>1477.85</v>
      </c>
      <c r="M192" s="187"/>
    </row>
    <row r="193" spans="2:13" s="2" customFormat="1" ht="11.25" customHeight="1" x14ac:dyDescent="0.25">
      <c r="B193" s="193"/>
      <c r="C193" s="67"/>
      <c r="D193" s="48"/>
      <c r="E193" s="114" t="s">
        <v>935</v>
      </c>
      <c r="F193" s="52">
        <v>120</v>
      </c>
      <c r="G193" s="52"/>
      <c r="H193" s="52"/>
      <c r="I193" s="46"/>
      <c r="J193" s="46"/>
      <c r="K193" s="46"/>
      <c r="L193" s="54">
        <v>120</v>
      </c>
      <c r="M193" s="187"/>
    </row>
    <row r="194" spans="2:13" s="2" customFormat="1" ht="11.25" customHeight="1" x14ac:dyDescent="0.25">
      <c r="B194" s="193"/>
      <c r="C194" s="67"/>
      <c r="D194" s="48"/>
      <c r="E194" s="114" t="s">
        <v>936</v>
      </c>
      <c r="F194" s="52">
        <v>19496.650000000001</v>
      </c>
      <c r="G194" s="52"/>
      <c r="H194" s="52"/>
      <c r="I194" s="46"/>
      <c r="J194" s="46"/>
      <c r="K194" s="46"/>
      <c r="L194" s="54">
        <v>19496.650000000001</v>
      </c>
      <c r="M194" s="187"/>
    </row>
    <row r="195" spans="2:13" s="2" customFormat="1" ht="11.25" customHeight="1" x14ac:dyDescent="0.25">
      <c r="B195" s="193"/>
      <c r="C195" s="67"/>
      <c r="D195" s="48"/>
      <c r="E195" s="114" t="s">
        <v>937</v>
      </c>
      <c r="F195" s="52">
        <v>20</v>
      </c>
      <c r="G195" s="52"/>
      <c r="H195" s="52"/>
      <c r="I195" s="46"/>
      <c r="J195" s="46"/>
      <c r="K195" s="46"/>
      <c r="L195" s="54">
        <v>20</v>
      </c>
      <c r="M195" s="187"/>
    </row>
    <row r="196" spans="2:13" s="2" customFormat="1" ht="11.25" customHeight="1" x14ac:dyDescent="0.25">
      <c r="B196" s="193"/>
      <c r="C196" s="67"/>
      <c r="D196" s="48"/>
      <c r="E196" s="114" t="s">
        <v>938</v>
      </c>
      <c r="F196" s="52">
        <v>570.54</v>
      </c>
      <c r="G196" s="52"/>
      <c r="H196" s="52"/>
      <c r="I196" s="46"/>
      <c r="J196" s="46"/>
      <c r="K196" s="46"/>
      <c r="L196" s="54">
        <v>570.54</v>
      </c>
      <c r="M196" s="187"/>
    </row>
    <row r="197" spans="2:13" s="2" customFormat="1" ht="11.25" customHeight="1" x14ac:dyDescent="0.25">
      <c r="B197" s="193"/>
      <c r="C197" s="67"/>
      <c r="D197" s="48"/>
      <c r="E197" s="114" t="s">
        <v>939</v>
      </c>
      <c r="F197" s="52">
        <v>95.2</v>
      </c>
      <c r="G197" s="52"/>
      <c r="H197" s="52"/>
      <c r="I197" s="46"/>
      <c r="J197" s="46"/>
      <c r="K197" s="46"/>
      <c r="L197" s="54">
        <v>95.2</v>
      </c>
      <c r="M197" s="187"/>
    </row>
    <row r="198" spans="2:13" s="2" customFormat="1" ht="11.25" customHeight="1" x14ac:dyDescent="0.25">
      <c r="B198" s="193"/>
      <c r="C198" s="67" t="s">
        <v>389</v>
      </c>
      <c r="D198" s="48" t="s">
        <v>716</v>
      </c>
      <c r="E198" s="114"/>
      <c r="F198" s="52">
        <v>5689.84</v>
      </c>
      <c r="G198" s="52">
        <v>-5689.84</v>
      </c>
      <c r="H198" s="52">
        <v>6493.88</v>
      </c>
      <c r="I198" s="46"/>
      <c r="J198" s="46"/>
      <c r="K198" s="46"/>
      <c r="L198" s="52">
        <v>6493.88</v>
      </c>
      <c r="M198" s="186"/>
    </row>
    <row r="199" spans="2:13" s="2" customFormat="1" ht="11.25" customHeight="1" x14ac:dyDescent="0.25">
      <c r="B199" s="193"/>
      <c r="C199" s="67"/>
      <c r="D199" s="48"/>
      <c r="E199" s="114" t="s">
        <v>940</v>
      </c>
      <c r="F199" s="52">
        <v>3330.15</v>
      </c>
      <c r="G199" s="52">
        <v>-3330.15</v>
      </c>
      <c r="H199" s="52"/>
      <c r="I199" s="46"/>
      <c r="J199" s="46"/>
      <c r="K199" s="46"/>
      <c r="L199" s="54">
        <v>0</v>
      </c>
      <c r="M199" s="187"/>
    </row>
    <row r="200" spans="2:13" s="2" customFormat="1" ht="11.25" customHeight="1" x14ac:dyDescent="0.25">
      <c r="B200" s="193"/>
      <c r="C200" s="67"/>
      <c r="D200" s="48"/>
      <c r="E200" s="114" t="s">
        <v>941</v>
      </c>
      <c r="F200" s="52">
        <v>-1705.71</v>
      </c>
      <c r="G200" s="52">
        <v>1705.71</v>
      </c>
      <c r="H200" s="52"/>
      <c r="I200" s="46"/>
      <c r="J200" s="46"/>
      <c r="K200" s="46"/>
      <c r="L200" s="54">
        <v>0</v>
      </c>
      <c r="M200" s="187"/>
    </row>
    <row r="201" spans="2:13" s="2" customFormat="1" ht="11.25" customHeight="1" x14ac:dyDescent="0.25">
      <c r="B201" s="193"/>
      <c r="C201" s="67"/>
      <c r="D201" s="48"/>
      <c r="E201" s="114" t="s">
        <v>942</v>
      </c>
      <c r="F201" s="52">
        <v>370.44</v>
      </c>
      <c r="G201" s="52">
        <v>-370.44</v>
      </c>
      <c r="H201" s="52"/>
      <c r="I201" s="46"/>
      <c r="J201" s="46"/>
      <c r="K201" s="46"/>
      <c r="L201" s="54">
        <v>0</v>
      </c>
      <c r="M201" s="187"/>
    </row>
    <row r="202" spans="2:13" s="2" customFormat="1" ht="11.25" customHeight="1" x14ac:dyDescent="0.25">
      <c r="B202" s="193"/>
      <c r="C202" s="67"/>
      <c r="D202" s="48"/>
      <c r="E202" s="114" t="s">
        <v>943</v>
      </c>
      <c r="F202" s="52">
        <v>2805.68</v>
      </c>
      <c r="G202" s="52">
        <v>-2805.68</v>
      </c>
      <c r="H202" s="52"/>
      <c r="I202" s="46"/>
      <c r="J202" s="46"/>
      <c r="K202" s="46"/>
      <c r="L202" s="54">
        <v>0</v>
      </c>
      <c r="M202" s="187"/>
    </row>
    <row r="203" spans="2:13" s="2" customFormat="1" ht="11.25" customHeight="1" x14ac:dyDescent="0.25">
      <c r="B203" s="193"/>
      <c r="C203" s="67"/>
      <c r="D203" s="48"/>
      <c r="E203" s="114" t="s">
        <v>944</v>
      </c>
      <c r="F203" s="52">
        <v>235.03</v>
      </c>
      <c r="G203" s="52">
        <v>-235.03</v>
      </c>
      <c r="H203" s="52"/>
      <c r="I203" s="46"/>
      <c r="J203" s="46"/>
      <c r="K203" s="46"/>
      <c r="L203" s="54">
        <v>0</v>
      </c>
      <c r="M203" s="187"/>
    </row>
    <row r="204" spans="2:13" s="2" customFormat="1" ht="11.25" customHeight="1" x14ac:dyDescent="0.25">
      <c r="B204" s="193"/>
      <c r="C204" s="67"/>
      <c r="D204" s="48"/>
      <c r="E204" s="114" t="s">
        <v>945</v>
      </c>
      <c r="F204" s="52">
        <v>249.84</v>
      </c>
      <c r="G204" s="52">
        <v>-249.84</v>
      </c>
      <c r="H204" s="52"/>
      <c r="I204" s="46"/>
      <c r="J204" s="46"/>
      <c r="K204" s="46"/>
      <c r="L204" s="54">
        <v>0</v>
      </c>
      <c r="M204" s="187"/>
    </row>
    <row r="205" spans="2:13" s="2" customFormat="1" ht="11.25" customHeight="1" x14ac:dyDescent="0.25">
      <c r="B205" s="193"/>
      <c r="C205" s="67"/>
      <c r="D205" s="48"/>
      <c r="E205" s="114" t="s">
        <v>946</v>
      </c>
      <c r="F205" s="52">
        <v>404.41</v>
      </c>
      <c r="G205" s="52">
        <v>-404.41</v>
      </c>
      <c r="H205" s="52"/>
      <c r="I205" s="46"/>
      <c r="J205" s="46"/>
      <c r="K205" s="46"/>
      <c r="L205" s="54">
        <v>0</v>
      </c>
      <c r="M205" s="187"/>
    </row>
    <row r="206" spans="2:13" s="2" customFormat="1" ht="11.25" customHeight="1" x14ac:dyDescent="0.25">
      <c r="B206" s="193"/>
      <c r="C206" s="67" t="s">
        <v>440</v>
      </c>
      <c r="D206" s="48" t="s">
        <v>716</v>
      </c>
      <c r="E206" s="114"/>
      <c r="F206" s="52">
        <v>47877.77</v>
      </c>
      <c r="G206" s="52"/>
      <c r="H206" s="52"/>
      <c r="I206" s="46"/>
      <c r="J206" s="46"/>
      <c r="K206" s="46"/>
      <c r="L206" s="52">
        <v>47877.77</v>
      </c>
      <c r="M206" s="186"/>
    </row>
    <row r="207" spans="2:13" s="2" customFormat="1" ht="11.25" customHeight="1" x14ac:dyDescent="0.25">
      <c r="B207" s="193"/>
      <c r="C207" s="67"/>
      <c r="D207" s="48"/>
      <c r="E207" s="114" t="s">
        <v>947</v>
      </c>
      <c r="F207" s="52">
        <v>64.8</v>
      </c>
      <c r="G207" s="52"/>
      <c r="H207" s="52"/>
      <c r="I207" s="46"/>
      <c r="J207" s="46"/>
      <c r="K207" s="46"/>
      <c r="L207" s="54">
        <v>64.8</v>
      </c>
      <c r="M207" s="187"/>
    </row>
    <row r="208" spans="2:13" s="2" customFormat="1" ht="11.25" customHeight="1" x14ac:dyDescent="0.25">
      <c r="B208" s="193"/>
      <c r="C208" s="67"/>
      <c r="D208" s="48"/>
      <c r="E208" s="114" t="s">
        <v>820</v>
      </c>
      <c r="F208" s="52">
        <v>45510.84</v>
      </c>
      <c r="G208" s="52"/>
      <c r="H208" s="52"/>
      <c r="I208" s="46"/>
      <c r="J208" s="46"/>
      <c r="K208" s="46"/>
      <c r="L208" s="54">
        <v>45510.84</v>
      </c>
      <c r="M208" s="187"/>
    </row>
    <row r="209" spans="2:13" s="2" customFormat="1" ht="11.25" customHeight="1" x14ac:dyDescent="0.25">
      <c r="B209" s="193"/>
      <c r="C209" s="67"/>
      <c r="D209" s="48"/>
      <c r="E209" s="114">
        <v>6004002</v>
      </c>
      <c r="F209" s="52">
        <v>805.5</v>
      </c>
      <c r="G209" s="52"/>
      <c r="H209" s="52"/>
      <c r="I209" s="46"/>
      <c r="J209" s="46"/>
      <c r="K209" s="46"/>
      <c r="L209" s="54">
        <v>805.5</v>
      </c>
      <c r="M209" s="187"/>
    </row>
    <row r="210" spans="2:13" s="2" customFormat="1" ht="11.25" customHeight="1" x14ac:dyDescent="0.25">
      <c r="B210" s="193"/>
      <c r="C210" s="67"/>
      <c r="D210" s="48"/>
      <c r="E210" s="114" t="s">
        <v>948</v>
      </c>
      <c r="F210" s="52">
        <v>1045.03</v>
      </c>
      <c r="G210" s="52"/>
      <c r="H210" s="52"/>
      <c r="I210" s="46"/>
      <c r="J210" s="46"/>
      <c r="K210" s="46"/>
      <c r="L210" s="54">
        <v>1045.03</v>
      </c>
      <c r="M210" s="187"/>
    </row>
    <row r="211" spans="2:13" s="2" customFormat="1" ht="11.25" customHeight="1" x14ac:dyDescent="0.25">
      <c r="B211" s="193"/>
      <c r="C211" s="67"/>
      <c r="D211" s="48"/>
      <c r="E211" s="114" t="s">
        <v>792</v>
      </c>
      <c r="F211" s="52">
        <v>270.60000000000002</v>
      </c>
      <c r="G211" s="52"/>
      <c r="H211" s="52"/>
      <c r="I211" s="46"/>
      <c r="J211" s="46"/>
      <c r="K211" s="46"/>
      <c r="L211" s="54">
        <v>270.60000000000002</v>
      </c>
      <c r="M211" s="187"/>
    </row>
    <row r="212" spans="2:13" s="2" customFormat="1" ht="11.25" customHeight="1" x14ac:dyDescent="0.25">
      <c r="B212" s="193"/>
      <c r="C212" s="67"/>
      <c r="D212" s="48"/>
      <c r="E212" s="114" t="s">
        <v>949</v>
      </c>
      <c r="F212" s="52">
        <v>181</v>
      </c>
      <c r="G212" s="52"/>
      <c r="H212" s="52"/>
      <c r="I212" s="46"/>
      <c r="J212" s="46"/>
      <c r="K212" s="46"/>
      <c r="L212" s="54">
        <v>181</v>
      </c>
      <c r="M212" s="187"/>
    </row>
    <row r="213" spans="2:13" s="2" customFormat="1" ht="11.25" customHeight="1" x14ac:dyDescent="0.25">
      <c r="B213" s="193"/>
      <c r="C213" s="67" t="s">
        <v>528</v>
      </c>
      <c r="D213" s="48" t="s">
        <v>716</v>
      </c>
      <c r="E213" s="114"/>
      <c r="F213" s="52">
        <v>1262.9000000000001</v>
      </c>
      <c r="G213" s="52"/>
      <c r="H213" s="52"/>
      <c r="I213" s="46"/>
      <c r="J213" s="46"/>
      <c r="K213" s="46"/>
      <c r="L213" s="52">
        <v>1262.9000000000001</v>
      </c>
      <c r="M213" s="186"/>
    </row>
    <row r="214" spans="2:13" s="2" customFormat="1" ht="11.25" customHeight="1" x14ac:dyDescent="0.25">
      <c r="B214" s="193"/>
      <c r="C214" s="67"/>
      <c r="D214" s="48"/>
      <c r="E214" s="114" t="s">
        <v>950</v>
      </c>
      <c r="F214" s="52">
        <v>395</v>
      </c>
      <c r="G214" s="52"/>
      <c r="H214" s="52"/>
      <c r="I214" s="46"/>
      <c r="J214" s="46"/>
      <c r="K214" s="46"/>
      <c r="L214" s="54">
        <v>395</v>
      </c>
      <c r="M214" s="187"/>
    </row>
    <row r="215" spans="2:13" s="2" customFormat="1" ht="11.25" customHeight="1" x14ac:dyDescent="0.25">
      <c r="B215" s="193"/>
      <c r="C215" s="67"/>
      <c r="D215" s="48"/>
      <c r="E215" s="114" t="s">
        <v>951</v>
      </c>
      <c r="F215" s="52">
        <v>476</v>
      </c>
      <c r="G215" s="52"/>
      <c r="H215" s="52"/>
      <c r="I215" s="46"/>
      <c r="J215" s="46"/>
      <c r="K215" s="46"/>
      <c r="L215" s="54">
        <v>476</v>
      </c>
      <c r="M215" s="187"/>
    </row>
    <row r="216" spans="2:13" s="2" customFormat="1" ht="11.25" customHeight="1" x14ac:dyDescent="0.25">
      <c r="B216" s="193"/>
      <c r="C216" s="67"/>
      <c r="D216" s="48"/>
      <c r="E216" s="114" t="s">
        <v>952</v>
      </c>
      <c r="F216" s="52">
        <v>6.8</v>
      </c>
      <c r="G216" s="52"/>
      <c r="H216" s="52"/>
      <c r="I216" s="46"/>
      <c r="J216" s="46"/>
      <c r="K216" s="46"/>
      <c r="L216" s="54">
        <v>6.8</v>
      </c>
      <c r="M216" s="187"/>
    </row>
    <row r="217" spans="2:13" s="2" customFormat="1" ht="11.25" customHeight="1" x14ac:dyDescent="0.25">
      <c r="B217" s="193"/>
      <c r="C217" s="67"/>
      <c r="D217" s="48"/>
      <c r="E217" s="114" t="s">
        <v>953</v>
      </c>
      <c r="F217" s="52">
        <v>385.1</v>
      </c>
      <c r="G217" s="52"/>
      <c r="H217" s="52"/>
      <c r="I217" s="46"/>
      <c r="J217" s="46"/>
      <c r="K217" s="46"/>
      <c r="L217" s="54">
        <v>385.1</v>
      </c>
      <c r="M217" s="187"/>
    </row>
    <row r="218" spans="2:13" s="2" customFormat="1" ht="11.25" customHeight="1" x14ac:dyDescent="0.25">
      <c r="B218" s="193"/>
      <c r="C218" s="67" t="s">
        <v>576</v>
      </c>
      <c r="D218" s="48" t="s">
        <v>716</v>
      </c>
      <c r="E218" s="114"/>
      <c r="F218" s="46"/>
      <c r="G218" s="46"/>
      <c r="H218" s="46"/>
      <c r="I218" s="46"/>
      <c r="J218" s="46"/>
      <c r="K218" s="46"/>
      <c r="L218" s="46"/>
      <c r="M218" s="186"/>
    </row>
    <row r="219" spans="2:13" s="2" customFormat="1" ht="11.25" customHeight="1" x14ac:dyDescent="0.25">
      <c r="B219" s="193"/>
      <c r="C219" s="67" t="s">
        <v>583</v>
      </c>
      <c r="D219" s="48" t="s">
        <v>716</v>
      </c>
      <c r="E219" s="114"/>
      <c r="F219" s="52">
        <v>261.14999999999998</v>
      </c>
      <c r="G219" s="52"/>
      <c r="H219" s="52"/>
      <c r="I219" s="46"/>
      <c r="J219" s="46"/>
      <c r="K219" s="46"/>
      <c r="L219" s="52">
        <v>261.14999999999998</v>
      </c>
      <c r="M219" s="186"/>
    </row>
    <row r="220" spans="2:13" s="2" customFormat="1" ht="11.25" customHeight="1" x14ac:dyDescent="0.25">
      <c r="B220" s="193"/>
      <c r="C220" s="67"/>
      <c r="D220" s="48"/>
      <c r="E220" s="114" t="s">
        <v>954</v>
      </c>
      <c r="F220" s="52">
        <v>57.12</v>
      </c>
      <c r="G220" s="52"/>
      <c r="H220" s="52"/>
      <c r="I220" s="46"/>
      <c r="J220" s="46"/>
      <c r="K220" s="46"/>
      <c r="L220" s="54">
        <v>57.12</v>
      </c>
      <c r="M220" s="187"/>
    </row>
    <row r="221" spans="2:13" s="2" customFormat="1" ht="11.25" customHeight="1" x14ac:dyDescent="0.25">
      <c r="B221" s="193"/>
      <c r="C221" s="67"/>
      <c r="D221" s="48"/>
      <c r="E221" s="114" t="s">
        <v>955</v>
      </c>
      <c r="F221" s="52">
        <v>157.22999999999999</v>
      </c>
      <c r="G221" s="52"/>
      <c r="H221" s="52"/>
      <c r="I221" s="46"/>
      <c r="J221" s="46"/>
      <c r="K221" s="46"/>
      <c r="L221" s="54">
        <v>157.22999999999999</v>
      </c>
      <c r="M221" s="187"/>
    </row>
    <row r="222" spans="2:13" s="2" customFormat="1" ht="11.25" customHeight="1" x14ac:dyDescent="0.25">
      <c r="B222" s="193"/>
      <c r="C222" s="67"/>
      <c r="D222" s="48"/>
      <c r="E222" s="114" t="s">
        <v>956</v>
      </c>
      <c r="F222" s="52">
        <v>46.8</v>
      </c>
      <c r="G222" s="52"/>
      <c r="H222" s="52"/>
      <c r="I222" s="46"/>
      <c r="J222" s="46"/>
      <c r="K222" s="46"/>
      <c r="L222" s="54">
        <v>46.8</v>
      </c>
      <c r="M222" s="187"/>
    </row>
    <row r="223" spans="2:13" s="2" customFormat="1" ht="11.25" customHeight="1" x14ac:dyDescent="0.25">
      <c r="B223" s="193"/>
      <c r="C223" s="67" t="s">
        <v>648</v>
      </c>
      <c r="D223" s="48" t="s">
        <v>716</v>
      </c>
      <c r="E223" s="114"/>
      <c r="F223" s="46"/>
      <c r="G223" s="46"/>
      <c r="H223" s="46"/>
      <c r="I223" s="46"/>
      <c r="J223" s="46"/>
      <c r="K223" s="46"/>
      <c r="L223" s="46"/>
      <c r="M223" s="186"/>
    </row>
    <row r="224" spans="2:13" s="2" customFormat="1" ht="11.25" customHeight="1" x14ac:dyDescent="0.25">
      <c r="B224" s="193"/>
      <c r="C224" s="67" t="s">
        <v>653</v>
      </c>
      <c r="D224" s="48" t="s">
        <v>716</v>
      </c>
      <c r="E224" s="114"/>
      <c r="F224" s="52">
        <v>3942.41</v>
      </c>
      <c r="G224" s="52"/>
      <c r="H224" s="52"/>
      <c r="I224" s="46"/>
      <c r="J224" s="46"/>
      <c r="K224" s="46"/>
      <c r="L224" s="52">
        <v>3942.41</v>
      </c>
      <c r="M224" s="186"/>
    </row>
    <row r="225" spans="2:13" s="2" customFormat="1" ht="11.25" customHeight="1" x14ac:dyDescent="0.25">
      <c r="B225" s="63"/>
      <c r="C225" s="67"/>
      <c r="D225" s="48"/>
      <c r="E225" s="114" t="s">
        <v>957</v>
      </c>
      <c r="F225" s="52">
        <v>222.12</v>
      </c>
      <c r="G225" s="52"/>
      <c r="H225" s="52"/>
      <c r="I225" s="46"/>
      <c r="J225" s="46"/>
      <c r="K225" s="46"/>
      <c r="L225" s="54">
        <v>222.12</v>
      </c>
      <c r="M225" s="122"/>
    </row>
    <row r="226" spans="2:13" s="2" customFormat="1" ht="11.25" customHeight="1" x14ac:dyDescent="0.25">
      <c r="B226" s="63"/>
      <c r="C226" s="67"/>
      <c r="D226" s="48"/>
      <c r="E226" s="114" t="s">
        <v>958</v>
      </c>
      <c r="F226" s="52">
        <v>398.79</v>
      </c>
      <c r="G226" s="52"/>
      <c r="H226" s="52"/>
      <c r="I226" s="46"/>
      <c r="J226" s="46"/>
      <c r="K226" s="46"/>
      <c r="L226" s="54">
        <v>398.79</v>
      </c>
      <c r="M226" s="122"/>
    </row>
    <row r="227" spans="2:13" s="2" customFormat="1" ht="11.25" customHeight="1" x14ac:dyDescent="0.25">
      <c r="B227" s="63"/>
      <c r="C227" s="67"/>
      <c r="D227" s="48"/>
      <c r="E227" s="114" t="s">
        <v>959</v>
      </c>
      <c r="F227" s="52">
        <v>880.17</v>
      </c>
      <c r="G227" s="52"/>
      <c r="H227" s="52"/>
      <c r="I227" s="46"/>
      <c r="J227" s="46"/>
      <c r="K227" s="46"/>
      <c r="L227" s="54">
        <v>880.17</v>
      </c>
      <c r="M227" s="122"/>
    </row>
    <row r="228" spans="2:13" s="2" customFormat="1" ht="11.25" customHeight="1" x14ac:dyDescent="0.25">
      <c r="B228" s="63"/>
      <c r="C228" s="67"/>
      <c r="D228" s="48"/>
      <c r="E228" s="114" t="s">
        <v>960</v>
      </c>
      <c r="F228" s="52">
        <v>1620.79</v>
      </c>
      <c r="G228" s="52"/>
      <c r="H228" s="52"/>
      <c r="I228" s="46"/>
      <c r="J228" s="46"/>
      <c r="K228" s="46"/>
      <c r="L228" s="54">
        <v>1620.79</v>
      </c>
      <c r="M228" s="122"/>
    </row>
    <row r="229" spans="2:13" s="2" customFormat="1" ht="11.25" customHeight="1" x14ac:dyDescent="0.25">
      <c r="B229" s="63"/>
      <c r="C229" s="67"/>
      <c r="D229" s="48"/>
      <c r="E229" s="114" t="s">
        <v>961</v>
      </c>
      <c r="F229" s="52">
        <v>436.5</v>
      </c>
      <c r="G229" s="52"/>
      <c r="H229" s="52"/>
      <c r="I229" s="46"/>
      <c r="J229" s="46"/>
      <c r="K229" s="46"/>
      <c r="L229" s="54">
        <v>436.5</v>
      </c>
      <c r="M229" s="122"/>
    </row>
    <row r="230" spans="2:13" s="2" customFormat="1" ht="11.25" customHeight="1" x14ac:dyDescent="0.25">
      <c r="B230" s="63"/>
      <c r="C230" s="67"/>
      <c r="D230" s="48"/>
      <c r="E230" s="114" t="s">
        <v>962</v>
      </c>
      <c r="F230" s="52">
        <v>384.04</v>
      </c>
      <c r="G230" s="52"/>
      <c r="H230" s="52"/>
      <c r="I230" s="46"/>
      <c r="J230" s="46"/>
      <c r="K230" s="46"/>
      <c r="L230" s="54">
        <v>384.04</v>
      </c>
      <c r="M230" s="122"/>
    </row>
    <row r="231" spans="2:13" s="2" customFormat="1" ht="15" x14ac:dyDescent="0.25">
      <c r="B231" s="48" t="s">
        <v>963</v>
      </c>
      <c r="C231" s="123" t="s">
        <v>963</v>
      </c>
      <c r="D231" s="48" t="s">
        <v>716</v>
      </c>
      <c r="E231" s="48"/>
      <c r="F231" s="52">
        <v>325847.24</v>
      </c>
      <c r="G231" s="52">
        <v>-3855.26</v>
      </c>
      <c r="H231" s="52">
        <v>1585.88</v>
      </c>
      <c r="I231" s="46"/>
      <c r="J231" s="46"/>
      <c r="K231" s="46"/>
      <c r="L231" s="52">
        <v>323577.86</v>
      </c>
      <c r="M231" s="115" t="s">
        <v>778</v>
      </c>
    </row>
    <row r="232" spans="2:13" s="2" customFormat="1" ht="12.75" customHeight="1" x14ac:dyDescent="0.25">
      <c r="B232" s="48"/>
      <c r="C232" s="123"/>
      <c r="D232" s="48"/>
      <c r="E232" s="48" t="s">
        <v>964</v>
      </c>
      <c r="F232" s="52">
        <v>3010.21</v>
      </c>
      <c r="G232" s="52"/>
      <c r="H232" s="52"/>
      <c r="I232" s="46"/>
      <c r="J232" s="46"/>
      <c r="K232" s="46"/>
      <c r="L232" s="52">
        <v>3010.21</v>
      </c>
      <c r="M232" s="115"/>
    </row>
    <row r="233" spans="2:13" s="2" customFormat="1" ht="12.75" customHeight="1" x14ac:dyDescent="0.25">
      <c r="B233" s="48"/>
      <c r="C233" s="123"/>
      <c r="D233" s="48"/>
      <c r="E233" s="48" t="s">
        <v>965</v>
      </c>
      <c r="F233" s="52">
        <v>2145.12</v>
      </c>
      <c r="G233" s="52">
        <v>-2145.12</v>
      </c>
      <c r="H233" s="52"/>
      <c r="I233" s="46"/>
      <c r="J233" s="46"/>
      <c r="K233" s="46"/>
      <c r="L233" s="52">
        <v>0</v>
      </c>
      <c r="M233" s="115"/>
    </row>
    <row r="234" spans="2:13" s="2" customFormat="1" ht="12.75" customHeight="1" x14ac:dyDescent="0.25">
      <c r="B234" s="48"/>
      <c r="C234" s="123"/>
      <c r="D234" s="48"/>
      <c r="E234" s="48" t="s">
        <v>966</v>
      </c>
      <c r="F234" s="52">
        <v>692.85</v>
      </c>
      <c r="G234" s="52"/>
      <c r="H234" s="52"/>
      <c r="I234" s="46"/>
      <c r="J234" s="46"/>
      <c r="K234" s="46"/>
      <c r="L234" s="52">
        <v>692.85</v>
      </c>
      <c r="M234" s="115"/>
    </row>
    <row r="235" spans="2:13" s="2" customFormat="1" ht="12.75" customHeight="1" x14ac:dyDescent="0.25">
      <c r="B235" s="48"/>
      <c r="C235" s="123"/>
      <c r="D235" s="48"/>
      <c r="E235" s="48" t="s">
        <v>784</v>
      </c>
      <c r="F235" s="52">
        <v>55379.37</v>
      </c>
      <c r="G235" s="52"/>
      <c r="H235" s="52"/>
      <c r="I235" s="46"/>
      <c r="J235" s="46"/>
      <c r="K235" s="46"/>
      <c r="L235" s="52">
        <v>55379.37</v>
      </c>
      <c r="M235" s="115"/>
    </row>
    <row r="236" spans="2:13" s="2" customFormat="1" ht="12.75" customHeight="1" x14ac:dyDescent="0.25">
      <c r="B236" s="48"/>
      <c r="C236" s="123"/>
      <c r="D236" s="48"/>
      <c r="E236" s="48">
        <v>620302</v>
      </c>
      <c r="F236" s="52">
        <v>980.21</v>
      </c>
      <c r="G236" s="52"/>
      <c r="H236" s="52"/>
      <c r="I236" s="46"/>
      <c r="J236" s="46"/>
      <c r="K236" s="46"/>
      <c r="L236" s="52">
        <v>980.21</v>
      </c>
      <c r="M236" s="115"/>
    </row>
    <row r="237" spans="2:13" s="2" customFormat="1" ht="12.75" customHeight="1" x14ac:dyDescent="0.25">
      <c r="B237" s="48"/>
      <c r="C237" s="123"/>
      <c r="D237" s="48"/>
      <c r="E237" s="48">
        <v>6208001</v>
      </c>
      <c r="F237" s="52">
        <v>11828.27</v>
      </c>
      <c r="G237" s="52"/>
      <c r="H237" s="52"/>
      <c r="I237" s="46"/>
      <c r="J237" s="46"/>
      <c r="K237" s="46"/>
      <c r="L237" s="52">
        <v>11828.27</v>
      </c>
      <c r="M237" s="115"/>
    </row>
    <row r="238" spans="2:13" s="2" customFormat="1" ht="12.75" customHeight="1" x14ac:dyDescent="0.25">
      <c r="B238" s="48"/>
      <c r="C238" s="123"/>
      <c r="D238" s="48"/>
      <c r="E238" s="48" t="s">
        <v>967</v>
      </c>
      <c r="F238" s="52">
        <v>8819.76</v>
      </c>
      <c r="G238" s="52"/>
      <c r="H238" s="52"/>
      <c r="I238" s="46"/>
      <c r="J238" s="46"/>
      <c r="K238" s="46"/>
      <c r="L238" s="52">
        <v>8819.76</v>
      </c>
      <c r="M238" s="115"/>
    </row>
    <row r="239" spans="2:13" s="2" customFormat="1" ht="12.75" customHeight="1" x14ac:dyDescent="0.25">
      <c r="B239" s="48"/>
      <c r="C239" s="123"/>
      <c r="D239" s="48"/>
      <c r="E239" s="48" t="s">
        <v>968</v>
      </c>
      <c r="F239" s="52">
        <v>2508.8200000000002</v>
      </c>
      <c r="G239" s="52"/>
      <c r="H239" s="52"/>
      <c r="I239" s="46"/>
      <c r="J239" s="46"/>
      <c r="K239" s="46"/>
      <c r="L239" s="52">
        <v>2508.8200000000002</v>
      </c>
      <c r="M239" s="115"/>
    </row>
    <row r="240" spans="2:13" s="2" customFormat="1" ht="12.75" customHeight="1" x14ac:dyDescent="0.25">
      <c r="B240" s="48"/>
      <c r="C240" s="123"/>
      <c r="D240" s="48"/>
      <c r="E240" s="48" t="s">
        <v>969</v>
      </c>
      <c r="F240" s="52">
        <v>710.29</v>
      </c>
      <c r="G240" s="52"/>
      <c r="H240" s="52"/>
      <c r="I240" s="46"/>
      <c r="J240" s="46"/>
      <c r="K240" s="46"/>
      <c r="L240" s="52">
        <v>710.29</v>
      </c>
      <c r="M240" s="115"/>
    </row>
    <row r="241" spans="2:13" s="2" customFormat="1" ht="12.75" customHeight="1" x14ac:dyDescent="0.25">
      <c r="B241" s="48"/>
      <c r="C241" s="123"/>
      <c r="D241" s="48"/>
      <c r="E241" s="48" t="s">
        <v>970</v>
      </c>
      <c r="F241" s="52">
        <v>104.03</v>
      </c>
      <c r="G241" s="52"/>
      <c r="H241" s="52"/>
      <c r="I241" s="46"/>
      <c r="J241" s="46"/>
      <c r="K241" s="46"/>
      <c r="L241" s="52">
        <v>104.03</v>
      </c>
      <c r="M241" s="115"/>
    </row>
    <row r="242" spans="2:13" s="2" customFormat="1" ht="12.75" customHeight="1" x14ac:dyDescent="0.25">
      <c r="B242" s="48"/>
      <c r="C242" s="123"/>
      <c r="D242" s="48"/>
      <c r="E242" s="48" t="s">
        <v>971</v>
      </c>
      <c r="F242" s="52">
        <v>297.95</v>
      </c>
      <c r="G242" s="52"/>
      <c r="H242" s="52"/>
      <c r="I242" s="46"/>
      <c r="J242" s="46"/>
      <c r="K242" s="46"/>
      <c r="L242" s="52">
        <v>297.95</v>
      </c>
      <c r="M242" s="115"/>
    </row>
    <row r="243" spans="2:13" s="2" customFormat="1" ht="12.75" customHeight="1" x14ac:dyDescent="0.25">
      <c r="B243" s="48"/>
      <c r="C243" s="123"/>
      <c r="D243" s="48"/>
      <c r="E243" s="48" t="s">
        <v>972</v>
      </c>
      <c r="F243" s="52">
        <v>797.01</v>
      </c>
      <c r="G243" s="52"/>
      <c r="H243" s="52"/>
      <c r="I243" s="46"/>
      <c r="J243" s="46"/>
      <c r="K243" s="46"/>
      <c r="L243" s="52">
        <v>797.01</v>
      </c>
      <c r="M243" s="115"/>
    </row>
    <row r="244" spans="2:13" s="2" customFormat="1" ht="12.75" customHeight="1" x14ac:dyDescent="0.25">
      <c r="B244" s="48"/>
      <c r="C244" s="123"/>
      <c r="D244" s="48"/>
      <c r="E244" s="48" t="s">
        <v>973</v>
      </c>
      <c r="F244" s="52">
        <v>184724.18</v>
      </c>
      <c r="G244" s="52"/>
      <c r="H244" s="52"/>
      <c r="I244" s="46"/>
      <c r="J244" s="46"/>
      <c r="K244" s="46"/>
      <c r="L244" s="52">
        <v>184724.18</v>
      </c>
      <c r="M244" s="115"/>
    </row>
    <row r="245" spans="2:13" s="2" customFormat="1" ht="12.75" customHeight="1" x14ac:dyDescent="0.25">
      <c r="B245" s="48"/>
      <c r="C245" s="123"/>
      <c r="D245" s="48"/>
      <c r="E245" s="48">
        <v>630402</v>
      </c>
      <c r="F245" s="52">
        <v>3549.25</v>
      </c>
      <c r="G245" s="52"/>
      <c r="H245" s="52"/>
      <c r="I245" s="46"/>
      <c r="J245" s="46"/>
      <c r="K245" s="46"/>
      <c r="L245" s="52">
        <v>3549.25</v>
      </c>
      <c r="M245" s="115"/>
    </row>
    <row r="246" spans="2:13" s="2" customFormat="1" ht="12.75" customHeight="1" x14ac:dyDescent="0.25">
      <c r="B246" s="48"/>
      <c r="C246" s="123"/>
      <c r="D246" s="48"/>
      <c r="E246" s="48" t="s">
        <v>974</v>
      </c>
      <c r="F246" s="52">
        <v>1397.38</v>
      </c>
      <c r="G246" s="52"/>
      <c r="H246" s="52"/>
      <c r="I246" s="46"/>
      <c r="J246" s="46"/>
      <c r="K246" s="46"/>
      <c r="L246" s="52">
        <v>1397.38</v>
      </c>
      <c r="M246" s="115"/>
    </row>
    <row r="247" spans="2:13" s="2" customFormat="1" ht="12.75" customHeight="1" x14ac:dyDescent="0.25">
      <c r="B247" s="48"/>
      <c r="C247" s="123"/>
      <c r="D247" s="48"/>
      <c r="E247" s="48" t="s">
        <v>792</v>
      </c>
      <c r="F247" s="52">
        <v>328.32</v>
      </c>
      <c r="G247" s="52"/>
      <c r="H247" s="52"/>
      <c r="I247" s="46"/>
      <c r="J247" s="46"/>
      <c r="K247" s="46"/>
      <c r="L247" s="52">
        <v>328.32</v>
      </c>
      <c r="M247" s="115"/>
    </row>
    <row r="248" spans="2:13" s="2" customFormat="1" ht="12.75" customHeight="1" x14ac:dyDescent="0.25">
      <c r="B248" s="48"/>
      <c r="C248" s="123"/>
      <c r="D248" s="48"/>
      <c r="E248" s="48" t="s">
        <v>975</v>
      </c>
      <c r="F248" s="52">
        <v>22.9</v>
      </c>
      <c r="G248" s="52"/>
      <c r="H248" s="52"/>
      <c r="I248" s="46"/>
      <c r="J248" s="46"/>
      <c r="K248" s="46"/>
      <c r="L248" s="52">
        <v>22.9</v>
      </c>
      <c r="M248" s="115"/>
    </row>
    <row r="249" spans="2:13" s="2" customFormat="1" ht="12.75" customHeight="1" x14ac:dyDescent="0.25">
      <c r="B249" s="48"/>
      <c r="C249" s="123"/>
      <c r="D249" s="48"/>
      <c r="E249" s="48" t="s">
        <v>976</v>
      </c>
      <c r="F249" s="52">
        <v>784.32</v>
      </c>
      <c r="G249" s="52">
        <v>-784.32</v>
      </c>
      <c r="H249" s="52"/>
      <c r="I249" s="46"/>
      <c r="J249" s="46"/>
      <c r="K249" s="46"/>
      <c r="L249" s="52">
        <v>0</v>
      </c>
      <c r="M249" s="115"/>
    </row>
    <row r="250" spans="2:13" s="2" customFormat="1" ht="12.75" customHeight="1" x14ac:dyDescent="0.25">
      <c r="B250" s="48"/>
      <c r="C250" s="123"/>
      <c r="D250" s="48"/>
      <c r="E250" s="48" t="s">
        <v>977</v>
      </c>
      <c r="F250" s="52">
        <v>925.82</v>
      </c>
      <c r="G250" s="52">
        <v>-925.82</v>
      </c>
      <c r="H250" s="52"/>
      <c r="I250" s="46"/>
      <c r="J250" s="46"/>
      <c r="K250" s="46"/>
      <c r="L250" s="52">
        <v>0</v>
      </c>
      <c r="M250" s="115"/>
    </row>
    <row r="251" spans="2:13" s="2" customFormat="1" ht="12.75" customHeight="1" x14ac:dyDescent="0.25">
      <c r="B251" s="48"/>
      <c r="C251" s="123"/>
      <c r="D251" s="48"/>
      <c r="E251" s="48" t="s">
        <v>978</v>
      </c>
      <c r="F251" s="52">
        <v>1441</v>
      </c>
      <c r="G251" s="52"/>
      <c r="H251" s="52"/>
      <c r="I251" s="46"/>
      <c r="J251" s="46"/>
      <c r="K251" s="46"/>
      <c r="L251" s="52">
        <v>1441</v>
      </c>
      <c r="M251" s="115"/>
    </row>
    <row r="252" spans="2:13" s="2" customFormat="1" ht="12.75" customHeight="1" x14ac:dyDescent="0.25">
      <c r="B252" s="48"/>
      <c r="C252" s="123"/>
      <c r="D252" s="48"/>
      <c r="E252" s="48" t="s">
        <v>979</v>
      </c>
      <c r="F252" s="52">
        <v>130.29</v>
      </c>
      <c r="G252" s="52"/>
      <c r="H252" s="52"/>
      <c r="I252" s="46"/>
      <c r="J252" s="46"/>
      <c r="K252" s="46"/>
      <c r="L252" s="52">
        <v>130.29</v>
      </c>
      <c r="M252" s="115"/>
    </row>
    <row r="253" spans="2:13" s="2" customFormat="1" ht="12.75" customHeight="1" x14ac:dyDescent="0.25">
      <c r="B253" s="48"/>
      <c r="C253" s="123"/>
      <c r="D253" s="48"/>
      <c r="E253" s="48" t="s">
        <v>980</v>
      </c>
      <c r="F253" s="52">
        <v>289</v>
      </c>
      <c r="G253" s="52"/>
      <c r="H253" s="52"/>
      <c r="I253" s="46"/>
      <c r="J253" s="46"/>
      <c r="K253" s="46"/>
      <c r="L253" s="52">
        <v>289</v>
      </c>
      <c r="M253" s="115"/>
    </row>
    <row r="254" spans="2:13" s="2" customFormat="1" ht="12.75" customHeight="1" x14ac:dyDescent="0.25">
      <c r="B254" s="48"/>
      <c r="C254" s="123"/>
      <c r="D254" s="48"/>
      <c r="E254" s="48" t="s">
        <v>981</v>
      </c>
      <c r="F254" s="52">
        <v>3.17</v>
      </c>
      <c r="G254" s="52"/>
      <c r="H254" s="52"/>
      <c r="I254" s="46"/>
      <c r="J254" s="46"/>
      <c r="K254" s="46"/>
      <c r="L254" s="52">
        <v>3.17</v>
      </c>
      <c r="M254" s="115"/>
    </row>
    <row r="255" spans="2:13" s="2" customFormat="1" ht="12.75" customHeight="1" x14ac:dyDescent="0.25">
      <c r="B255" s="48"/>
      <c r="C255" s="123"/>
      <c r="D255" s="48"/>
      <c r="E255" s="48" t="s">
        <v>982</v>
      </c>
      <c r="F255" s="52">
        <v>1940.83</v>
      </c>
      <c r="G255" s="52"/>
      <c r="H255" s="52"/>
      <c r="I255" s="46"/>
      <c r="J255" s="46"/>
      <c r="K255" s="46"/>
      <c r="L255" s="52">
        <v>1940.83</v>
      </c>
      <c r="M255" s="115"/>
    </row>
    <row r="256" spans="2:13" s="2" customFormat="1" ht="12.75" customHeight="1" x14ac:dyDescent="0.25">
      <c r="B256" s="48"/>
      <c r="C256" s="123"/>
      <c r="D256" s="48"/>
      <c r="E256" s="48" t="s">
        <v>983</v>
      </c>
      <c r="F256" s="52">
        <v>41.27</v>
      </c>
      <c r="G256" s="52"/>
      <c r="H256" s="52"/>
      <c r="I256" s="46"/>
      <c r="J256" s="46"/>
      <c r="K256" s="46"/>
      <c r="L256" s="52">
        <v>41.27</v>
      </c>
      <c r="M256" s="115"/>
    </row>
    <row r="257" spans="2:13" s="2" customFormat="1" ht="12.75" customHeight="1" x14ac:dyDescent="0.25">
      <c r="B257" s="48"/>
      <c r="C257" s="123"/>
      <c r="D257" s="48"/>
      <c r="E257" s="48" t="s">
        <v>984</v>
      </c>
      <c r="F257" s="52">
        <v>20.149999999999999</v>
      </c>
      <c r="G257" s="52"/>
      <c r="H257" s="52"/>
      <c r="I257" s="46"/>
      <c r="J257" s="46"/>
      <c r="K257" s="46"/>
      <c r="L257" s="52">
        <v>20.149999999999999</v>
      </c>
      <c r="M257" s="115"/>
    </row>
    <row r="258" spans="2:13" s="2" customFormat="1" ht="12.75" customHeight="1" x14ac:dyDescent="0.25">
      <c r="B258" s="48"/>
      <c r="C258" s="123"/>
      <c r="D258" s="48"/>
      <c r="E258" s="48" t="s">
        <v>985</v>
      </c>
      <c r="F258" s="52">
        <v>129.4</v>
      </c>
      <c r="G258" s="52"/>
      <c r="H258" s="52"/>
      <c r="I258" s="46"/>
      <c r="J258" s="46"/>
      <c r="K258" s="46"/>
      <c r="L258" s="52">
        <v>129.4</v>
      </c>
      <c r="M258" s="115"/>
    </row>
    <row r="259" spans="2:13" s="2" customFormat="1" ht="12.75" customHeight="1" x14ac:dyDescent="0.25">
      <c r="B259" s="48"/>
      <c r="C259" s="123"/>
      <c r="D259" s="48"/>
      <c r="E259" s="48" t="s">
        <v>986</v>
      </c>
      <c r="F259" s="52">
        <v>7498.96</v>
      </c>
      <c r="G259" s="52"/>
      <c r="H259" s="52"/>
      <c r="I259" s="46"/>
      <c r="J259" s="46"/>
      <c r="K259" s="46"/>
      <c r="L259" s="52">
        <v>7498.96</v>
      </c>
      <c r="M259" s="115"/>
    </row>
    <row r="260" spans="2:13" s="2" customFormat="1" ht="12.75" customHeight="1" x14ac:dyDescent="0.25">
      <c r="B260" s="48"/>
      <c r="C260" s="123"/>
      <c r="D260" s="48"/>
      <c r="E260" s="48" t="s">
        <v>987</v>
      </c>
      <c r="F260" s="52">
        <v>1817.29</v>
      </c>
      <c r="G260" s="52"/>
      <c r="H260" s="52"/>
      <c r="I260" s="46"/>
      <c r="J260" s="46"/>
      <c r="K260" s="46"/>
      <c r="L260" s="52">
        <v>1817.29</v>
      </c>
      <c r="M260" s="115"/>
    </row>
    <row r="261" spans="2:13" s="2" customFormat="1" ht="12.75" customHeight="1" x14ac:dyDescent="0.25">
      <c r="B261" s="48"/>
      <c r="C261" s="123"/>
      <c r="D261" s="48"/>
      <c r="E261" s="48" t="s">
        <v>988</v>
      </c>
      <c r="F261" s="52">
        <v>180</v>
      </c>
      <c r="G261" s="52"/>
      <c r="H261" s="52"/>
      <c r="I261" s="46"/>
      <c r="J261" s="46"/>
      <c r="K261" s="46"/>
      <c r="L261" s="52">
        <v>180</v>
      </c>
      <c r="M261" s="115"/>
    </row>
    <row r="262" spans="2:13" s="2" customFormat="1" ht="12.75" customHeight="1" x14ac:dyDescent="0.25">
      <c r="B262" s="48"/>
      <c r="C262" s="123"/>
      <c r="D262" s="48"/>
      <c r="E262" s="48" t="s">
        <v>989</v>
      </c>
      <c r="F262" s="52">
        <v>3300</v>
      </c>
      <c r="G262" s="52"/>
      <c r="H262" s="52"/>
      <c r="I262" s="46"/>
      <c r="J262" s="46"/>
      <c r="K262" s="46"/>
      <c r="L262" s="52">
        <v>3300</v>
      </c>
      <c r="M262" s="115"/>
    </row>
    <row r="263" spans="2:13" s="2" customFormat="1" ht="12.75" customHeight="1" x14ac:dyDescent="0.25">
      <c r="B263" s="48"/>
      <c r="C263" s="123"/>
      <c r="D263" s="48"/>
      <c r="E263" s="48" t="s">
        <v>990</v>
      </c>
      <c r="F263" s="52">
        <v>7112.7</v>
      </c>
      <c r="G263" s="52"/>
      <c r="H263" s="52"/>
      <c r="I263" s="46"/>
      <c r="J263" s="46"/>
      <c r="K263" s="46"/>
      <c r="L263" s="52">
        <v>7112.7</v>
      </c>
      <c r="M263" s="115"/>
    </row>
    <row r="264" spans="2:13" s="2" customFormat="1" ht="12.75" customHeight="1" x14ac:dyDescent="0.25">
      <c r="B264" s="48"/>
      <c r="C264" s="123"/>
      <c r="D264" s="48"/>
      <c r="E264" s="48" t="s">
        <v>991</v>
      </c>
      <c r="F264" s="52">
        <v>2983.74</v>
      </c>
      <c r="G264" s="52"/>
      <c r="H264" s="52"/>
      <c r="I264" s="46"/>
      <c r="J264" s="46"/>
      <c r="K264" s="46"/>
      <c r="L264" s="52">
        <v>2983.74</v>
      </c>
      <c r="M264" s="115"/>
    </row>
    <row r="265" spans="2:13" s="2" customFormat="1" ht="12.75" customHeight="1" x14ac:dyDescent="0.25">
      <c r="B265" s="48"/>
      <c r="C265" s="123"/>
      <c r="D265" s="48"/>
      <c r="E265" s="48" t="s">
        <v>992</v>
      </c>
      <c r="F265" s="52">
        <v>280.79000000000002</v>
      </c>
      <c r="G265" s="52"/>
      <c r="H265" s="52"/>
      <c r="I265" s="46"/>
      <c r="J265" s="46"/>
      <c r="K265" s="46"/>
      <c r="L265" s="52">
        <v>280.79000000000002</v>
      </c>
      <c r="M265" s="115"/>
    </row>
    <row r="266" spans="2:13" s="2" customFormat="1" ht="12.75" customHeight="1" x14ac:dyDescent="0.25">
      <c r="B266" s="48"/>
      <c r="C266" s="123"/>
      <c r="D266" s="48"/>
      <c r="E266" s="48" t="s">
        <v>993</v>
      </c>
      <c r="F266" s="52">
        <v>1131.04</v>
      </c>
      <c r="G266" s="52"/>
      <c r="H266" s="52"/>
      <c r="I266" s="46"/>
      <c r="J266" s="46"/>
      <c r="K266" s="46"/>
      <c r="L266" s="52">
        <v>1131.04</v>
      </c>
      <c r="M266" s="115"/>
    </row>
    <row r="267" spans="2:13" s="2" customFormat="1" ht="12.75" customHeight="1" x14ac:dyDescent="0.25">
      <c r="B267" s="48"/>
      <c r="C267" s="123"/>
      <c r="D267" s="48"/>
      <c r="E267" s="48" t="s">
        <v>994</v>
      </c>
      <c r="F267" s="52">
        <v>1345.05</v>
      </c>
      <c r="G267" s="52"/>
      <c r="H267" s="52"/>
      <c r="I267" s="46"/>
      <c r="J267" s="46"/>
      <c r="K267" s="46"/>
      <c r="L267" s="52">
        <v>1345.05</v>
      </c>
      <c r="M267" s="115"/>
    </row>
    <row r="268" spans="2:13" s="2" customFormat="1" ht="12.75" customHeight="1" x14ac:dyDescent="0.25">
      <c r="B268" s="48"/>
      <c r="C268" s="123"/>
      <c r="D268" s="48"/>
      <c r="E268" s="48" t="s">
        <v>995</v>
      </c>
      <c r="F268" s="52">
        <v>1925.56</v>
      </c>
      <c r="G268" s="52"/>
      <c r="H268" s="52"/>
      <c r="I268" s="46"/>
      <c r="J268" s="46"/>
      <c r="K268" s="46"/>
      <c r="L268" s="52">
        <v>1925.56</v>
      </c>
      <c r="M268" s="115"/>
    </row>
    <row r="269" spans="2:13" s="2" customFormat="1" ht="12.75" customHeight="1" x14ac:dyDescent="0.25">
      <c r="B269" s="48"/>
      <c r="C269" s="123"/>
      <c r="D269" s="48"/>
      <c r="E269" s="48" t="s">
        <v>996</v>
      </c>
      <c r="F269" s="52">
        <v>13823.25</v>
      </c>
      <c r="G269" s="52"/>
      <c r="H269" s="52"/>
      <c r="I269" s="46"/>
      <c r="J269" s="46"/>
      <c r="K269" s="46"/>
      <c r="L269" s="52">
        <v>13823.25</v>
      </c>
      <c r="M269" s="115"/>
    </row>
    <row r="270" spans="2:13" s="2" customFormat="1" ht="12.75" customHeight="1" x14ac:dyDescent="0.25">
      <c r="B270" s="48"/>
      <c r="C270" s="123"/>
      <c r="D270" s="48"/>
      <c r="E270" s="48" t="s">
        <v>997</v>
      </c>
      <c r="F270" s="52">
        <v>98.69</v>
      </c>
      <c r="G270" s="52"/>
      <c r="H270" s="52"/>
      <c r="I270" s="46"/>
      <c r="J270" s="46"/>
      <c r="K270" s="46"/>
      <c r="L270" s="52">
        <v>98.69</v>
      </c>
      <c r="M270" s="115"/>
    </row>
    <row r="271" spans="2:13" s="2" customFormat="1" ht="12.75" customHeight="1" x14ac:dyDescent="0.25">
      <c r="B271" s="48"/>
      <c r="C271" s="123"/>
      <c r="D271" s="48"/>
      <c r="E271" s="48" t="s">
        <v>998</v>
      </c>
      <c r="F271" s="52">
        <v>53.11</v>
      </c>
      <c r="G271" s="52"/>
      <c r="H271" s="52"/>
      <c r="I271" s="46"/>
      <c r="J271" s="46"/>
      <c r="K271" s="46"/>
      <c r="L271" s="52">
        <v>53.11</v>
      </c>
      <c r="M271" s="115"/>
    </row>
    <row r="272" spans="2:13" s="2" customFormat="1" ht="12.75" customHeight="1" x14ac:dyDescent="0.25">
      <c r="B272" s="48"/>
      <c r="C272" s="123"/>
      <c r="D272" s="48"/>
      <c r="E272" s="48" t="s">
        <v>999</v>
      </c>
      <c r="F272" s="52">
        <v>139.22</v>
      </c>
      <c r="G272" s="52"/>
      <c r="H272" s="52"/>
      <c r="I272" s="46"/>
      <c r="J272" s="46"/>
      <c r="K272" s="46"/>
      <c r="L272" s="52">
        <v>139.22</v>
      </c>
      <c r="M272" s="115"/>
    </row>
    <row r="273" spans="2:13" s="2" customFormat="1" ht="12.75" customHeight="1" x14ac:dyDescent="0.25">
      <c r="B273" s="48"/>
      <c r="C273" s="123"/>
      <c r="D273" s="48"/>
      <c r="E273" s="48">
        <v>6312010</v>
      </c>
      <c r="F273" s="52">
        <v>1156.67</v>
      </c>
      <c r="G273" s="52"/>
      <c r="H273" s="52"/>
      <c r="I273" s="46"/>
      <c r="J273" s="46"/>
      <c r="K273" s="46"/>
      <c r="L273" s="52">
        <v>1156.67</v>
      </c>
      <c r="M273" s="115"/>
    </row>
    <row r="274" spans="2:13" s="2" customFormat="1" ht="13.5" customHeight="1" x14ac:dyDescent="0.25">
      <c r="B274" s="48" t="s">
        <v>1000</v>
      </c>
      <c r="C274" s="123" t="s">
        <v>1000</v>
      </c>
      <c r="D274" s="48" t="s">
        <v>716</v>
      </c>
      <c r="E274" s="48"/>
      <c r="F274" s="46">
        <v>21262.67</v>
      </c>
      <c r="G274" s="46"/>
      <c r="H274" s="46">
        <v>72932.95</v>
      </c>
      <c r="I274" s="46"/>
      <c r="J274" s="46"/>
      <c r="K274" s="46"/>
      <c r="L274" s="46">
        <v>94195.62</v>
      </c>
      <c r="M274" s="115" t="s">
        <v>1001</v>
      </c>
    </row>
    <row r="275" spans="2:13" s="2" customFormat="1" ht="15" x14ac:dyDescent="0.25">
      <c r="B275" s="47" t="s">
        <v>171</v>
      </c>
      <c r="C275" s="123" t="s">
        <v>1002</v>
      </c>
      <c r="D275" s="48" t="s">
        <v>716</v>
      </c>
      <c r="E275" s="48"/>
      <c r="F275" s="48"/>
      <c r="G275" s="48"/>
      <c r="H275" s="48"/>
      <c r="I275" s="48"/>
      <c r="J275" s="48"/>
      <c r="K275" s="48"/>
      <c r="L275" s="47" t="s">
        <v>171</v>
      </c>
      <c r="M275" s="124" t="s">
        <v>1003</v>
      </c>
    </row>
    <row r="276" spans="2:13" s="2" customFormat="1" ht="15" x14ac:dyDescent="0.25">
      <c r="B276" s="190" t="s">
        <v>170</v>
      </c>
      <c r="C276" s="191"/>
      <c r="D276" s="191"/>
      <c r="E276" s="192"/>
      <c r="F276" s="125">
        <f t="shared" ref="F276:L276" si="0">SUM(F8,F26,F46,F60,F81,F105,F124,F148,F164,F176,F177,F180,F183,F198,F206,F213,F219,F224,F231,F274)</f>
        <v>1624652.6099999994</v>
      </c>
      <c r="G276" s="125">
        <f t="shared" si="0"/>
        <v>-245895.03000000003</v>
      </c>
      <c r="H276" s="125">
        <f t="shared" si="0"/>
        <v>245895.02999999997</v>
      </c>
      <c r="I276" s="125">
        <f t="shared" si="0"/>
        <v>0</v>
      </c>
      <c r="J276" s="125">
        <f t="shared" si="0"/>
        <v>0</v>
      </c>
      <c r="K276" s="125">
        <f t="shared" si="0"/>
        <v>0</v>
      </c>
      <c r="L276" s="125">
        <f t="shared" si="0"/>
        <v>1624652.6099999999</v>
      </c>
      <c r="M276" s="124"/>
    </row>
    <row r="279" spans="2:13" s="2" customFormat="1" ht="15" x14ac:dyDescent="0.25">
      <c r="B279" s="126" t="s">
        <v>172</v>
      </c>
      <c r="C279" s="73" t="s">
        <v>173</v>
      </c>
      <c r="D279" s="74"/>
      <c r="E279" s="74"/>
      <c r="F279" s="74"/>
      <c r="G279" s="74"/>
      <c r="H279" s="74"/>
      <c r="I279" s="74"/>
      <c r="J279" s="74"/>
      <c r="K279" s="74"/>
      <c r="L279" s="74"/>
      <c r="M279" s="127"/>
    </row>
    <row r="280" spans="2:13" s="2" customFormat="1" ht="15" x14ac:dyDescent="0.25">
      <c r="B280" s="77" t="s">
        <v>16</v>
      </c>
      <c r="C280" s="40" t="s">
        <v>1004</v>
      </c>
      <c r="D280" s="40"/>
      <c r="E280" s="40"/>
      <c r="F280" s="40"/>
      <c r="G280" s="40"/>
      <c r="H280" s="40"/>
      <c r="I280" s="40"/>
      <c r="J280" s="40"/>
      <c r="K280" s="40"/>
      <c r="L280" s="40"/>
      <c r="M280" s="128"/>
    </row>
    <row r="281" spans="2:13" s="2" customFormat="1" ht="15" x14ac:dyDescent="0.25">
      <c r="B281" s="77" t="s">
        <v>17</v>
      </c>
      <c r="C281" s="40" t="s">
        <v>1005</v>
      </c>
      <c r="D281" s="40"/>
      <c r="E281" s="40"/>
      <c r="F281" s="40"/>
      <c r="G281" s="40"/>
      <c r="H281" s="40"/>
      <c r="I281" s="40"/>
      <c r="J281" s="40"/>
      <c r="K281" s="40"/>
      <c r="L281" s="40"/>
      <c r="M281" s="128"/>
    </row>
    <row r="282" spans="2:13" s="2" customFormat="1" ht="15" x14ac:dyDescent="0.25">
      <c r="B282" s="77"/>
      <c r="C282" s="40" t="s">
        <v>1006</v>
      </c>
      <c r="D282" s="40"/>
      <c r="E282" s="40"/>
      <c r="F282" s="40"/>
      <c r="G282" s="40"/>
      <c r="H282" s="40"/>
      <c r="I282" s="40"/>
      <c r="J282" s="40"/>
      <c r="K282" s="40"/>
      <c r="L282" s="40"/>
      <c r="M282" s="128"/>
    </row>
    <row r="283" spans="2:13" s="2" customFormat="1" ht="15" x14ac:dyDescent="0.25">
      <c r="B283" s="77"/>
      <c r="C283" s="40" t="s">
        <v>1007</v>
      </c>
      <c r="D283" s="40"/>
      <c r="E283" s="40"/>
      <c r="F283" s="40"/>
      <c r="G283" s="40"/>
      <c r="H283" s="40"/>
      <c r="I283" s="40"/>
      <c r="J283" s="40"/>
      <c r="K283" s="40"/>
      <c r="L283" s="40"/>
      <c r="M283" s="128"/>
    </row>
    <row r="284" spans="2:13" s="2" customFormat="1" ht="15" x14ac:dyDescent="0.25">
      <c r="B284" s="77" t="s">
        <v>18</v>
      </c>
      <c r="C284" s="40" t="s">
        <v>1008</v>
      </c>
      <c r="D284" s="40"/>
      <c r="E284" s="40"/>
      <c r="F284" s="40"/>
      <c r="G284" s="40"/>
      <c r="H284" s="40"/>
      <c r="I284" s="40"/>
      <c r="J284" s="40"/>
      <c r="K284" s="40"/>
      <c r="L284" s="40"/>
      <c r="M284" s="128"/>
    </row>
    <row r="285" spans="2:13" s="2" customFormat="1" ht="15" x14ac:dyDescent="0.25">
      <c r="B285" s="77"/>
      <c r="C285" s="40" t="s">
        <v>1009</v>
      </c>
      <c r="D285" s="40"/>
      <c r="E285" s="40"/>
      <c r="F285" s="40"/>
      <c r="G285" s="40"/>
      <c r="H285" s="40"/>
      <c r="I285" s="40"/>
      <c r="J285" s="40"/>
      <c r="K285" s="40"/>
      <c r="L285" s="40"/>
      <c r="M285" s="128"/>
    </row>
    <row r="286" spans="2:13" s="2" customFormat="1" ht="15" x14ac:dyDescent="0.25">
      <c r="B286" s="77"/>
      <c r="C286" s="40" t="s">
        <v>1010</v>
      </c>
      <c r="D286" s="40"/>
      <c r="E286" s="40"/>
      <c r="F286" s="40"/>
      <c r="G286" s="40"/>
      <c r="H286" s="40"/>
      <c r="I286" s="40"/>
      <c r="J286" s="40"/>
      <c r="K286" s="40"/>
      <c r="L286" s="40"/>
      <c r="M286" s="128"/>
    </row>
    <row r="287" spans="2:13" s="2" customFormat="1" ht="15" x14ac:dyDescent="0.25">
      <c r="B287" s="77"/>
      <c r="C287" s="40" t="s">
        <v>1007</v>
      </c>
      <c r="D287" s="40"/>
      <c r="E287" s="40"/>
      <c r="F287" s="40"/>
      <c r="G287" s="40"/>
      <c r="H287" s="40"/>
      <c r="I287" s="40"/>
      <c r="J287" s="40"/>
      <c r="K287" s="40"/>
      <c r="L287" s="40"/>
      <c r="M287" s="128"/>
    </row>
    <row r="288" spans="2:13" s="2" customFormat="1" ht="15" x14ac:dyDescent="0.25">
      <c r="B288" s="77" t="s">
        <v>19</v>
      </c>
      <c r="C288" s="40" t="s">
        <v>1011</v>
      </c>
      <c r="D288" s="40"/>
      <c r="E288" s="40"/>
      <c r="F288" s="40"/>
      <c r="G288" s="40"/>
      <c r="H288" s="40"/>
      <c r="I288" s="40"/>
      <c r="J288" s="40"/>
      <c r="K288" s="40"/>
      <c r="L288" s="40"/>
      <c r="M288" s="128"/>
    </row>
    <row r="289" spans="2:13" s="2" customFormat="1" ht="15" x14ac:dyDescent="0.25">
      <c r="B289" s="77"/>
      <c r="C289" s="40" t="s">
        <v>1012</v>
      </c>
      <c r="D289" s="40"/>
      <c r="E289" s="40"/>
      <c r="F289" s="40"/>
      <c r="G289" s="40"/>
      <c r="H289" s="40"/>
      <c r="I289" s="40"/>
      <c r="J289" s="40"/>
      <c r="K289" s="40"/>
      <c r="L289" s="40"/>
      <c r="M289" s="128"/>
    </row>
    <row r="290" spans="2:13" s="2" customFormat="1" ht="15" x14ac:dyDescent="0.25">
      <c r="B290" s="77" t="s">
        <v>20</v>
      </c>
      <c r="C290" s="40" t="s">
        <v>1013</v>
      </c>
      <c r="D290" s="40"/>
      <c r="E290" s="40"/>
      <c r="F290" s="40"/>
      <c r="G290" s="40"/>
      <c r="H290" s="40"/>
      <c r="I290" s="40"/>
      <c r="J290" s="40"/>
      <c r="K290" s="40"/>
      <c r="L290" s="40"/>
      <c r="M290" s="128"/>
    </row>
    <row r="291" spans="2:13" s="2" customFormat="1" ht="15" x14ac:dyDescent="0.25">
      <c r="B291" s="77"/>
      <c r="C291" s="79" t="s">
        <v>1014</v>
      </c>
      <c r="D291" s="40"/>
      <c r="E291" s="40"/>
      <c r="F291" s="40"/>
      <c r="G291" s="40"/>
      <c r="H291" s="40"/>
      <c r="I291" s="40"/>
      <c r="J291" s="40"/>
      <c r="K291" s="40"/>
      <c r="L291" s="40"/>
      <c r="M291" s="128"/>
    </row>
    <row r="292" spans="2:13" s="2" customFormat="1" ht="15" x14ac:dyDescent="0.25">
      <c r="B292" s="77"/>
      <c r="C292" s="79" t="s">
        <v>725</v>
      </c>
      <c r="D292" s="40"/>
      <c r="E292" s="40"/>
      <c r="F292" s="40"/>
      <c r="G292" s="40"/>
      <c r="H292" s="40"/>
      <c r="I292" s="40"/>
      <c r="J292" s="40"/>
      <c r="K292" s="40"/>
      <c r="L292" s="40"/>
      <c r="M292" s="128"/>
    </row>
    <row r="293" spans="2:13" s="2" customFormat="1" ht="15" x14ac:dyDescent="0.25">
      <c r="B293" s="77"/>
      <c r="C293" s="40" t="s">
        <v>1015</v>
      </c>
      <c r="D293" s="40"/>
      <c r="E293" s="40"/>
      <c r="F293" s="40"/>
      <c r="G293" s="40"/>
      <c r="H293" s="40"/>
      <c r="I293" s="40"/>
      <c r="J293" s="40"/>
      <c r="K293" s="40"/>
      <c r="L293" s="40"/>
      <c r="M293" s="128"/>
    </row>
    <row r="294" spans="2:13" s="2" customFormat="1" ht="15" x14ac:dyDescent="0.25">
      <c r="B294" s="77"/>
      <c r="C294" s="40" t="s">
        <v>727</v>
      </c>
      <c r="D294" s="40"/>
      <c r="E294" s="40"/>
      <c r="F294" s="40"/>
      <c r="G294" s="40"/>
      <c r="H294" s="40"/>
      <c r="I294" s="40"/>
      <c r="J294" s="40"/>
      <c r="K294" s="40"/>
      <c r="L294" s="40"/>
      <c r="M294" s="128"/>
    </row>
    <row r="295" spans="2:13" s="2" customFormat="1" ht="15" x14ac:dyDescent="0.25">
      <c r="B295" s="77"/>
      <c r="C295" s="40" t="s">
        <v>728</v>
      </c>
      <c r="D295" s="40"/>
      <c r="E295" s="40"/>
      <c r="F295" s="40"/>
      <c r="G295" s="40"/>
      <c r="H295" s="40"/>
      <c r="I295" s="40"/>
      <c r="J295" s="40"/>
      <c r="K295" s="40"/>
      <c r="L295" s="40"/>
      <c r="M295" s="128"/>
    </row>
    <row r="296" spans="2:13" s="2" customFormat="1" ht="15" x14ac:dyDescent="0.25">
      <c r="B296" s="77" t="s">
        <v>21</v>
      </c>
      <c r="C296" s="40" t="s">
        <v>1016</v>
      </c>
      <c r="D296" s="40"/>
      <c r="E296" s="40"/>
      <c r="F296" s="40"/>
      <c r="G296" s="40"/>
      <c r="H296" s="40"/>
      <c r="I296" s="40"/>
      <c r="J296" s="40"/>
      <c r="K296" s="40"/>
      <c r="L296" s="40"/>
      <c r="M296" s="128"/>
    </row>
    <row r="297" spans="2:13" s="2" customFormat="1" ht="15" x14ac:dyDescent="0.25">
      <c r="B297" s="77"/>
      <c r="C297" s="40" t="s">
        <v>1017</v>
      </c>
      <c r="D297" s="40"/>
      <c r="E297" s="40"/>
      <c r="F297" s="40"/>
      <c r="G297" s="40"/>
      <c r="H297" s="40"/>
      <c r="I297" s="40"/>
      <c r="J297" s="40"/>
      <c r="K297" s="40"/>
      <c r="L297" s="40"/>
      <c r="M297" s="128"/>
    </row>
    <row r="298" spans="2:13" s="2" customFormat="1" ht="15" x14ac:dyDescent="0.25">
      <c r="B298" s="77" t="s">
        <v>22</v>
      </c>
      <c r="C298" s="40" t="s">
        <v>730</v>
      </c>
      <c r="D298" s="40"/>
      <c r="E298" s="40"/>
      <c r="F298" s="40"/>
      <c r="G298" s="40"/>
      <c r="H298" s="40"/>
      <c r="I298" s="40"/>
      <c r="J298" s="40"/>
      <c r="K298" s="40"/>
      <c r="L298" s="40"/>
      <c r="M298" s="128"/>
    </row>
    <row r="299" spans="2:13" s="2" customFormat="1" ht="15" x14ac:dyDescent="0.25">
      <c r="B299" s="77" t="s">
        <v>23</v>
      </c>
      <c r="C299" s="40" t="s">
        <v>731</v>
      </c>
      <c r="D299" s="40"/>
      <c r="E299" s="40"/>
      <c r="F299" s="40"/>
      <c r="G299" s="40"/>
      <c r="H299" s="40"/>
      <c r="I299" s="40"/>
      <c r="J299" s="40"/>
      <c r="K299" s="40"/>
      <c r="L299" s="40"/>
      <c r="M299" s="128"/>
    </row>
    <row r="300" spans="2:13" s="2" customFormat="1" ht="15" x14ac:dyDescent="0.25">
      <c r="B300" s="80" t="s">
        <v>25</v>
      </c>
      <c r="C300" s="81" t="s">
        <v>732</v>
      </c>
      <c r="D300" s="81"/>
      <c r="E300" s="81"/>
      <c r="F300" s="81"/>
      <c r="G300" s="81"/>
      <c r="H300" s="81"/>
      <c r="I300" s="81"/>
      <c r="J300" s="81"/>
      <c r="K300" s="81"/>
      <c r="L300" s="81"/>
      <c r="M300" s="129"/>
    </row>
    <row r="301" spans="2:13" s="2" customFormat="1" ht="15" x14ac:dyDescent="0.25">
      <c r="B301" s="40" t="s">
        <v>1018</v>
      </c>
    </row>
  </sheetData>
  <mergeCells count="10">
    <mergeCell ref="C6:D6"/>
    <mergeCell ref="B276:E276"/>
    <mergeCell ref="B176:B224"/>
    <mergeCell ref="B8:B164"/>
    <mergeCell ref="C7:D7"/>
    <mergeCell ref="M8:M164"/>
    <mergeCell ref="G7:K7"/>
    <mergeCell ref="C26:C60"/>
    <mergeCell ref="C81:C124"/>
    <mergeCell ref="M176:M224"/>
  </mergeCells>
  <pageMargins left="0.118110239505768" right="0.118110239505768" top="0.74803149700164795" bottom="0.74803149700164795" header="0.31496062874794001" footer="0.31496062874794001"/>
  <pageSetup scale="5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W62"/>
  <sheetViews>
    <sheetView tabSelected="1" topLeftCell="A25" zoomScale="130" zoomScaleNormal="130" workbookViewId="0">
      <selection activeCell="E18" sqref="E18"/>
    </sheetView>
  </sheetViews>
  <sheetFormatPr defaultColWidth="9.140625" defaultRowHeight="12.75" customHeight="1" x14ac:dyDescent="0.25"/>
  <cols>
    <col min="1" max="1" width="3.5703125" style="40" customWidth="1"/>
    <col min="2" max="2" width="39.42578125" style="79" customWidth="1"/>
    <col min="3" max="3" width="29.42578125" style="79" customWidth="1"/>
    <col min="4" max="4" width="21" style="79" customWidth="1"/>
    <col min="5" max="5" width="15.42578125" style="79" customWidth="1"/>
    <col min="6" max="8" width="11.85546875" style="79" customWidth="1"/>
    <col min="9" max="9" width="14.140625" style="79" customWidth="1"/>
    <col min="10" max="11" width="11.85546875" style="79" customWidth="1"/>
    <col min="12" max="12" width="24" style="79" customWidth="1"/>
    <col min="13" max="13" width="18.5703125" style="79" customWidth="1"/>
    <col min="14" max="14" width="18.140625" style="79" customWidth="1"/>
    <col min="15" max="15" width="17" style="79" customWidth="1"/>
    <col min="16" max="257" width="9.140625" style="79" customWidth="1"/>
  </cols>
  <sheetData>
    <row r="1" spans="1:14" s="2" customFormat="1" ht="24.75" customHeight="1" x14ac:dyDescent="0.25">
      <c r="L1" s="200"/>
      <c r="M1" s="200"/>
    </row>
    <row r="2" spans="1:14" s="2" customFormat="1" ht="15" x14ac:dyDescent="0.25">
      <c r="B2" s="43"/>
    </row>
    <row r="3" spans="1:14" s="2" customFormat="1" ht="15" x14ac:dyDescent="0.25">
      <c r="B3" s="43" t="s">
        <v>1</v>
      </c>
    </row>
    <row r="4" spans="1:14" s="2" customFormat="1" ht="15" x14ac:dyDescent="0.25">
      <c r="B4" s="43" t="s">
        <v>1019</v>
      </c>
    </row>
    <row r="6" spans="1:14" s="2" customFormat="1" ht="15" x14ac:dyDescent="0.25">
      <c r="B6" s="130" t="s">
        <v>1020</v>
      </c>
    </row>
    <row r="7" spans="1:14" s="130" customFormat="1" x14ac:dyDescent="0.2">
      <c r="A7" s="40"/>
      <c r="B7" s="198" t="s">
        <v>1021</v>
      </c>
      <c r="C7" s="198" t="s">
        <v>1022</v>
      </c>
      <c r="D7" s="198" t="s">
        <v>1023</v>
      </c>
      <c r="E7" s="169" t="s">
        <v>1024</v>
      </c>
      <c r="F7" s="169"/>
      <c r="G7" s="169"/>
      <c r="H7" s="169"/>
      <c r="I7" s="169"/>
      <c r="J7" s="169"/>
      <c r="K7" s="169"/>
      <c r="L7" s="169"/>
      <c r="M7" s="169"/>
      <c r="N7" s="169"/>
    </row>
    <row r="8" spans="1:14" s="130" customFormat="1" ht="51" x14ac:dyDescent="0.2">
      <c r="A8" s="40"/>
      <c r="B8" s="198"/>
      <c r="C8" s="198"/>
      <c r="D8" s="198"/>
      <c r="E8" s="131" t="s">
        <v>777</v>
      </c>
      <c r="F8" s="132" t="s">
        <v>796</v>
      </c>
      <c r="G8" s="132" t="s">
        <v>813</v>
      </c>
      <c r="H8" s="132" t="s">
        <v>826</v>
      </c>
      <c r="I8" s="132" t="s">
        <v>843</v>
      </c>
      <c r="J8" s="132" t="s">
        <v>862</v>
      </c>
      <c r="K8" s="132" t="s">
        <v>877</v>
      </c>
      <c r="L8" s="131" t="s">
        <v>897</v>
      </c>
      <c r="M8" s="132" t="s">
        <v>910</v>
      </c>
      <c r="N8" s="132" t="s">
        <v>912</v>
      </c>
    </row>
    <row r="9" spans="1:14" s="130" customFormat="1" ht="15" customHeight="1" x14ac:dyDescent="0.2">
      <c r="A9" s="40"/>
      <c r="B9" s="110" t="s">
        <v>16</v>
      </c>
      <c r="C9" s="45" t="s">
        <v>17</v>
      </c>
      <c r="D9" s="45" t="s">
        <v>18</v>
      </c>
      <c r="E9" s="199" t="s">
        <v>19</v>
      </c>
      <c r="F9" s="199"/>
      <c r="G9" s="199"/>
      <c r="H9" s="199"/>
      <c r="I9" s="199"/>
      <c r="J9" s="199"/>
      <c r="K9" s="199"/>
      <c r="L9" s="199"/>
      <c r="M9" s="199"/>
      <c r="N9" s="199"/>
    </row>
    <row r="10" spans="1:14" s="2" customFormat="1" ht="15.75" customHeight="1" x14ac:dyDescent="0.25">
      <c r="B10" s="117" t="s">
        <v>210</v>
      </c>
      <c r="C10" s="210" t="s">
        <v>1043</v>
      </c>
      <c r="D10" s="133">
        <f>SUM(E10:N10)</f>
        <v>100.00000000000001</v>
      </c>
      <c r="E10" s="134">
        <v>0.24</v>
      </c>
      <c r="F10" s="134">
        <v>1.82</v>
      </c>
      <c r="G10" s="134">
        <v>2.14</v>
      </c>
      <c r="H10" s="134">
        <v>29.06</v>
      </c>
      <c r="I10" s="134">
        <v>50.77</v>
      </c>
      <c r="J10" s="134">
        <v>14.61</v>
      </c>
      <c r="K10" s="134">
        <v>1.34</v>
      </c>
      <c r="L10" s="134">
        <v>0.01</v>
      </c>
      <c r="M10" s="134">
        <v>0</v>
      </c>
      <c r="N10" s="134">
        <v>0.01</v>
      </c>
    </row>
    <row r="11" spans="1:14" s="2" customFormat="1" ht="15.75" customHeight="1" x14ac:dyDescent="0.25">
      <c r="B11" s="114" t="s">
        <v>245</v>
      </c>
      <c r="C11" s="210" t="s">
        <v>1043</v>
      </c>
      <c r="D11" s="133">
        <f>SUM(E11:N11)</f>
        <v>100.00000000000001</v>
      </c>
      <c r="E11" s="134">
        <v>0.24</v>
      </c>
      <c r="F11" s="134">
        <v>1.82</v>
      </c>
      <c r="G11" s="134">
        <v>2.14</v>
      </c>
      <c r="H11" s="134">
        <v>29.06</v>
      </c>
      <c r="I11" s="134">
        <v>50.77</v>
      </c>
      <c r="J11" s="134">
        <v>14.61</v>
      </c>
      <c r="K11" s="134">
        <v>1.34</v>
      </c>
      <c r="L11" s="134">
        <v>0.01</v>
      </c>
      <c r="M11" s="134">
        <v>0</v>
      </c>
      <c r="N11" s="134">
        <v>0.01</v>
      </c>
    </row>
    <row r="12" spans="1:14" s="2" customFormat="1" ht="15.75" customHeight="1" x14ac:dyDescent="0.25">
      <c r="B12" s="114" t="s">
        <v>267</v>
      </c>
      <c r="C12" s="210" t="s">
        <v>1043</v>
      </c>
      <c r="D12" s="133">
        <f t="shared" ref="D12:D19" si="0">SUM(E12:N12)</f>
        <v>100.00000000000001</v>
      </c>
      <c r="E12" s="134">
        <v>0.24</v>
      </c>
      <c r="F12" s="134">
        <v>1.82</v>
      </c>
      <c r="G12" s="134">
        <v>2.14</v>
      </c>
      <c r="H12" s="134">
        <v>29.06</v>
      </c>
      <c r="I12" s="134">
        <v>50.77</v>
      </c>
      <c r="J12" s="134">
        <v>14.61</v>
      </c>
      <c r="K12" s="134">
        <v>1.34</v>
      </c>
      <c r="L12" s="134">
        <v>0.01</v>
      </c>
      <c r="M12" s="134">
        <v>0</v>
      </c>
      <c r="N12" s="134">
        <v>0.01</v>
      </c>
    </row>
    <row r="13" spans="1:14" s="2" customFormat="1" ht="15.75" customHeight="1" x14ac:dyDescent="0.25">
      <c r="B13" s="114" t="s">
        <v>276</v>
      </c>
      <c r="C13" s="210" t="s">
        <v>1043</v>
      </c>
      <c r="D13" s="133">
        <f t="shared" si="0"/>
        <v>100.00000000000001</v>
      </c>
      <c r="E13" s="134">
        <v>0.24</v>
      </c>
      <c r="F13" s="134">
        <v>1.82</v>
      </c>
      <c r="G13" s="134">
        <v>2.14</v>
      </c>
      <c r="H13" s="134">
        <v>29.06</v>
      </c>
      <c r="I13" s="134">
        <v>50.77</v>
      </c>
      <c r="J13" s="134">
        <v>14.61</v>
      </c>
      <c r="K13" s="134">
        <v>1.34</v>
      </c>
      <c r="L13" s="134">
        <v>0.01</v>
      </c>
      <c r="M13" s="134">
        <v>0</v>
      </c>
      <c r="N13" s="134">
        <v>0.01</v>
      </c>
    </row>
    <row r="14" spans="1:14" s="2" customFormat="1" ht="15.75" customHeight="1" x14ac:dyDescent="0.25">
      <c r="B14" s="114" t="s">
        <v>389</v>
      </c>
      <c r="C14" s="210" t="s">
        <v>1043</v>
      </c>
      <c r="D14" s="133">
        <f t="shared" si="0"/>
        <v>100.00000000000001</v>
      </c>
      <c r="E14" s="134">
        <v>0.24</v>
      </c>
      <c r="F14" s="134">
        <v>1.82</v>
      </c>
      <c r="G14" s="134">
        <v>2.14</v>
      </c>
      <c r="H14" s="134">
        <v>29.06</v>
      </c>
      <c r="I14" s="134">
        <v>50.77</v>
      </c>
      <c r="J14" s="134">
        <v>14.61</v>
      </c>
      <c r="K14" s="134">
        <v>1.34</v>
      </c>
      <c r="L14" s="134">
        <v>0.01</v>
      </c>
      <c r="M14" s="134">
        <v>0</v>
      </c>
      <c r="N14" s="134">
        <v>0.01</v>
      </c>
    </row>
    <row r="15" spans="1:14" s="2" customFormat="1" ht="15.75" customHeight="1" x14ac:dyDescent="0.25">
      <c r="B15" s="114" t="s">
        <v>440</v>
      </c>
      <c r="C15" s="210" t="s">
        <v>1043</v>
      </c>
      <c r="D15" s="133">
        <f t="shared" si="0"/>
        <v>100.00000000000001</v>
      </c>
      <c r="E15" s="134">
        <v>0.24</v>
      </c>
      <c r="F15" s="134">
        <v>1.82</v>
      </c>
      <c r="G15" s="134">
        <v>2.14</v>
      </c>
      <c r="H15" s="134">
        <v>29.06</v>
      </c>
      <c r="I15" s="134">
        <v>50.77</v>
      </c>
      <c r="J15" s="134">
        <v>14.61</v>
      </c>
      <c r="K15" s="134">
        <v>1.34</v>
      </c>
      <c r="L15" s="134">
        <v>0.01</v>
      </c>
      <c r="M15" s="134">
        <v>0</v>
      </c>
      <c r="N15" s="134">
        <v>0.01</v>
      </c>
    </row>
    <row r="16" spans="1:14" s="2" customFormat="1" ht="15.75" customHeight="1" x14ac:dyDescent="0.25">
      <c r="B16" s="114" t="s">
        <v>528</v>
      </c>
      <c r="C16" s="210" t="s">
        <v>1043</v>
      </c>
      <c r="D16" s="133">
        <f t="shared" si="0"/>
        <v>100.00000000000001</v>
      </c>
      <c r="E16" s="134">
        <v>0.24</v>
      </c>
      <c r="F16" s="134">
        <v>1.82</v>
      </c>
      <c r="G16" s="134">
        <v>2.14</v>
      </c>
      <c r="H16" s="134">
        <v>29.06</v>
      </c>
      <c r="I16" s="134">
        <v>50.77</v>
      </c>
      <c r="J16" s="134">
        <v>14.61</v>
      </c>
      <c r="K16" s="134">
        <v>1.34</v>
      </c>
      <c r="L16" s="134">
        <v>0.01</v>
      </c>
      <c r="M16" s="134">
        <v>0</v>
      </c>
      <c r="N16" s="134">
        <v>0.01</v>
      </c>
    </row>
    <row r="17" spans="1:15" s="2" customFormat="1" ht="15.75" customHeight="1" x14ac:dyDescent="0.25">
      <c r="B17" s="114" t="s">
        <v>576</v>
      </c>
      <c r="C17" s="210" t="s">
        <v>1043</v>
      </c>
      <c r="D17" s="133">
        <f t="shared" si="0"/>
        <v>100.00000000000001</v>
      </c>
      <c r="E17" s="134">
        <v>0.24</v>
      </c>
      <c r="F17" s="134">
        <v>1.82</v>
      </c>
      <c r="G17" s="134">
        <v>2.14</v>
      </c>
      <c r="H17" s="134">
        <v>29.06</v>
      </c>
      <c r="I17" s="134">
        <v>50.77</v>
      </c>
      <c r="J17" s="134">
        <v>14.61</v>
      </c>
      <c r="K17" s="134">
        <v>1.34</v>
      </c>
      <c r="L17" s="134">
        <v>0.01</v>
      </c>
      <c r="M17" s="134">
        <v>0</v>
      </c>
      <c r="N17" s="134">
        <v>0.01</v>
      </c>
    </row>
    <row r="18" spans="1:15" s="2" customFormat="1" ht="15.75" customHeight="1" x14ac:dyDescent="0.25">
      <c r="B18" s="114" t="s">
        <v>583</v>
      </c>
      <c r="C18" s="210" t="s">
        <v>1043</v>
      </c>
      <c r="D18" s="133">
        <f t="shared" si="0"/>
        <v>100.00000000000001</v>
      </c>
      <c r="E18" s="134">
        <v>0.24</v>
      </c>
      <c r="F18" s="134">
        <v>1.82</v>
      </c>
      <c r="G18" s="134">
        <v>2.14</v>
      </c>
      <c r="H18" s="134">
        <v>29.06</v>
      </c>
      <c r="I18" s="134">
        <v>50.77</v>
      </c>
      <c r="J18" s="134">
        <v>14.61</v>
      </c>
      <c r="K18" s="134">
        <v>1.34</v>
      </c>
      <c r="L18" s="134">
        <v>0.01</v>
      </c>
      <c r="M18" s="134">
        <v>0</v>
      </c>
      <c r="N18" s="134">
        <v>0.01</v>
      </c>
    </row>
    <row r="19" spans="1:15" s="2" customFormat="1" ht="15.75" customHeight="1" x14ac:dyDescent="0.25">
      <c r="B19" s="114" t="s">
        <v>648</v>
      </c>
      <c r="C19" s="210" t="s">
        <v>1043</v>
      </c>
      <c r="D19" s="133">
        <f t="shared" si="0"/>
        <v>100.00000000000001</v>
      </c>
      <c r="E19" s="134">
        <v>0.24</v>
      </c>
      <c r="F19" s="134">
        <v>1.82</v>
      </c>
      <c r="G19" s="134">
        <v>2.14</v>
      </c>
      <c r="H19" s="134">
        <v>29.06</v>
      </c>
      <c r="I19" s="134">
        <v>50.77</v>
      </c>
      <c r="J19" s="134">
        <v>14.61</v>
      </c>
      <c r="K19" s="134">
        <v>1.34</v>
      </c>
      <c r="L19" s="134">
        <v>0.01</v>
      </c>
      <c r="M19" s="134">
        <v>0</v>
      </c>
      <c r="N19" s="134">
        <v>0.01</v>
      </c>
    </row>
    <row r="20" spans="1:15" s="2" customFormat="1" ht="15.75" customHeight="1" x14ac:dyDescent="0.25">
      <c r="B20" s="114" t="s">
        <v>653</v>
      </c>
      <c r="C20" s="210" t="s">
        <v>1043</v>
      </c>
      <c r="D20" s="133"/>
      <c r="E20" s="134">
        <v>0.24</v>
      </c>
      <c r="F20" s="134">
        <v>1.82</v>
      </c>
      <c r="G20" s="134">
        <v>2.14</v>
      </c>
      <c r="H20" s="134">
        <v>29.06</v>
      </c>
      <c r="I20" s="134">
        <v>50.77</v>
      </c>
      <c r="J20" s="134">
        <v>14.61</v>
      </c>
      <c r="K20" s="134">
        <v>1.34</v>
      </c>
      <c r="L20" s="134">
        <v>0.01</v>
      </c>
      <c r="M20" s="134">
        <v>0</v>
      </c>
      <c r="N20" s="134">
        <v>0.01</v>
      </c>
    </row>
    <row r="21" spans="1:15" s="2" customFormat="1" ht="6.75" customHeight="1" x14ac:dyDescent="0.25"/>
    <row r="22" spans="1:15" s="2" customFormat="1" ht="38.25" x14ac:dyDescent="0.25">
      <c r="B22" s="135" t="s">
        <v>1025</v>
      </c>
      <c r="C22" s="136"/>
      <c r="D22" s="137">
        <f>SUM(E22:N22)</f>
        <v>99.999999999999957</v>
      </c>
      <c r="E22" s="138">
        <v>11.6132111031664</v>
      </c>
      <c r="F22" s="138">
        <v>6.6125039753262902</v>
      </c>
      <c r="G22" s="138">
        <v>3.89494914783945</v>
      </c>
      <c r="H22" s="138">
        <v>22.236056262873099</v>
      </c>
      <c r="I22" s="138">
        <v>24.438847315454101</v>
      </c>
      <c r="J22" s="138">
        <v>21.518594175213199</v>
      </c>
      <c r="K22" s="138">
        <v>6.5272832246566299</v>
      </c>
      <c r="L22" s="138">
        <v>2.0280357085685599</v>
      </c>
      <c r="M22" s="138">
        <v>0</v>
      </c>
      <c r="N22" s="138">
        <v>1.1305190869022299</v>
      </c>
    </row>
    <row r="23" spans="1:15" s="2" customFormat="1" ht="31.5" customHeight="1" x14ac:dyDescent="0.25">
      <c r="A23" s="139"/>
      <c r="B23" s="140" t="s">
        <v>1026</v>
      </c>
      <c r="C23" s="141"/>
      <c r="D23" s="142">
        <f>SUM(E23:N23)</f>
        <v>100</v>
      </c>
      <c r="E23" s="134">
        <v>8.7321924528986905E-2</v>
      </c>
      <c r="F23" s="134">
        <v>7.8009721155016596</v>
      </c>
      <c r="G23" s="134">
        <v>1.89910083345515</v>
      </c>
      <c r="H23" s="134">
        <v>10.677612143003801</v>
      </c>
      <c r="I23" s="134">
        <v>32.2702802901021</v>
      </c>
      <c r="J23" s="134">
        <v>44.1032431043784</v>
      </c>
      <c r="K23" s="134">
        <v>3.1541927619858301</v>
      </c>
      <c r="L23" s="134">
        <v>3.63841352204112E-3</v>
      </c>
      <c r="M23" s="134">
        <v>0</v>
      </c>
      <c r="N23" s="134">
        <v>3.63841352204112E-3</v>
      </c>
    </row>
    <row r="25" spans="1:15" s="2" customFormat="1" ht="15" x14ac:dyDescent="0.25">
      <c r="B25" s="130"/>
    </row>
    <row r="26" spans="1:15" s="2" customFormat="1" ht="15" x14ac:dyDescent="0.25">
      <c r="B26" s="130" t="s">
        <v>1027</v>
      </c>
    </row>
    <row r="27" spans="1:15" s="130" customFormat="1" ht="15" customHeight="1" x14ac:dyDescent="0.2">
      <c r="A27" s="40"/>
      <c r="B27" s="204" t="s">
        <v>1021</v>
      </c>
      <c r="C27" s="205"/>
      <c r="D27" s="198" t="s">
        <v>1028</v>
      </c>
      <c r="E27" s="169" t="s">
        <v>1024</v>
      </c>
      <c r="F27" s="169"/>
      <c r="G27" s="169"/>
      <c r="H27" s="169"/>
      <c r="I27" s="169"/>
      <c r="J27" s="169"/>
      <c r="K27" s="169"/>
      <c r="L27" s="169"/>
      <c r="M27" s="169"/>
      <c r="N27" s="169"/>
      <c r="O27" s="169" t="s">
        <v>14</v>
      </c>
    </row>
    <row r="28" spans="1:15" s="130" customFormat="1" ht="67.5" customHeight="1" x14ac:dyDescent="0.2">
      <c r="A28" s="40"/>
      <c r="B28" s="206"/>
      <c r="C28" s="207"/>
      <c r="D28" s="198"/>
      <c r="E28" s="131" t="s">
        <v>777</v>
      </c>
      <c r="F28" s="132" t="s">
        <v>796</v>
      </c>
      <c r="G28" s="132" t="s">
        <v>813</v>
      </c>
      <c r="H28" s="132" t="s">
        <v>826</v>
      </c>
      <c r="I28" s="132" t="s">
        <v>843</v>
      </c>
      <c r="J28" s="132" t="s">
        <v>862</v>
      </c>
      <c r="K28" s="132" t="s">
        <v>877</v>
      </c>
      <c r="L28" s="131" t="s">
        <v>897</v>
      </c>
      <c r="M28" s="132" t="s">
        <v>910</v>
      </c>
      <c r="N28" s="132" t="s">
        <v>912</v>
      </c>
      <c r="O28" s="169"/>
    </row>
    <row r="29" spans="1:15" s="130" customFormat="1" ht="15" customHeight="1" x14ac:dyDescent="0.2">
      <c r="A29" s="40"/>
      <c r="B29" s="204" t="s">
        <v>16</v>
      </c>
      <c r="C29" s="205"/>
      <c r="D29" s="143" t="s">
        <v>20</v>
      </c>
      <c r="E29" s="203" t="s">
        <v>21</v>
      </c>
      <c r="F29" s="203"/>
      <c r="G29" s="203"/>
      <c r="H29" s="203"/>
      <c r="I29" s="203"/>
      <c r="J29" s="203"/>
      <c r="K29" s="203"/>
      <c r="L29" s="203"/>
      <c r="M29" s="203"/>
      <c r="N29" s="203"/>
      <c r="O29" s="44" t="s">
        <v>22</v>
      </c>
    </row>
    <row r="30" spans="1:15" s="2" customFormat="1" ht="15.75" customHeight="1" x14ac:dyDescent="0.25">
      <c r="B30" s="144" t="s">
        <v>210</v>
      </c>
      <c r="C30" s="145"/>
      <c r="D30" s="146">
        <v>4820.6099999999997</v>
      </c>
      <c r="E30" s="134">
        <v>11.569464</v>
      </c>
      <c r="F30" s="134">
        <v>87.735101999999998</v>
      </c>
      <c r="G30" s="134">
        <v>103.16105399999999</v>
      </c>
      <c r="H30" s="134">
        <v>1400.8692659999999</v>
      </c>
      <c r="I30" s="134">
        <v>2447.4236970000002</v>
      </c>
      <c r="J30" s="134">
        <v>704.29112099999998</v>
      </c>
      <c r="K30" s="134">
        <v>64.596174000000005</v>
      </c>
      <c r="L30" s="134">
        <v>0.48206100000000002</v>
      </c>
      <c r="M30" s="134">
        <v>0</v>
      </c>
      <c r="N30" s="134">
        <v>0.48206100000000002</v>
      </c>
      <c r="O30" s="177" t="s">
        <v>778</v>
      </c>
    </row>
    <row r="31" spans="1:15" s="2" customFormat="1" ht="15.75" customHeight="1" x14ac:dyDescent="0.25">
      <c r="B31" s="144" t="s">
        <v>245</v>
      </c>
      <c r="C31" s="145"/>
      <c r="D31" s="142">
        <v>21609.97</v>
      </c>
      <c r="E31" s="134">
        <v>51.863928000000001</v>
      </c>
      <c r="F31" s="134">
        <v>393.30145399999998</v>
      </c>
      <c r="G31" s="134">
        <v>462.45335799999998</v>
      </c>
      <c r="H31" s="134">
        <v>6279.8572819999999</v>
      </c>
      <c r="I31" s="134">
        <v>10971.381769</v>
      </c>
      <c r="J31" s="134">
        <v>3157.216617</v>
      </c>
      <c r="K31" s="134">
        <v>289.573598</v>
      </c>
      <c r="L31" s="134">
        <v>2.1609970000000001</v>
      </c>
      <c r="M31" s="134">
        <v>0</v>
      </c>
      <c r="N31" s="134">
        <v>2.1609970000000001</v>
      </c>
      <c r="O31" s="177"/>
    </row>
    <row r="32" spans="1:15" s="2" customFormat="1" ht="15.75" customHeight="1" x14ac:dyDescent="0.25">
      <c r="B32" s="144" t="s">
        <v>267</v>
      </c>
      <c r="C32" s="145"/>
      <c r="D32" s="142">
        <v>1547.32</v>
      </c>
      <c r="E32" s="134">
        <v>3.713568</v>
      </c>
      <c r="F32" s="134">
        <v>28.161224000000001</v>
      </c>
      <c r="G32" s="134">
        <v>33.112648</v>
      </c>
      <c r="H32" s="134">
        <v>449.65119199999998</v>
      </c>
      <c r="I32" s="134">
        <v>785.57436399999995</v>
      </c>
      <c r="J32" s="134">
        <v>226.06345200000001</v>
      </c>
      <c r="K32" s="134">
        <v>20.734088</v>
      </c>
      <c r="L32" s="134">
        <v>0.15473200000000001</v>
      </c>
      <c r="M32" s="134">
        <v>0</v>
      </c>
      <c r="N32" s="134">
        <v>0.15473200000000001</v>
      </c>
      <c r="O32" s="177"/>
    </row>
    <row r="33" spans="1:15" s="2" customFormat="1" ht="15.75" customHeight="1" x14ac:dyDescent="0.25">
      <c r="B33" s="144" t="s">
        <v>276</v>
      </c>
      <c r="C33" s="145"/>
      <c r="D33" s="142">
        <v>45205.919999999998</v>
      </c>
      <c r="E33" s="134">
        <v>108.494208</v>
      </c>
      <c r="F33" s="134">
        <v>822.74774400000001</v>
      </c>
      <c r="G33" s="134">
        <v>967.40668800000003</v>
      </c>
      <c r="H33" s="134">
        <v>13136.840351999999</v>
      </c>
      <c r="I33" s="134">
        <v>22951.045584</v>
      </c>
      <c r="J33" s="134">
        <v>6604.5849120000003</v>
      </c>
      <c r="K33" s="134">
        <v>605.75932799999998</v>
      </c>
      <c r="L33" s="134">
        <v>4.5205919999999997</v>
      </c>
      <c r="M33" s="134">
        <v>0</v>
      </c>
      <c r="N33" s="134">
        <v>4.5205919999999997</v>
      </c>
      <c r="O33" s="177"/>
    </row>
    <row r="34" spans="1:15" s="2" customFormat="1" ht="15.75" customHeight="1" x14ac:dyDescent="0.25">
      <c r="B34" s="144" t="s">
        <v>389</v>
      </c>
      <c r="C34" s="145"/>
      <c r="D34" s="142">
        <v>6493.88</v>
      </c>
      <c r="E34" s="134">
        <v>15.585312</v>
      </c>
      <c r="F34" s="134">
        <v>118.188616</v>
      </c>
      <c r="G34" s="134">
        <v>138.969032</v>
      </c>
      <c r="H34" s="134">
        <v>1887.1215279999999</v>
      </c>
      <c r="I34" s="134">
        <v>3296.9428760000001</v>
      </c>
      <c r="J34" s="134">
        <v>948.75586799999996</v>
      </c>
      <c r="K34" s="134">
        <v>87.017992000000007</v>
      </c>
      <c r="L34" s="134">
        <v>0.64938799999999997</v>
      </c>
      <c r="M34" s="134">
        <v>0</v>
      </c>
      <c r="N34" s="134">
        <v>0.64938799999999997</v>
      </c>
      <c r="O34" s="177"/>
    </row>
    <row r="35" spans="1:15" s="2" customFormat="1" ht="15.75" customHeight="1" x14ac:dyDescent="0.25">
      <c r="B35" s="144" t="s">
        <v>440</v>
      </c>
      <c r="C35" s="145"/>
      <c r="D35" s="142">
        <v>47877.77</v>
      </c>
      <c r="E35" s="134">
        <v>114.906648</v>
      </c>
      <c r="F35" s="134">
        <v>871.37541399999998</v>
      </c>
      <c r="G35" s="134">
        <v>1024.584278</v>
      </c>
      <c r="H35" s="134">
        <v>13913.279962000001</v>
      </c>
      <c r="I35" s="134">
        <v>24307.543828999998</v>
      </c>
      <c r="J35" s="134">
        <v>6994.9421970000003</v>
      </c>
      <c r="K35" s="134">
        <v>641.56211800000005</v>
      </c>
      <c r="L35" s="134">
        <v>4.7877770000000002</v>
      </c>
      <c r="M35" s="134">
        <v>0</v>
      </c>
      <c r="N35" s="134">
        <v>4.7877770000000002</v>
      </c>
      <c r="O35" s="177"/>
    </row>
    <row r="36" spans="1:15" s="2" customFormat="1" ht="15.75" customHeight="1" x14ac:dyDescent="0.25">
      <c r="B36" s="144" t="s">
        <v>528</v>
      </c>
      <c r="C36" s="145"/>
      <c r="D36" s="142">
        <v>1262.9000000000001</v>
      </c>
      <c r="E36" s="134">
        <v>3.0309599999999999</v>
      </c>
      <c r="F36" s="134">
        <v>22.984780000000001</v>
      </c>
      <c r="G36" s="134">
        <v>27.026060000000001</v>
      </c>
      <c r="H36" s="134">
        <v>366.99874</v>
      </c>
      <c r="I36" s="134">
        <v>641.17433000000005</v>
      </c>
      <c r="J36" s="134">
        <v>184.50969000000001</v>
      </c>
      <c r="K36" s="134">
        <v>16.92286</v>
      </c>
      <c r="L36" s="134">
        <v>0.12629000000000001</v>
      </c>
      <c r="M36" s="134">
        <v>0</v>
      </c>
      <c r="N36" s="134">
        <v>0.12629000000000001</v>
      </c>
      <c r="O36" s="177"/>
    </row>
    <row r="37" spans="1:15" s="2" customFormat="1" ht="15.75" customHeight="1" x14ac:dyDescent="0.25">
      <c r="B37" s="144" t="s">
        <v>576</v>
      </c>
      <c r="C37" s="145"/>
      <c r="D37" s="142">
        <v>0</v>
      </c>
      <c r="E37" s="134">
        <v>0</v>
      </c>
      <c r="F37" s="134">
        <v>0</v>
      </c>
      <c r="G37" s="134">
        <v>0</v>
      </c>
      <c r="H37" s="134">
        <v>0</v>
      </c>
      <c r="I37" s="134">
        <v>0</v>
      </c>
      <c r="J37" s="134">
        <v>0</v>
      </c>
      <c r="K37" s="134">
        <v>0</v>
      </c>
      <c r="L37" s="134">
        <v>0</v>
      </c>
      <c r="M37" s="134">
        <v>0</v>
      </c>
      <c r="N37" s="134">
        <v>0</v>
      </c>
      <c r="O37" s="177"/>
    </row>
    <row r="38" spans="1:15" s="2" customFormat="1" ht="15.75" customHeight="1" x14ac:dyDescent="0.25">
      <c r="B38" s="144" t="s">
        <v>583</v>
      </c>
      <c r="C38" s="145"/>
      <c r="D38" s="142">
        <v>261.14999999999998</v>
      </c>
      <c r="E38" s="134">
        <v>0.62675999999999998</v>
      </c>
      <c r="F38" s="134">
        <v>4.7529300000000001</v>
      </c>
      <c r="G38" s="134">
        <v>5.5886100000000001</v>
      </c>
      <c r="H38" s="134">
        <v>75.890190000000004</v>
      </c>
      <c r="I38" s="134">
        <v>132.58585500000001</v>
      </c>
      <c r="J38" s="134">
        <v>38.154015000000001</v>
      </c>
      <c r="K38" s="134">
        <v>3.4994100000000001</v>
      </c>
      <c r="L38" s="134">
        <v>2.6114999999999999E-2</v>
      </c>
      <c r="M38" s="134">
        <v>0</v>
      </c>
      <c r="N38" s="134">
        <v>2.6114999999999999E-2</v>
      </c>
      <c r="O38" s="177"/>
    </row>
    <row r="39" spans="1:15" s="2" customFormat="1" ht="15.75" customHeight="1" x14ac:dyDescent="0.25">
      <c r="B39" s="144" t="s">
        <v>648</v>
      </c>
      <c r="C39" s="145"/>
      <c r="D39" s="142">
        <v>0</v>
      </c>
      <c r="E39" s="134">
        <v>0</v>
      </c>
      <c r="F39" s="134">
        <v>0</v>
      </c>
      <c r="G39" s="134">
        <v>0</v>
      </c>
      <c r="H39" s="134">
        <v>0</v>
      </c>
      <c r="I39" s="134">
        <v>0</v>
      </c>
      <c r="J39" s="134">
        <v>0</v>
      </c>
      <c r="K39" s="134">
        <v>0</v>
      </c>
      <c r="L39" s="134">
        <v>0</v>
      </c>
      <c r="M39" s="134">
        <v>0</v>
      </c>
      <c r="N39" s="134">
        <v>0</v>
      </c>
      <c r="O39" s="177"/>
    </row>
    <row r="40" spans="1:15" s="2" customFormat="1" ht="15.75" customHeight="1" x14ac:dyDescent="0.25">
      <c r="B40" s="144" t="s">
        <v>653</v>
      </c>
      <c r="C40" s="145"/>
      <c r="D40" s="142">
        <v>3942.41</v>
      </c>
      <c r="E40" s="134">
        <v>9.4617839999999998</v>
      </c>
      <c r="F40" s="134">
        <v>71.751862000000003</v>
      </c>
      <c r="G40" s="134">
        <v>84.367574000000005</v>
      </c>
      <c r="H40" s="134">
        <v>1145.664346</v>
      </c>
      <c r="I40" s="134">
        <v>2001.561557</v>
      </c>
      <c r="J40" s="134">
        <v>575.98610099999996</v>
      </c>
      <c r="K40" s="134">
        <v>52.828294</v>
      </c>
      <c r="L40" s="134">
        <v>0.39424100000000001</v>
      </c>
      <c r="M40" s="134">
        <v>0</v>
      </c>
      <c r="N40" s="134">
        <v>0.39424100000000001</v>
      </c>
      <c r="O40" s="177"/>
    </row>
    <row r="41" spans="1:15" s="2" customFormat="1" ht="15" x14ac:dyDescent="0.25">
      <c r="B41" s="208" t="s">
        <v>1029</v>
      </c>
      <c r="C41" s="209"/>
      <c r="D41" s="147">
        <v>133021.93</v>
      </c>
      <c r="E41" s="147">
        <v>319.25263200000001</v>
      </c>
      <c r="F41" s="147">
        <v>2420.9991260000002</v>
      </c>
      <c r="G41" s="147">
        <v>2846.6693019999998</v>
      </c>
      <c r="H41" s="147">
        <v>38656.172857999998</v>
      </c>
      <c r="I41" s="147">
        <v>67535.233861000001</v>
      </c>
      <c r="J41" s="147">
        <v>19434.503972999999</v>
      </c>
      <c r="K41" s="147">
        <v>1782.493862</v>
      </c>
      <c r="L41" s="147">
        <v>13.302193000000001</v>
      </c>
      <c r="M41" s="147">
        <v>0</v>
      </c>
      <c r="N41" s="147">
        <v>13.302193000000001</v>
      </c>
      <c r="O41" s="148" t="s">
        <v>778</v>
      </c>
    </row>
    <row r="42" spans="1:15" s="2" customFormat="1" ht="3" customHeight="1" x14ac:dyDescent="0.25">
      <c r="A42" s="139"/>
      <c r="B42" s="141"/>
      <c r="C42" s="141"/>
      <c r="D42" s="133"/>
      <c r="E42" s="149"/>
      <c r="F42" s="149"/>
      <c r="G42" s="149"/>
      <c r="H42" s="149"/>
      <c r="I42" s="149"/>
      <c r="J42" s="149"/>
      <c r="K42" s="149"/>
      <c r="L42" s="149"/>
      <c r="M42" s="149"/>
      <c r="N42" s="149"/>
      <c r="O42" s="150"/>
    </row>
    <row r="43" spans="1:15" s="2" customFormat="1" ht="33.75" customHeight="1" x14ac:dyDescent="0.25">
      <c r="B43" s="140" t="s">
        <v>1025</v>
      </c>
      <c r="C43" s="141"/>
      <c r="D43" s="142">
        <v>321991.98</v>
      </c>
      <c r="E43" s="134">
        <v>37393.608372665301</v>
      </c>
      <c r="F43" s="134">
        <v>21291.732477731799</v>
      </c>
      <c r="G43" s="134">
        <v>12541.4238811214</v>
      </c>
      <c r="H43" s="134">
        <v>71598.317834739093</v>
      </c>
      <c r="I43" s="134">
        <v>78691.128360207498</v>
      </c>
      <c r="J43" s="134">
        <v>69288.147452933699</v>
      </c>
      <c r="K43" s="134">
        <v>21017.3284952797</v>
      </c>
      <c r="L43" s="134">
        <v>6530.11233312694</v>
      </c>
      <c r="M43" s="134">
        <v>0</v>
      </c>
      <c r="N43" s="151">
        <v>3640.1807921944101</v>
      </c>
      <c r="O43" s="196" t="s">
        <v>778</v>
      </c>
    </row>
    <row r="44" spans="1:15" ht="31.5" customHeight="1" x14ac:dyDescent="0.25">
      <c r="B44" s="140" t="s">
        <v>1026</v>
      </c>
      <c r="C44" s="141"/>
      <c r="D44" s="142">
        <v>1585.88</v>
      </c>
      <c r="E44" s="134">
        <v>1.3848209367202999</v>
      </c>
      <c r="F44" s="134">
        <v>123.714056585318</v>
      </c>
      <c r="G44" s="134">
        <v>30.117460297598502</v>
      </c>
      <c r="H44" s="134">
        <v>169.334115453469</v>
      </c>
      <c r="I44" s="134">
        <v>511.76792106467099</v>
      </c>
      <c r="J44" s="134">
        <v>699.42451174371604</v>
      </c>
      <c r="K44" s="134">
        <v>50.021712173780898</v>
      </c>
      <c r="L44" s="134">
        <v>5.7700872363345701E-2</v>
      </c>
      <c r="M44" s="134">
        <v>0</v>
      </c>
      <c r="N44" s="151">
        <v>5.7700872363345701E-2</v>
      </c>
      <c r="O44" s="196"/>
    </row>
    <row r="45" spans="1:15" s="2" customFormat="1" ht="15" x14ac:dyDescent="0.25">
      <c r="B45" s="201" t="s">
        <v>1030</v>
      </c>
      <c r="C45" s="202"/>
      <c r="D45" s="142">
        <f t="shared" ref="D45:N45" si="1">SUM(D43:D44)</f>
        <v>323577.86</v>
      </c>
      <c r="E45" s="134">
        <f t="shared" si="1"/>
        <v>37394.993193602022</v>
      </c>
      <c r="F45" s="134">
        <f t="shared" si="1"/>
        <v>21415.446534317118</v>
      </c>
      <c r="G45" s="134">
        <f t="shared" si="1"/>
        <v>12571.541341418999</v>
      </c>
      <c r="H45" s="134">
        <f t="shared" si="1"/>
        <v>71767.651950192565</v>
      </c>
      <c r="I45" s="134">
        <f t="shared" si="1"/>
        <v>79202.896281272173</v>
      </c>
      <c r="J45" s="134">
        <f t="shared" si="1"/>
        <v>69987.571964677409</v>
      </c>
      <c r="K45" s="134">
        <f t="shared" si="1"/>
        <v>21067.350207453481</v>
      </c>
      <c r="L45" s="134">
        <f t="shared" si="1"/>
        <v>6530.1700339993031</v>
      </c>
      <c r="M45" s="134">
        <f t="shared" si="1"/>
        <v>0</v>
      </c>
      <c r="N45" s="151">
        <f t="shared" si="1"/>
        <v>3640.2384930667736</v>
      </c>
      <c r="O45" s="197"/>
    </row>
    <row r="49" spans="1:9" s="152" customFormat="1" x14ac:dyDescent="0.2">
      <c r="A49" s="71"/>
      <c r="B49" s="126" t="s">
        <v>172</v>
      </c>
      <c r="C49" s="73" t="s">
        <v>173</v>
      </c>
      <c r="D49" s="153"/>
      <c r="E49" s="153"/>
      <c r="F49" s="153"/>
      <c r="G49" s="153"/>
      <c r="H49" s="154"/>
      <c r="I49" s="155"/>
    </row>
    <row r="50" spans="1:9" s="152" customFormat="1" x14ac:dyDescent="0.2">
      <c r="A50" s="71"/>
      <c r="B50" s="77" t="s">
        <v>16</v>
      </c>
      <c r="C50" s="40" t="s">
        <v>1031</v>
      </c>
      <c r="D50" s="79"/>
      <c r="E50" s="79"/>
      <c r="F50" s="79"/>
      <c r="G50" s="79"/>
      <c r="I50" s="156"/>
    </row>
    <row r="51" spans="1:9" s="152" customFormat="1" x14ac:dyDescent="0.2">
      <c r="A51" s="71"/>
      <c r="B51" s="77" t="s">
        <v>17</v>
      </c>
      <c r="C51" s="40" t="s">
        <v>1032</v>
      </c>
      <c r="D51" s="79"/>
      <c r="E51" s="79"/>
      <c r="F51" s="79"/>
      <c r="G51" s="79"/>
      <c r="I51" s="156"/>
    </row>
    <row r="52" spans="1:9" s="152" customFormat="1" x14ac:dyDescent="0.2">
      <c r="A52" s="71"/>
      <c r="B52" s="77"/>
      <c r="C52" s="40" t="s">
        <v>1033</v>
      </c>
      <c r="D52" s="79"/>
      <c r="E52" s="79"/>
      <c r="F52" s="79"/>
      <c r="G52" s="79"/>
      <c r="I52" s="156"/>
    </row>
    <row r="53" spans="1:9" s="152" customFormat="1" x14ac:dyDescent="0.2">
      <c r="A53" s="71"/>
      <c r="B53" s="77"/>
      <c r="C53" s="40" t="s">
        <v>1034</v>
      </c>
      <c r="D53" s="79"/>
      <c r="E53" s="79"/>
      <c r="F53" s="79"/>
      <c r="G53" s="79"/>
      <c r="I53" s="156"/>
    </row>
    <row r="54" spans="1:9" s="152" customFormat="1" x14ac:dyDescent="0.2">
      <c r="A54" s="71"/>
      <c r="B54" s="157" t="s">
        <v>18</v>
      </c>
      <c r="C54" s="40" t="s">
        <v>1035</v>
      </c>
      <c r="D54" s="79"/>
      <c r="E54" s="79"/>
      <c r="F54" s="79"/>
      <c r="G54" s="79"/>
      <c r="I54" s="156"/>
    </row>
    <row r="55" spans="1:9" s="152" customFormat="1" x14ac:dyDescent="0.2">
      <c r="A55" s="71"/>
      <c r="B55" s="157"/>
      <c r="C55" s="40" t="s">
        <v>1036</v>
      </c>
      <c r="D55" s="79"/>
      <c r="E55" s="79"/>
      <c r="F55" s="79"/>
      <c r="G55" s="79"/>
      <c r="I55" s="156"/>
    </row>
    <row r="56" spans="1:9" s="152" customFormat="1" x14ac:dyDescent="0.2">
      <c r="A56" s="71"/>
      <c r="B56" s="157" t="s">
        <v>19</v>
      </c>
      <c r="C56" s="40" t="s">
        <v>1037</v>
      </c>
      <c r="D56" s="79"/>
      <c r="E56" s="79"/>
      <c r="F56" s="79"/>
      <c r="G56" s="79"/>
      <c r="I56" s="156"/>
    </row>
    <row r="57" spans="1:9" s="152" customFormat="1" x14ac:dyDescent="0.2">
      <c r="A57" s="71"/>
      <c r="B57" s="157" t="s">
        <v>20</v>
      </c>
      <c r="C57" s="79" t="s">
        <v>1038</v>
      </c>
      <c r="D57" s="79"/>
      <c r="E57" s="79"/>
      <c r="F57" s="79"/>
      <c r="G57" s="79"/>
      <c r="I57" s="156"/>
    </row>
    <row r="58" spans="1:9" s="152" customFormat="1" x14ac:dyDescent="0.2">
      <c r="A58" s="71"/>
      <c r="B58" s="157"/>
      <c r="C58" s="79" t="s">
        <v>1039</v>
      </c>
      <c r="D58" s="79"/>
      <c r="E58" s="79"/>
      <c r="F58" s="79"/>
      <c r="G58" s="79"/>
      <c r="I58" s="156"/>
    </row>
    <row r="59" spans="1:9" s="152" customFormat="1" x14ac:dyDescent="0.2">
      <c r="A59" s="71"/>
      <c r="B59" s="157" t="s">
        <v>21</v>
      </c>
      <c r="C59" s="79" t="s">
        <v>1040</v>
      </c>
      <c r="D59" s="79"/>
      <c r="E59" s="79"/>
      <c r="F59" s="79"/>
      <c r="G59" s="79"/>
      <c r="I59" s="156"/>
    </row>
    <row r="60" spans="1:9" s="152" customFormat="1" x14ac:dyDescent="0.2">
      <c r="A60" s="71"/>
      <c r="B60" s="157"/>
      <c r="C60" s="79" t="s">
        <v>1041</v>
      </c>
      <c r="D60" s="79"/>
      <c r="E60" s="79"/>
      <c r="F60" s="79"/>
      <c r="G60" s="79"/>
      <c r="I60" s="156"/>
    </row>
    <row r="61" spans="1:9" s="152" customFormat="1" x14ac:dyDescent="0.2">
      <c r="A61" s="71"/>
      <c r="B61" s="157"/>
      <c r="C61" s="79" t="s">
        <v>1042</v>
      </c>
      <c r="D61" s="79"/>
      <c r="E61" s="79"/>
      <c r="F61" s="79"/>
      <c r="G61" s="79"/>
      <c r="I61" s="156"/>
    </row>
    <row r="62" spans="1:9" s="152" customFormat="1" x14ac:dyDescent="0.2">
      <c r="A62" s="71"/>
      <c r="B62" s="158" t="s">
        <v>22</v>
      </c>
      <c r="C62" s="81" t="s">
        <v>730</v>
      </c>
      <c r="D62" s="159"/>
      <c r="E62" s="159"/>
      <c r="F62" s="159"/>
      <c r="G62" s="159"/>
      <c r="H62" s="160"/>
      <c r="I62" s="161"/>
    </row>
  </sheetData>
  <mergeCells count="16">
    <mergeCell ref="L1:M1"/>
    <mergeCell ref="B45:C45"/>
    <mergeCell ref="E29:N29"/>
    <mergeCell ref="B29:C29"/>
    <mergeCell ref="B27:C28"/>
    <mergeCell ref="B41:C41"/>
    <mergeCell ref="O43:O45"/>
    <mergeCell ref="O27:O28"/>
    <mergeCell ref="O30:O40"/>
    <mergeCell ref="B7:B8"/>
    <mergeCell ref="C7:C8"/>
    <mergeCell ref="D7:D8"/>
    <mergeCell ref="E7:N7"/>
    <mergeCell ref="E9:N9"/>
    <mergeCell ref="D27:D28"/>
    <mergeCell ref="E27:N27"/>
  </mergeCells>
  <pageMargins left="0.118110239505768" right="0.118110239505768" top="0.74803149700164795" bottom="0.74803149700164795" header="0.31496062874794001" footer="0.31496062874794001"/>
  <pageSetup paperSize="8"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6.1</vt:lpstr>
      <vt:lpstr>6.2</vt:lpstr>
      <vt:lpstr>6.3</vt:lpstr>
      <vt:lpstr>6.4</vt:lpstr>
      <vt:lpstr>6.5</vt:lpstr>
      <vt:lpstr>'6.1'!Print_Area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Jolanta</cp:lastModifiedBy>
  <dcterms:modified xsi:type="dcterms:W3CDTF">2022-04-29T12:49:04Z</dcterms:modified>
</cp:coreProperties>
</file>