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Jolanta\Desktop\VERT\"/>
    </mc:Choice>
  </mc:AlternateContent>
  <xr:revisionPtr revIDLastSave="0" documentId="13_ncr:1_{13B2402D-C55D-485F-A5B4-C521515C6572}" xr6:coauthVersionLast="45" xr6:coauthVersionMax="45" xr10:uidLastSave="{00000000-0000-0000-0000-000000000000}"/>
  <bookViews>
    <workbookView xWindow="1410" yWindow="1410" windowWidth="21600" windowHeight="11400" activeTab="8"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 name="Forma 13" sheetId="14" r:id="rId13"/>
  </sheets>
  <definedNames>
    <definedName name="VAS070_D_Apskaitospriet1" localSheetId="0">'Forma 1'!$D$25</definedName>
    <definedName name="VAS070_D_Apskaitospriet1">'Forma 1'!$D$25</definedName>
    <definedName name="VAS070_D_Atsiskaitomiej1" localSheetId="0">'Forma 1'!$D$26</definedName>
    <definedName name="VAS070_D_Atsiskaitomiej1">'Forma 1'!$D$26</definedName>
    <definedName name="VAS070_D_Irankiaimatavi1" localSheetId="0">'Forma 1'!$D$30</definedName>
    <definedName name="VAS070_D_Irankiaimatavi1">'Forma 1'!$D$30</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geriamojov1" localSheetId="0">'Forma 1'!$D$28</definedName>
    <definedName name="VAS070_D_Kitigeriamojov1">'Forma 1'!$D$28</definedName>
    <definedName name="VAS070_D_Kitiirenginiai1" localSheetId="0">'Forma 1'!$D$20</definedName>
    <definedName name="VAS070_D_Kitiirenginiai1">'Forma 1'!$D$20</definedName>
    <definedName name="VAS070_D_Kitiirenginiai2" localSheetId="0">'Forma 1'!$D$24</definedName>
    <definedName name="VAS070_D_Kitiirenginiai2">'Forma 1'!$D$24</definedName>
    <definedName name="VAS070_D_Kitostransport1" localSheetId="0">'Forma 1'!$D$33</definedName>
    <definedName name="VAS070_D_Kitostransport1">'Forma 1'!$D$33</definedName>
    <definedName name="VAS070_D_Kompiuteriaiko1" localSheetId="0">'Forma 1'!$D$29</definedName>
    <definedName name="VAS070_D_Kompiuteriaiko1">'Forma 1'!$D$29</definedName>
    <definedName name="VAS070_D_LaikotarpisMetais" localSheetId="0">'Forma 1'!$E$9</definedName>
    <definedName name="VAS070_D_LaikotarpisMetais">'Forma 1'!$E$9</definedName>
    <definedName name="VAS070_D_Lengviejiautom1" localSheetId="0">'Forma 1'!$D$32</definedName>
    <definedName name="VAS070_D_Lengviejiautom1">'Forma 1'!$D$32</definedName>
    <definedName name="VAS070_D_Masinosiriranga1" localSheetId="0">'Forma 1'!$D$21</definedName>
    <definedName name="VAS070_D_Masinosiriranga1">'Forma 1'!$D$21</definedName>
    <definedName name="VAS070_D_Nematerialusis1" localSheetId="0">'Forma 1'!$D$10</definedName>
    <definedName name="VAS070_D_Nematerialusis1">'Forma 1'!$D$10</definedName>
    <definedName name="VAS070_D_Nuotekuirdumbl1" localSheetId="0">'Forma 1'!$D$23</definedName>
    <definedName name="VAS070_D_Nuotekuirdumbl1">'Forma 1'!$D$23</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aulessviesose1" localSheetId="0">'Forma 1'!$D$19</definedName>
    <definedName name="VAS070_D_Saulessviesose1">'Forma 1'!$D$19</definedName>
    <definedName name="VAS070_D_Silumosatsiska1" localSheetId="0">'Forma 1'!$D$27</definedName>
    <definedName name="VAS070_D_Silumosatsiska1">'Forma 1'!$D$27</definedName>
    <definedName name="VAS070_D_Silumosirkarst1" localSheetId="0">'Forma 1'!$D$18</definedName>
    <definedName name="VAS070_D_Silumosirkarst1">'Forma 1'!$D$18</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1'!$D$31</definedName>
    <definedName name="VAS070_D_Transportoprie1">'Forma 1'!$D$31</definedName>
    <definedName name="VAS070_D_Vamzdynai1" localSheetId="0">'Forma 1'!$D$17</definedName>
    <definedName name="VAS070_D_Vamzdynai1">'Forma 1'!$D$17</definedName>
    <definedName name="VAS070_D_Vandenssiurbli1" localSheetId="0">'Forma 1'!$D$22</definedName>
    <definedName name="VAS070_D_Vandenssiurbli1">'Forma 1'!$D$22</definedName>
    <definedName name="VAS070_F_Apskaitospriet1LaikotarpisMetais" localSheetId="0">'Forma 1'!$E$25</definedName>
    <definedName name="VAS070_F_Apskaitospriet1LaikotarpisMetais">'Forma 1'!$E$25</definedName>
    <definedName name="VAS070_F_Atsiskaitomiej1LaikotarpisMetais" localSheetId="0">'Forma 1'!$E$26</definedName>
    <definedName name="VAS070_F_Atsiskaitomiej1LaikotarpisMetais">'Forma 1'!$E$26</definedName>
    <definedName name="VAS070_F_Irankiaimatavi1LaikotarpisMetais" localSheetId="0">'Forma 1'!$E$30</definedName>
    <definedName name="VAS070_F_Irankiaimatavi1LaikotarpisMetais">'Forma 1'!$E$30</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geriamojov1LaikotarpisMetais" localSheetId="0">'Forma 1'!$E$28</definedName>
    <definedName name="VAS070_F_Kitigeriamojov1LaikotarpisMetais">'Forma 1'!$E$28</definedName>
    <definedName name="VAS070_F_Kitiirenginiai1LaikotarpisMetais" localSheetId="0">'Forma 1'!$E$20</definedName>
    <definedName name="VAS070_F_Kitiirenginiai1LaikotarpisMetais">'Forma 1'!$E$20</definedName>
    <definedName name="VAS070_F_Kitiirenginiai2LaikotarpisMetais" localSheetId="0">'Forma 1'!$E$24</definedName>
    <definedName name="VAS070_F_Kitiirenginiai2LaikotarpisMetais">'Forma 1'!$E$24</definedName>
    <definedName name="VAS070_F_Kitostransport1LaikotarpisMetais" localSheetId="0">'Forma 1'!$E$33</definedName>
    <definedName name="VAS070_F_Kitostransport1LaikotarpisMetais">'Forma 1'!$E$33</definedName>
    <definedName name="VAS070_F_Kompiuteriaiko1LaikotarpisMetais" localSheetId="0">'Forma 1'!$E$29</definedName>
    <definedName name="VAS070_F_Kompiuteriaiko1LaikotarpisMetais">'Forma 1'!$E$29</definedName>
    <definedName name="VAS070_F_Lengviejiautom1LaikotarpisMetais" localSheetId="0">'Forma 1'!$E$32</definedName>
    <definedName name="VAS070_F_Lengviejiautom1LaikotarpisMetais">'Forma 1'!$E$32</definedName>
    <definedName name="VAS070_F_Masinosiriranga1LaikotarpisMetais" localSheetId="0">'Forma 1'!$E$21</definedName>
    <definedName name="VAS070_F_Masinosiriranga1LaikotarpisMetais">'Forma 1'!$E$21</definedName>
    <definedName name="VAS070_F_Nematerialusis1LaikotarpisMetais" localSheetId="0">'Forma 1'!$E$10</definedName>
    <definedName name="VAS070_F_Nematerialusis1LaikotarpisMetais">'Forma 1'!$E$10</definedName>
    <definedName name="VAS070_F_Nuotekuirdumbl1LaikotarpisMetais" localSheetId="0">'Forma 1'!$E$23</definedName>
    <definedName name="VAS070_F_Nuotekuirdumbl1LaikotarpisMetais">'Forma 1'!$E$23</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aulessviesose1LaikotarpisMetais" localSheetId="0">'Forma 1'!$E$19</definedName>
    <definedName name="VAS070_F_Saulessviesose1LaikotarpisMetais">'Forma 1'!$E$19</definedName>
    <definedName name="VAS070_F_Silumosatsiska1LaikotarpisMetais" localSheetId="0">'Forma 1'!$E$27</definedName>
    <definedName name="VAS070_F_Silumosatsiska1LaikotarpisMetais">'Forma 1'!$E$27</definedName>
    <definedName name="VAS070_F_Silumosirkarst1LaikotarpisMetais" localSheetId="0">'Forma 1'!$E$18</definedName>
    <definedName name="VAS070_F_Silumosirkarst1LaikotarpisMetais">'Forma 1'!$E$18</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1'!$E$31</definedName>
    <definedName name="VAS070_F_Transportoprie1LaikotarpisMetais">'Forma 1'!$E$31</definedName>
    <definedName name="VAS070_F_Vamzdynai1LaikotarpisMetais" localSheetId="0">'Forma 1'!$E$17</definedName>
    <definedName name="VAS070_F_Vamzdynai1LaikotarpisMetais">'Forma 1'!$E$17</definedName>
    <definedName name="VAS070_F_Vandenssiurbli1LaikotarpisMetais" localSheetId="0">'Forma 1'!$E$22</definedName>
    <definedName name="VAS070_F_Vandenssiurbli1LaikotarpisMetais">'Forma 1'!$E$22</definedName>
    <definedName name="VAS071_D_Nereikia1" localSheetId="1">'Forma 2'!$D$10</definedName>
    <definedName name="VAS071_D_Nereikia1">'Forma 2'!$D$10</definedName>
    <definedName name="VAS071_D_Priedasnetekog1" localSheetId="1">'Forma 2'!$C$11</definedName>
    <definedName name="VAS071_D_Priedasnetekog1">'Forma 2'!$C$11</definedName>
    <definedName name="VAS071_F_Priedasnetekog1Nereikia1" localSheetId="1">'Forma 2'!$D$11</definedName>
    <definedName name="VAS071_F_Priedasnetekog1Nereikia1">'Forma 2'!$D$11</definedName>
    <definedName name="VAS072_D_Apskaitosveikl1" localSheetId="2">'Forma 3'!$C$87</definedName>
    <definedName name="VAS072_D_Apskaitosveikl1">'Forma 3'!$C$87</definedName>
    <definedName name="VAS072_D_Apskaitosveikl2" localSheetId="2">'Forma 3'!$C$53</definedName>
    <definedName name="VAS072_D_Apskaitosveikl2">'Forma 3'!$C$53</definedName>
    <definedName name="VAS072_D_Apskaitosveikl3" localSheetId="2">'Forma 3'!$C$36</definedName>
    <definedName name="VAS072_D_Apskaitosveikl3">'Forma 3'!$C$36</definedName>
    <definedName name="VAS072_D_AtaskaitinisLaikotarpis" localSheetId="2">'Forma 3'!$D$9</definedName>
    <definedName name="VAS072_D_AtaskaitinisLaikotarpis">'Forma 3'!$D$9</definedName>
    <definedName name="VAS072_D_Beviltiskossko1" localSheetId="2">'Forma 3'!$C$57</definedName>
    <definedName name="VAS072_D_Beviltiskossko1">'Forma 3'!$C$57</definedName>
    <definedName name="VAS072_D_Elektrosenergi1" localSheetId="2">'Forma 3'!$C$25</definedName>
    <definedName name="VAS072_D_Elektrosenergi1">'Forma 3'!$C$25</definedName>
    <definedName name="VAS072_D_Elektrosenergi2" localSheetId="2">'Forma 3'!$C$43</definedName>
    <definedName name="VAS072_D_Elektrosenergi2">'Forma 3'!$C$43</definedName>
    <definedName name="VAS072_D_Garantiniamtie1" localSheetId="2">'Forma 3'!$C$37</definedName>
    <definedName name="VAS072_D_Garantiniamtie1">'Forma 3'!$C$37</definedName>
    <definedName name="VAS072_D_Geriamojovande1" localSheetId="2">'Forma 3'!$C$11</definedName>
    <definedName name="VAS072_D_Geriamojovande1">'Forma 3'!$C$11</definedName>
    <definedName name="VAS072_D_Geriamojovande10" localSheetId="2">'Forma 3'!$C$94</definedName>
    <definedName name="VAS072_D_Geriamojovande10">'Forma 3'!$C$94</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3'!$C$45</definedName>
    <definedName name="VAS072_D_Geriamojovande5">'Forma 3'!$C$45</definedName>
    <definedName name="VAS072_D_Geriamojovande6" localSheetId="2">'Forma 3'!$C$46</definedName>
    <definedName name="VAS072_D_Geriamojovande6">'Forma 3'!$C$46</definedName>
    <definedName name="VAS072_D_Geriamojovande7" localSheetId="2">'Forma 3'!$C$79</definedName>
    <definedName name="VAS072_D_Geriamojovande7">'Forma 3'!$C$79</definedName>
    <definedName name="VAS072_D_Geriamojovande8" localSheetId="2">'Forma 3'!$C$80</definedName>
    <definedName name="VAS072_D_Geriamojovande8">'Forma 3'!$C$80</definedName>
    <definedName name="VAS072_D_Geriamojovande9" localSheetId="2">'Forma 3'!$C$93</definedName>
    <definedName name="VAS072_D_Geriamojovande9">'Forma 3'!$C$93</definedName>
    <definedName name="VAS072_D_Grynasispelnas1" localSheetId="2">'Forma 3'!$C$92</definedName>
    <definedName name="VAS072_D_Grynasispelnas1">'Forma 3'!$C$92</definedName>
    <definedName name="VAS072_D_Gvtntilgalaiki1" localSheetId="2">'Forma 3'!$C$14</definedName>
    <definedName name="VAS072_D_Gvtntilgalaiki1">'Forma 3'!$C$14</definedName>
    <definedName name="VAS072_D_Gvtntilgalaiki2" localSheetId="2">'Forma 3'!$C$19</definedName>
    <definedName name="VAS072_D_Gvtntilgalaiki2">'Forma 3'!$C$19</definedName>
    <definedName name="VAS072_D_Gvtntilgalaiki3" localSheetId="2">'Forma 3'!$C$24</definedName>
    <definedName name="VAS072_D_Gvtntilgalaiki3">'Forma 3'!$C$24</definedName>
    <definedName name="VAS072_D_Gvtntilgalaiki4" localSheetId="2">'Forma 3'!$C$30</definedName>
    <definedName name="VAS072_D_Gvtntilgalaiki4">'Forma 3'!$C$30</definedName>
    <definedName name="VAS072_D_Gvtntilgalaiki5" localSheetId="2">'Forma 3'!$C$33</definedName>
    <definedName name="VAS072_D_Gvtntilgalaiki5">'Forma 3'!$C$33</definedName>
    <definedName name="VAS072_D_Gvtntilgalaiki7" localSheetId="2">'Forma 3'!$C$39</definedName>
    <definedName name="VAS072_D_Gvtntilgalaiki7">'Forma 3'!$C$39</definedName>
    <definedName name="VAS072_D_Gvtntilgalaiki8" localSheetId="2">'Forma 3'!$C$42</definedName>
    <definedName name="VAS072_D_Gvtntilgalaiki8">'Forma 3'!$C$42</definedName>
    <definedName name="VAS072_D_Ismokosivairio1" localSheetId="2">'Forma 3'!$C$70</definedName>
    <definedName name="VAS072_D_Ismokosivairio1">'Forma 3'!$C$70</definedName>
    <definedName name="VAS072_D_Kitosreguliuoj1" localSheetId="2">'Forma 3'!$C$35</definedName>
    <definedName name="VAS072_D_Kitosreguliuoj1">'Forma 3'!$C$35</definedName>
    <definedName name="VAS072_D_Kitosreguliuoj2" localSheetId="2">'Forma 3'!$C$38</definedName>
    <definedName name="VAS072_D_Kitosreguliuoj2">'Forma 3'!$C$38</definedName>
    <definedName name="VAS072_D_Kitosreguliuoj3" localSheetId="2">'Forma 3'!$C$54</definedName>
    <definedName name="VAS072_D_Kitosreguliuoj3">'Forma 3'!$C$54</definedName>
    <definedName name="VAS072_D_Kitosreguliuoj4" localSheetId="2">'Forma 3'!$C$76</definedName>
    <definedName name="VAS072_D_Kitosreguliuoj4">'Forma 3'!$C$76</definedName>
    <definedName name="VAS072_D_Kitosreguliuoj5" localSheetId="2">'Forma 3'!$C$88</definedName>
    <definedName name="VAS072_D_Kitosreguliuoj5">'Forma 3'!$C$88</definedName>
    <definedName name="VAS072_D_Kituveiklupaja1" localSheetId="2">'Forma 3'!$C$34</definedName>
    <definedName name="VAS072_D_Kituveiklupaja1">'Forma 3'!$C$34</definedName>
    <definedName name="VAS072_D_Kituveiklupeln1" localSheetId="2">'Forma 3'!$C$86</definedName>
    <definedName name="VAS072_D_Kituveiklupeln1">'Forma 3'!$C$86</definedName>
    <definedName name="VAS072_D_Kituveiklusana1" localSheetId="2">'Forma 3'!$C$52</definedName>
    <definedName name="VAS072_D_Kituveiklusana1">'Forma 3'!$C$52</definedName>
    <definedName name="VAS072_D_Komandiruociup1" localSheetId="2">'Forma 3'!$C$62</definedName>
    <definedName name="VAS072_D_Komandiruociup1">'Forma 3'!$C$62</definedName>
    <definedName name="VAS072_D_Mokymudalyvium1" localSheetId="2">'Forma 3'!$C$71</definedName>
    <definedName name="VAS072_D_Mokymudalyvium1">'Forma 3'!$C$71</definedName>
    <definedName name="VAS072_D_Narystesstojam1" localSheetId="2">'Forma 3'!$C$60</definedName>
    <definedName name="VAS072_D_Narystesstojam1">'Forma 3'!$C$60</definedName>
    <definedName name="VAS072_D_Nebaigtosstaty1" localSheetId="2">'Forma 3'!$C$65</definedName>
    <definedName name="VAS072_D_Nebaigtosstaty1">'Forma 3'!$C$65</definedName>
    <definedName name="VAS072_D_Nenaudojamolik1" localSheetId="2">'Forma 3'!$C$64</definedName>
    <definedName name="VAS072_D_Nenaudojamolik1">'Forma 3'!$C$64</definedName>
    <definedName name="VAS072_D_Nepaskirstomos1" localSheetId="2">'Forma 3'!$C$56</definedName>
    <definedName name="VAS072_D_Nepaskirstomos1">'Forma 3'!$C$56</definedName>
    <definedName name="VAS072_D_Nereguliuojamo1" localSheetId="2">'Forma 3'!$C$40</definedName>
    <definedName name="VAS072_D_Nereguliuojamo1">'Forma 3'!$C$40</definedName>
    <definedName name="VAS072_D_Nereguliuojamo2" localSheetId="2">'Forma 3'!$C$41</definedName>
    <definedName name="VAS072_D_Nereguliuojamo2">'Forma 3'!$C$41</definedName>
    <definedName name="VAS072_D_Nereguliuojamo3" localSheetId="2">'Forma 3'!$C$55</definedName>
    <definedName name="VAS072_D_Nereguliuojamo3">'Forma 3'!$C$55</definedName>
    <definedName name="VAS072_D_Nereguliuojamo4" localSheetId="2">'Forma 3'!$C$89</definedName>
    <definedName name="VAS072_D_Nereguliuojamo4">'Forma 3'!$C$89</definedName>
    <definedName name="VAS072_D_Nuotekudumblot1" localSheetId="2">'Forma 3'!$C$26</definedName>
    <definedName name="VAS072_D_Nuotekudumblot1">'Forma 3'!$C$26</definedName>
    <definedName name="VAS072_D_Nuotekudumblot2" localSheetId="2">'Forma 3'!$C$50</definedName>
    <definedName name="VAS072_D_Nuotekudumblot2">'Forma 3'!$C$50</definedName>
    <definedName name="VAS072_D_Nuotekudumblot3" localSheetId="2">'Forma 3'!$C$84</definedName>
    <definedName name="VAS072_D_Nuotekudumblot3">'Forma 3'!$C$84</definedName>
    <definedName name="VAS072_D_Nuotekudumblot4" localSheetId="2">'Forma 3'!$C$98</definedName>
    <definedName name="VAS072_D_Nuotekudumblot4">'Forma 3'!$C$98</definedName>
    <definedName name="VAS072_D_Nuotekusurinki1" localSheetId="2">'Forma 3'!$C$16</definedName>
    <definedName name="VAS072_D_Nuotekusurinki1">'Forma 3'!$C$16</definedName>
    <definedName name="VAS072_D_Nuotekusurinki2" localSheetId="2">'Forma 3'!$C$48</definedName>
    <definedName name="VAS072_D_Nuotekusurinki2">'Forma 3'!$C$48</definedName>
    <definedName name="VAS072_D_Nuotekusurinki3" localSheetId="2">'Forma 3'!$C$82</definedName>
    <definedName name="VAS072_D_Nuotekusurinki3">'Forma 3'!$C$82</definedName>
    <definedName name="VAS072_D_Nuotekusurinki4" localSheetId="2">'Forma 3'!$C$96</definedName>
    <definedName name="VAS072_D_Nuotekusurinki4">'Forma 3'!$C$96</definedName>
    <definedName name="VAS072_D_Nuotekutvarkym1" localSheetId="2">'Forma 3'!$C$15</definedName>
    <definedName name="VAS072_D_Nuotekutvarkym1">'Forma 3'!$C$15</definedName>
    <definedName name="VAS072_D_Nuotekutvarkym2" localSheetId="2">'Forma 3'!$C$47</definedName>
    <definedName name="VAS072_D_Nuotekutvarkym2">'Forma 3'!$C$47</definedName>
    <definedName name="VAS072_D_Nuotekutvarkym3" localSheetId="2">'Forma 3'!$C$81</definedName>
    <definedName name="VAS072_D_Nuotekutvarkym3">'Forma 3'!$C$81</definedName>
    <definedName name="VAS072_D_Nuotekutvarkym4" localSheetId="2">'Forma 3'!$C$95</definedName>
    <definedName name="VAS072_D_Nuotekutvarkym4">'Forma 3'!$C$95</definedName>
    <definedName name="VAS072_D_Nuotekuvalymop1" localSheetId="2">'Forma 3'!$C$20</definedName>
    <definedName name="VAS072_D_Nuotekuvalymop1">'Forma 3'!$C$20</definedName>
    <definedName name="VAS072_D_Nuotekuvalymop2" localSheetId="2">'Forma 3'!$C$83</definedName>
    <definedName name="VAS072_D_Nuotekuvalymop2">'Forma 3'!$C$83</definedName>
    <definedName name="VAS072_D_Nuotekuvalymop3" localSheetId="2">'Forma 3'!$C$97</definedName>
    <definedName name="VAS072_D_Nuotekuvalymop3">'Forma 3'!$C$97</definedName>
    <definedName name="VAS072_D_Nuotekuvalymos1" localSheetId="2">'Forma 3'!$C$49</definedName>
    <definedName name="VAS072_D_Nuotekuvalymos1">'Forma 3'!$C$49</definedName>
    <definedName name="VAS072_D_Nurasytoisanau1" localSheetId="2">'Forma 3'!$C$75</definedName>
    <definedName name="VAS072_D_Nurasytoisanau1">'Forma 3'!$C$75</definedName>
    <definedName name="VAS072_D_Nusidevejimoam1" localSheetId="2">'Forma 3'!$C$66</definedName>
    <definedName name="VAS072_D_Nusidevejimoam1">'Forma 3'!$C$66</definedName>
    <definedName name="VAS072_D_Nusidevejimoam2" localSheetId="2">'Forma 3'!$C$67</definedName>
    <definedName name="VAS072_D_Nusidevejimoam2">'Forma 3'!$C$67</definedName>
    <definedName name="VAS072_D_Nusidevejimoam3" localSheetId="2">'Forma 3'!$C$68</definedName>
    <definedName name="VAS072_D_Nusidevejimoam3">'Forma 3'!$C$68</definedName>
    <definedName name="VAS072_D_Nusidevejimoam4" localSheetId="2">'Forma 3'!$C$69</definedName>
    <definedName name="VAS072_D_Nusidevejimoam4">'Forma 3'!$C$69</definedName>
    <definedName name="VAS072_D_Nusidevejimoam5" localSheetId="2">'Forma 3'!$C$73</definedName>
    <definedName name="VAS072_D_Nusidevejimoam5">'Forma 3'!$C$73</definedName>
    <definedName name="VAS072_D_Nusidevejimoam6" localSheetId="2">'Forma 3'!$C$74</definedName>
    <definedName name="VAS072_D_Nusidevejimoam6">'Forma 3'!$C$74</definedName>
    <definedName name="VAS072_D_Pagautenetekim1" localSheetId="2">'Forma 3'!$C$90</definedName>
    <definedName name="VAS072_D_Pagautenetekim1">'Forma 3'!$C$90</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3'!$C$21</definedName>
    <definedName name="VAS072_D_Pajamosuzbuiti2">'Forma 3'!$C$21</definedName>
    <definedName name="VAS072_D_Pajamosuzdumbl1" localSheetId="2">'Forma 3'!$C$27</definedName>
    <definedName name="VAS072_D_Pajamosuzdumbl1">'Forma 3'!$C$27</definedName>
    <definedName name="VAS072_D_Pajamosuzkitub1" localSheetId="2">'Forma 3'!$C$28</definedName>
    <definedName name="VAS072_D_Pajamosuzkitub1">'Forma 3'!$C$28</definedName>
    <definedName name="VAS072_D_Pajamosuzpadid1" localSheetId="2">'Forma 3'!$C$22</definedName>
    <definedName name="VAS072_D_Pajamosuzpadid1">'Forma 3'!$C$22</definedName>
    <definedName name="VAS072_D_Pajamosuzpavir2" localSheetId="2">'Forma 3'!$C$32</definedName>
    <definedName name="VAS072_D_Pajamosuzpavir2">'Forma 3'!$C$32</definedName>
    <definedName name="VAS072_D_Pajamosuzpavir3" localSheetId="2">'Forma 3'!$C$18</definedName>
    <definedName name="VAS072_D_Pajamosuzpavir3">'Forma 3'!$C$18</definedName>
    <definedName name="VAS072_D_Pajamosuzpavir4" localSheetId="2">'Forma 3'!$C$23</definedName>
    <definedName name="VAS072_D_Pajamosuzpavir4">'Forma 3'!$C$23</definedName>
    <definedName name="VAS072_D_Pajamosuzpavir5" localSheetId="2">'Forma 3'!$C$29</definedName>
    <definedName name="VAS072_D_Pajamosuzpavir5">'Forma 3'!$C$29</definedName>
    <definedName name="VAS072_D_Paramalabdarav1" localSheetId="2">'Forma 3'!$C$58</definedName>
    <definedName name="VAS072_D_Paramalabdarav1">'Forma 3'!$C$58</definedName>
    <definedName name="VAS072_D_Paskirstomosio1" localSheetId="2">'Forma 3'!$C$44</definedName>
    <definedName name="VAS072_D_Paskirstomosio1">'Forma 3'!$C$44</definedName>
    <definedName name="VAS072_D_Patirtospaluka1" localSheetId="2">'Forma 3'!$C$61</definedName>
    <definedName name="VAS072_D_Patirtospaluka1">'Forma 3'!$C$61</definedName>
    <definedName name="VAS072_D_Pavirsiniunuot1" localSheetId="2">'Forma 3'!$C$31</definedName>
    <definedName name="VAS072_D_Pavirsiniunuot1">'Forma 3'!$C$31</definedName>
    <definedName name="VAS072_D_Pavirsiniunuot2" localSheetId="2">'Forma 3'!$C$51</definedName>
    <definedName name="VAS072_D_Pavirsiniunuot2">'Forma 3'!$C$51</definedName>
    <definedName name="VAS072_D_Pavirsiniunuot3" localSheetId="2">'Forma 3'!$C$85</definedName>
    <definedName name="VAS072_D_Pavirsiniunuot3">'Forma 3'!$C$85</definedName>
    <definedName name="VAS072_D_Pavirsiniunuot4" localSheetId="2">'Forma 3'!$C$99</definedName>
    <definedName name="VAS072_D_Pavirsiniunuot4">'Forma 3'!$C$99</definedName>
    <definedName name="VAS072_D_Pelnasnuostoli1" localSheetId="2">'Forma 3'!$C$78</definedName>
    <definedName name="VAS072_D_Pelnasnuostoli1">'Forma 3'!$C$78</definedName>
    <definedName name="VAS072_D_Pelnomokestis1" localSheetId="2">'Forma 3'!$C$91</definedName>
    <definedName name="VAS072_D_Pelnomokestis1">'Forma 3'!$C$91</definedName>
    <definedName name="VAS072_D_Praeituataskai1" localSheetId="2">'Forma 3'!$C$77</definedName>
    <definedName name="VAS072_D_Praeituataskai1">'Forma 3'!$C$77</definedName>
    <definedName name="VAS072_D_Reprezentacijo1" localSheetId="2">'Forma 3'!$C$63</definedName>
    <definedName name="VAS072_D_Reprezentacijo1">'Forma 3'!$C$63</definedName>
    <definedName name="VAS072_D_Sanaudossusiju1" localSheetId="2">'Forma 3'!$C$72</definedName>
    <definedName name="VAS072_D_Sanaudossusiju1">'Forma 3'!$C$72</definedName>
    <definedName name="VAS072_D_Tantjemuismoko1" localSheetId="2">'Forma 3'!$C$59</definedName>
    <definedName name="VAS072_D_Tantjemuismoko1">'Forma 3'!$C$59</definedName>
    <definedName name="VAS072_F_Apskaitosveikl1AtaskaitinisLaikotarpis" localSheetId="2">'Forma 3'!$D$87</definedName>
    <definedName name="VAS072_F_Apskaitosveikl1AtaskaitinisLaikotarpis">'Forma 3'!$D$87</definedName>
    <definedName name="VAS072_F_Apskaitosveikl2AtaskaitinisLaikotarpis" localSheetId="2">'Forma 3'!$D$53</definedName>
    <definedName name="VAS072_F_Apskaitosveikl2AtaskaitinisLaikotarpis">'Forma 3'!$D$53</definedName>
    <definedName name="VAS072_F_Apskaitosveikl3AtaskaitinisLaikotarpis" localSheetId="2">'Forma 3'!$D$36</definedName>
    <definedName name="VAS072_F_Apskaitosveikl3AtaskaitinisLaikotarpis">'Forma 3'!$D$36</definedName>
    <definedName name="VAS072_F_Beviltiskossko1AtaskaitinisLaikotarpis" localSheetId="2">'Forma 3'!$D$57</definedName>
    <definedName name="VAS072_F_Beviltiskossko1AtaskaitinisLaikotarpis">'Forma 3'!$D$57</definedName>
    <definedName name="VAS072_F_Elektrosenergi1AtaskaitinisLaikotarpis" localSheetId="2">'Forma 3'!$D$25</definedName>
    <definedName name="VAS072_F_Elektrosenergi1AtaskaitinisLaikotarpis">'Forma 3'!$D$25</definedName>
    <definedName name="VAS072_F_Elektrosenergi2AtaskaitinisLaikotarpis" localSheetId="2">'Forma 3'!$D$43</definedName>
    <definedName name="VAS072_F_Elektrosenergi2AtaskaitinisLaikotarpis">'Forma 3'!$D$43</definedName>
    <definedName name="VAS072_F_Garantiniamtie1AtaskaitinisLaikotarpis" localSheetId="2">'Forma 3'!$D$37</definedName>
    <definedName name="VAS072_F_Garantiniamtie1AtaskaitinisLaikotarpis">'Forma 3'!$D$37</definedName>
    <definedName name="VAS072_F_Geriamojovande10AtaskaitinisLaikotarpis" localSheetId="2">'Forma 3'!$D$94</definedName>
    <definedName name="VAS072_F_Geriamojovande10AtaskaitinisLaikotarpis">'Forma 3'!$D$94</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3'!$D$45</definedName>
    <definedName name="VAS072_F_Geriamojovande5AtaskaitinisLaikotarpis">'Forma 3'!$D$45</definedName>
    <definedName name="VAS072_F_Geriamojovande6AtaskaitinisLaikotarpis" localSheetId="2">'Forma 3'!$D$46</definedName>
    <definedName name="VAS072_F_Geriamojovande6AtaskaitinisLaikotarpis">'Forma 3'!$D$46</definedName>
    <definedName name="VAS072_F_Geriamojovande7AtaskaitinisLaikotarpis" localSheetId="2">'Forma 3'!$D$79</definedName>
    <definedName name="VAS072_F_Geriamojovande7AtaskaitinisLaikotarpis">'Forma 3'!$D$79</definedName>
    <definedName name="VAS072_F_Geriamojovande8AtaskaitinisLaikotarpis" localSheetId="2">'Forma 3'!$D$80</definedName>
    <definedName name="VAS072_F_Geriamojovande8AtaskaitinisLaikotarpis">'Forma 3'!$D$80</definedName>
    <definedName name="VAS072_F_Geriamojovande9AtaskaitinisLaikotarpis" localSheetId="2">'Forma 3'!$D$93</definedName>
    <definedName name="VAS072_F_Geriamojovande9AtaskaitinisLaikotarpis">'Forma 3'!$D$93</definedName>
    <definedName name="VAS072_F_Grynasispelnas1AtaskaitinisLaikotarpis" localSheetId="2">'Forma 3'!$D$92</definedName>
    <definedName name="VAS072_F_Grynasispelnas1AtaskaitinisLaikotarpis">'Forma 3'!$D$92</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3'!$D$19</definedName>
    <definedName name="VAS072_F_Gvtntilgalaiki2AtaskaitinisLaikotarpis">'Forma 3'!$D$19</definedName>
    <definedName name="VAS072_F_Gvtntilgalaiki3AtaskaitinisLaikotarpis" localSheetId="2">'Forma 3'!$D$24</definedName>
    <definedName name="VAS072_F_Gvtntilgalaiki3AtaskaitinisLaikotarpis">'Forma 3'!$D$24</definedName>
    <definedName name="VAS072_F_Gvtntilgalaiki4AtaskaitinisLaikotarpis" localSheetId="2">'Forma 3'!$D$30</definedName>
    <definedName name="VAS072_F_Gvtntilgalaiki4AtaskaitinisLaikotarpis">'Forma 3'!$D$30</definedName>
    <definedName name="VAS072_F_Gvtntilgalaiki5AtaskaitinisLaikotarpis" localSheetId="2">'Forma 3'!$D$33</definedName>
    <definedName name="VAS072_F_Gvtntilgalaiki5AtaskaitinisLaikotarpis">'Forma 3'!$D$33</definedName>
    <definedName name="VAS072_F_Gvtntilgalaiki7AtaskaitinisLaikotarpis" localSheetId="2">'Forma 3'!$D$39</definedName>
    <definedName name="VAS072_F_Gvtntilgalaiki7AtaskaitinisLaikotarpis">'Forma 3'!$D$39</definedName>
    <definedName name="VAS072_F_Gvtntilgalaiki8AtaskaitinisLaikotarpis" localSheetId="2">'Forma 3'!$D$42</definedName>
    <definedName name="VAS072_F_Gvtntilgalaiki8AtaskaitinisLaikotarpis">'Forma 3'!$D$42</definedName>
    <definedName name="VAS072_F_Ismokosivairio1AtaskaitinisLaikotarpis" localSheetId="2">'Forma 3'!$D$70</definedName>
    <definedName name="VAS072_F_Ismokosivairio1AtaskaitinisLaikotarpis">'Forma 3'!$D$70</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3'!$D$38</definedName>
    <definedName name="VAS072_F_Kitosreguliuoj2AtaskaitinisLaikotarpis">'Forma 3'!$D$38</definedName>
    <definedName name="VAS072_F_Kitosreguliuoj3AtaskaitinisLaikotarpis" localSheetId="2">'Forma 3'!$D$54</definedName>
    <definedName name="VAS072_F_Kitosreguliuoj3AtaskaitinisLaikotarpis">'Forma 3'!$D$54</definedName>
    <definedName name="VAS072_F_Kitosreguliuoj4AtaskaitinisLaikotarpis" localSheetId="2">'Forma 3'!$D$76</definedName>
    <definedName name="VAS072_F_Kitosreguliuoj4AtaskaitinisLaikotarpis">'Forma 3'!$D$76</definedName>
    <definedName name="VAS072_F_Kitosreguliuoj5AtaskaitinisLaikotarpis" localSheetId="2">'Forma 3'!$D$88</definedName>
    <definedName name="VAS072_F_Kitosreguliuoj5AtaskaitinisLaikotarpis">'Forma 3'!$D$88</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3'!$D$86</definedName>
    <definedName name="VAS072_F_Kituveiklupeln1AtaskaitinisLaikotarpis">'Forma 3'!$D$86</definedName>
    <definedName name="VAS072_F_Kituveiklusana1AtaskaitinisLaikotarpis" localSheetId="2">'Forma 3'!$D$52</definedName>
    <definedName name="VAS072_F_Kituveiklusana1AtaskaitinisLaikotarpis">'Forma 3'!$D$52</definedName>
    <definedName name="VAS072_F_Komandiruociup1AtaskaitinisLaikotarpis" localSheetId="2">'Forma 3'!$D$62</definedName>
    <definedName name="VAS072_F_Komandiruociup1AtaskaitinisLaikotarpis">'Forma 3'!$D$62</definedName>
    <definedName name="VAS072_F_Mokymudalyvium1AtaskaitinisLaikotarpis" localSheetId="2">'Forma 3'!$D$71</definedName>
    <definedName name="VAS072_F_Mokymudalyvium1AtaskaitinisLaikotarpis">'Forma 3'!$D$71</definedName>
    <definedName name="VAS072_F_Narystesstojam1AtaskaitinisLaikotarpis" localSheetId="2">'Forma 3'!$D$60</definedName>
    <definedName name="VAS072_F_Narystesstojam1AtaskaitinisLaikotarpis">'Forma 3'!$D$60</definedName>
    <definedName name="VAS072_F_Nebaigtosstaty1AtaskaitinisLaikotarpis" localSheetId="2">'Forma 3'!$D$65</definedName>
    <definedName name="VAS072_F_Nebaigtosstaty1AtaskaitinisLaikotarpis">'Forma 3'!$D$65</definedName>
    <definedName name="VAS072_F_Nenaudojamolik1AtaskaitinisLaikotarpis" localSheetId="2">'Forma 3'!$D$64</definedName>
    <definedName name="VAS072_F_Nenaudojamolik1AtaskaitinisLaikotarpis">'Forma 3'!$D$64</definedName>
    <definedName name="VAS072_F_Nepaskirstomos1AtaskaitinisLaikotarpis" localSheetId="2">'Forma 3'!$D$56</definedName>
    <definedName name="VAS072_F_Nepaskirstomos1AtaskaitinisLaikotarpis">'Forma 3'!$D$56</definedName>
    <definedName name="VAS072_F_Nereguliuojamo1AtaskaitinisLaikotarpis" localSheetId="2">'Forma 3'!$D$40</definedName>
    <definedName name="VAS072_F_Nereguliuojamo1AtaskaitinisLaikotarpis">'Forma 3'!$D$40</definedName>
    <definedName name="VAS072_F_Nereguliuojamo2AtaskaitinisLaikotarpis" localSheetId="2">'Forma 3'!$D$41</definedName>
    <definedName name="VAS072_F_Nereguliuojamo2AtaskaitinisLaikotarpis">'Forma 3'!$D$41</definedName>
    <definedName name="VAS072_F_Nereguliuojamo3AtaskaitinisLaikotarpis" localSheetId="2">'Forma 3'!$D$55</definedName>
    <definedName name="VAS072_F_Nereguliuojamo3AtaskaitinisLaikotarpis">'Forma 3'!$D$55</definedName>
    <definedName name="VAS072_F_Nereguliuojamo4AtaskaitinisLaikotarpis" localSheetId="2">'Forma 3'!$D$89</definedName>
    <definedName name="VAS072_F_Nereguliuojamo4AtaskaitinisLaikotarpis">'Forma 3'!$D$89</definedName>
    <definedName name="VAS072_F_Nuotekudumblot1AtaskaitinisLaikotarpis" localSheetId="2">'Forma 3'!$D$26</definedName>
    <definedName name="VAS072_F_Nuotekudumblot1AtaskaitinisLaikotarpis">'Forma 3'!$D$26</definedName>
    <definedName name="VAS072_F_Nuotekudumblot2AtaskaitinisLaikotarpis" localSheetId="2">'Forma 3'!$D$50</definedName>
    <definedName name="VAS072_F_Nuotekudumblot2AtaskaitinisLaikotarpis">'Forma 3'!$D$50</definedName>
    <definedName name="VAS072_F_Nuotekudumblot3AtaskaitinisLaikotarpis" localSheetId="2">'Forma 3'!$D$84</definedName>
    <definedName name="VAS072_F_Nuotekudumblot3AtaskaitinisLaikotarpis">'Forma 3'!$D$84</definedName>
    <definedName name="VAS072_F_Nuotekudumblot4AtaskaitinisLaikotarpis" localSheetId="2">'Forma 3'!$D$98</definedName>
    <definedName name="VAS072_F_Nuotekudumblot4AtaskaitinisLaikotarpis">'Forma 3'!$D$98</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3'!$D$48</definedName>
    <definedName name="VAS072_F_Nuotekusurinki2AtaskaitinisLaikotarpis">'Forma 3'!$D$48</definedName>
    <definedName name="VAS072_F_Nuotekusurinki3AtaskaitinisLaikotarpis" localSheetId="2">'Forma 3'!$D$82</definedName>
    <definedName name="VAS072_F_Nuotekusurinki3AtaskaitinisLaikotarpis">'Forma 3'!$D$82</definedName>
    <definedName name="VAS072_F_Nuotekusurinki4AtaskaitinisLaikotarpis" localSheetId="2">'Forma 3'!$D$96</definedName>
    <definedName name="VAS072_F_Nuotekusurinki4AtaskaitinisLaikotarpis">'Forma 3'!$D$96</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3'!$D$47</definedName>
    <definedName name="VAS072_F_Nuotekutvarkym2AtaskaitinisLaikotarpis">'Forma 3'!$D$47</definedName>
    <definedName name="VAS072_F_Nuotekutvarkym3AtaskaitinisLaikotarpis" localSheetId="2">'Forma 3'!$D$81</definedName>
    <definedName name="VAS072_F_Nuotekutvarkym3AtaskaitinisLaikotarpis">'Forma 3'!$D$81</definedName>
    <definedName name="VAS072_F_Nuotekutvarkym4AtaskaitinisLaikotarpis" localSheetId="2">'Forma 3'!$D$95</definedName>
    <definedName name="VAS072_F_Nuotekutvarkym4AtaskaitinisLaikotarpis">'Forma 3'!$D$95</definedName>
    <definedName name="VAS072_F_Nuotekuvalymop1AtaskaitinisLaikotarpis" localSheetId="2">'Forma 3'!$D$20</definedName>
    <definedName name="VAS072_F_Nuotekuvalymop1AtaskaitinisLaikotarpis">'Forma 3'!$D$20</definedName>
    <definedName name="VAS072_F_Nuotekuvalymop2AtaskaitinisLaikotarpis" localSheetId="2">'Forma 3'!$D$83</definedName>
    <definedName name="VAS072_F_Nuotekuvalymop2AtaskaitinisLaikotarpis">'Forma 3'!$D$83</definedName>
    <definedName name="VAS072_F_Nuotekuvalymop3AtaskaitinisLaikotarpis" localSheetId="2">'Forma 3'!$D$97</definedName>
    <definedName name="VAS072_F_Nuotekuvalymop3AtaskaitinisLaikotarpis">'Forma 3'!$D$97</definedName>
    <definedName name="VAS072_F_Nuotekuvalymos1AtaskaitinisLaikotarpis" localSheetId="2">'Forma 3'!$D$49</definedName>
    <definedName name="VAS072_F_Nuotekuvalymos1AtaskaitinisLaikotarpis">'Forma 3'!$D$49</definedName>
    <definedName name="VAS072_F_Nurasytoisanau1AtaskaitinisLaikotarpis" localSheetId="2">'Forma 3'!$D$75</definedName>
    <definedName name="VAS072_F_Nurasytoisanau1AtaskaitinisLaikotarpis">'Forma 3'!$D$75</definedName>
    <definedName name="VAS072_F_Nusidevejimoam1AtaskaitinisLaikotarpis" localSheetId="2">'Forma 3'!$D$66</definedName>
    <definedName name="VAS072_F_Nusidevejimoam1AtaskaitinisLaikotarpis">'Forma 3'!$D$66</definedName>
    <definedName name="VAS072_F_Nusidevejimoam2AtaskaitinisLaikotarpis" localSheetId="2">'Forma 3'!$D$67</definedName>
    <definedName name="VAS072_F_Nusidevejimoam2AtaskaitinisLaikotarpis">'Forma 3'!$D$67</definedName>
    <definedName name="VAS072_F_Nusidevejimoam3AtaskaitinisLaikotarpis" localSheetId="2">'Forma 3'!$D$68</definedName>
    <definedName name="VAS072_F_Nusidevejimoam3AtaskaitinisLaikotarpis">'Forma 3'!$D$68</definedName>
    <definedName name="VAS072_F_Nusidevejimoam4AtaskaitinisLaikotarpis" localSheetId="2">'Forma 3'!$D$69</definedName>
    <definedName name="VAS072_F_Nusidevejimoam4AtaskaitinisLaikotarpis">'Forma 3'!$D$69</definedName>
    <definedName name="VAS072_F_Nusidevejimoam5AtaskaitinisLaikotarpis" localSheetId="2">'Forma 3'!$D$73</definedName>
    <definedName name="VAS072_F_Nusidevejimoam5AtaskaitinisLaikotarpis">'Forma 3'!$D$73</definedName>
    <definedName name="VAS072_F_Nusidevejimoam6AtaskaitinisLaikotarpis" localSheetId="2">'Forma 3'!$D$74</definedName>
    <definedName name="VAS072_F_Nusidevejimoam6AtaskaitinisLaikotarpis">'Forma 3'!$D$74</definedName>
    <definedName name="VAS072_F_Pagautenetekim1AtaskaitinisLaikotarpis" localSheetId="2">'Forma 3'!$D$90</definedName>
    <definedName name="VAS072_F_Pagautenetekim1AtaskaitinisLaikotarpis">'Forma 3'!$D$90</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3'!$D$21</definedName>
    <definedName name="VAS072_F_Pajamosuzbuiti2AtaskaitinisLaikotarpis">'Forma 3'!$D$21</definedName>
    <definedName name="VAS072_F_Pajamosuzdumbl1AtaskaitinisLaikotarpis" localSheetId="2">'Forma 3'!$D$27</definedName>
    <definedName name="VAS072_F_Pajamosuzdumbl1AtaskaitinisLaikotarpis">'Forma 3'!$D$27</definedName>
    <definedName name="VAS072_F_Pajamosuzkitub1AtaskaitinisLaikotarpis" localSheetId="2">'Forma 3'!$D$28</definedName>
    <definedName name="VAS072_F_Pajamosuzkitub1AtaskaitinisLaikotarpis">'Forma 3'!$D$28</definedName>
    <definedName name="VAS072_F_Pajamosuzpadid1AtaskaitinisLaikotarpis" localSheetId="2">'Forma 3'!$D$22</definedName>
    <definedName name="VAS072_F_Pajamosuzpadid1AtaskaitinisLaikotarpis">'Forma 3'!$D$22</definedName>
    <definedName name="VAS072_F_Pajamosuzpavir2AtaskaitinisLaikotarpis" localSheetId="2">'Forma 3'!$D$32</definedName>
    <definedName name="VAS072_F_Pajamosuzpavir2AtaskaitinisLaikotarpis">'Forma 3'!$D$32</definedName>
    <definedName name="VAS072_F_Pajamosuzpavir3AtaskaitinisLaikotarpis" localSheetId="2">'Forma 3'!$D$18</definedName>
    <definedName name="VAS072_F_Pajamosuzpavir3AtaskaitinisLaikotarpis">'Forma 3'!$D$18</definedName>
    <definedName name="VAS072_F_Pajamosuzpavir4AtaskaitinisLaikotarpis" localSheetId="2">'Forma 3'!$D$23</definedName>
    <definedName name="VAS072_F_Pajamosuzpavir4AtaskaitinisLaikotarpis">'Forma 3'!$D$23</definedName>
    <definedName name="VAS072_F_Pajamosuzpavir5AtaskaitinisLaikotarpis" localSheetId="2">'Forma 3'!$D$29</definedName>
    <definedName name="VAS072_F_Pajamosuzpavir5AtaskaitinisLaikotarpis">'Forma 3'!$D$29</definedName>
    <definedName name="VAS072_F_Paramalabdarav1AtaskaitinisLaikotarpis" localSheetId="2">'Forma 3'!$D$58</definedName>
    <definedName name="VAS072_F_Paramalabdarav1AtaskaitinisLaikotarpis">'Forma 3'!$D$58</definedName>
    <definedName name="VAS072_F_Paskirstomosio1AtaskaitinisLaikotarpis" localSheetId="2">'Forma 3'!$D$44</definedName>
    <definedName name="VAS072_F_Paskirstomosio1AtaskaitinisLaikotarpis">'Forma 3'!$D$44</definedName>
    <definedName name="VAS072_F_Patirtospaluka1AtaskaitinisLaikotarpis" localSheetId="2">'Forma 3'!$D$61</definedName>
    <definedName name="VAS072_F_Patirtospaluka1AtaskaitinisLaikotarpis">'Forma 3'!$D$61</definedName>
    <definedName name="VAS072_F_Pavirsiniunuot1AtaskaitinisLaikotarpis" localSheetId="2">'Forma 3'!$D$31</definedName>
    <definedName name="VAS072_F_Pavirsiniunuot1AtaskaitinisLaikotarpis">'Forma 3'!$D$31</definedName>
    <definedName name="VAS072_F_Pavirsiniunuot2AtaskaitinisLaikotarpis" localSheetId="2">'Forma 3'!$D$51</definedName>
    <definedName name="VAS072_F_Pavirsiniunuot2AtaskaitinisLaikotarpis">'Forma 3'!$D$51</definedName>
    <definedName name="VAS072_F_Pavirsiniunuot3AtaskaitinisLaikotarpis" localSheetId="2">'Forma 3'!$D$85</definedName>
    <definedName name="VAS072_F_Pavirsiniunuot3AtaskaitinisLaikotarpis">'Forma 3'!$D$85</definedName>
    <definedName name="VAS072_F_Pavirsiniunuot4AtaskaitinisLaikotarpis" localSheetId="2">'Forma 3'!$D$99</definedName>
    <definedName name="VAS072_F_Pavirsiniunuot4AtaskaitinisLaikotarpis">'Forma 3'!$D$99</definedName>
    <definedName name="VAS072_F_Pelnasnuostoli1AtaskaitinisLaikotarpis" localSheetId="2">'Forma 3'!$D$78</definedName>
    <definedName name="VAS072_F_Pelnasnuostoli1AtaskaitinisLaikotarpis">'Forma 3'!$D$78</definedName>
    <definedName name="VAS072_F_Pelnomokestis1AtaskaitinisLaikotarpis" localSheetId="2">'Forma 3'!$D$91</definedName>
    <definedName name="VAS072_F_Pelnomokestis1AtaskaitinisLaikotarpis">'Forma 3'!$D$91</definedName>
    <definedName name="VAS072_F_Praeituataskai1AtaskaitinisLaikotarpis" localSheetId="2">'Forma 3'!$D$77</definedName>
    <definedName name="VAS072_F_Praeituataskai1AtaskaitinisLaikotarpis">'Forma 3'!$D$77</definedName>
    <definedName name="VAS072_F_Reprezentacijo1AtaskaitinisLaikotarpis" localSheetId="2">'Forma 3'!$D$63</definedName>
    <definedName name="VAS072_F_Reprezentacijo1AtaskaitinisLaikotarpis">'Forma 3'!$D$63</definedName>
    <definedName name="VAS072_F_Sanaudossusiju1AtaskaitinisLaikotarpis" localSheetId="2">'Forma 3'!$D$72</definedName>
    <definedName name="VAS072_F_Sanaudossusiju1AtaskaitinisLaikotarpis">'Forma 3'!$D$72</definedName>
    <definedName name="VAS072_F_Tantjemuismoko1AtaskaitinisLaikotarpis" localSheetId="2">'Forma 3'!$D$59</definedName>
    <definedName name="VAS072_F_Tantjemuismoko1AtaskaitinisLaikotarpis">'Forma 3'!$D$59</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4'!$C$68</definedName>
    <definedName name="VAS073_D_Administracine1">'Forma 4'!$C$68</definedName>
    <definedName name="VAS073_D_Administracine2" localSheetId="3">'Forma 4'!$C$121</definedName>
    <definedName name="VAS073_D_Administracine2">'Forma 4'!$C$121</definedName>
    <definedName name="VAS073_D_Administracine3" localSheetId="3">'Forma 4'!$C$218</definedName>
    <definedName name="VAS073_D_Administracine3">'Forma 4'!$C$218</definedName>
    <definedName name="VAS073_D_Apskaitosiraud1" localSheetId="3">'Forma 4'!$C$78</definedName>
    <definedName name="VAS073_D_Apskaitosiraud1">'Forma 4'!$C$78</definedName>
    <definedName name="VAS073_D_Apskaitosiraud2" localSheetId="3">'Forma 4'!$C$131</definedName>
    <definedName name="VAS073_D_Apskaitosiraud2">'Forma 4'!$C$131</definedName>
    <definedName name="VAS073_D_Apskaitosiraud3" localSheetId="3">'Forma 4'!$C$183</definedName>
    <definedName name="VAS073_D_Apskaitosiraud3">'Forma 4'!$C$183</definedName>
    <definedName name="VAS073_D_Apskaitosiraud4" localSheetId="3">'Forma 4'!$C$228</definedName>
    <definedName name="VAS073_D_Apskaitosiraud4">'Forma 4'!$C$228</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4'!$C$105</definedName>
    <definedName name="VAS073_D_Avarijusalinim3">'Forma 4'!$C$105</definedName>
    <definedName name="VAS073_D_Avarijusalinim4" localSheetId="3">'Forma 4'!$C$157</definedName>
    <definedName name="VAS073_D_Avarijusalinim4">'Forma 4'!$C$157</definedName>
    <definedName name="VAS073_D_Avarijusalinim5" localSheetId="3">'Forma 4'!$C$202</definedName>
    <definedName name="VAS073_D_Avarijusalinim5">'Forma 4'!$C$202</definedName>
    <definedName name="VAS073_D_Bankopaslauguk1" localSheetId="3">'Forma 4'!$C$66</definedName>
    <definedName name="VAS073_D_Bankopaslauguk1">'Forma 4'!$C$66</definedName>
    <definedName name="VAS073_D_Bankopaslauguk2" localSheetId="3">'Forma 4'!$C$119</definedName>
    <definedName name="VAS073_D_Bankopaslauguk2">'Forma 4'!$C$119</definedName>
    <definedName name="VAS073_D_Bankopaslauguk3" localSheetId="3">'Forma 4'!$C$171</definedName>
    <definedName name="VAS073_D_Bankopaslauguk3">'Forma 4'!$C$171</definedName>
    <definedName name="VAS073_D_Bankopaslauguk4" localSheetId="3">'Forma 4'!$C$216</definedName>
    <definedName name="VAS073_D_Bankopaslauguk4">'Forma 4'!$C$216</definedName>
    <definedName name="VAS073_D_Bendrosiospast1" localSheetId="3">'Forma 4'!$C$27</definedName>
    <definedName name="VAS073_D_Bendrosiospast1">'Forma 4'!$C$27</definedName>
    <definedName name="VAS073_D_Bendrosiossana1" localSheetId="3">'Forma 4'!$C$190</definedName>
    <definedName name="VAS073_D_Bendrosiossana1">'Forma 4'!$C$190</definedName>
    <definedName name="VAS073_D_Bendrujusanaud1" localSheetId="3">'Forma 4'!$C$241</definedName>
    <definedName name="VAS073_D_Bendrujusanaud1">'Forma 4'!$C$241</definedName>
    <definedName name="VAS073_D_Bendrupatalpus1" localSheetId="3">'Forma 4'!$C$192</definedName>
    <definedName name="VAS073_D_Bendrupatalpus1">'Forma 4'!$C$192</definedName>
    <definedName name="VAS073_D_Cpunktui1" localSheetId="3">'Forma 4'!$C$145</definedName>
    <definedName name="VAS073_D_Cpunktui1">'Forma 4'!$C$145</definedName>
    <definedName name="VAS073_D_Cpunktui2" localSheetId="3">'Forma 4'!$C$148</definedName>
    <definedName name="VAS073_D_Cpunktui2">'Forma 4'!$C$148</definedName>
    <definedName name="VAS073_D_Cpunktui3" localSheetId="3">'Forma 4'!$C$151</definedName>
    <definedName name="VAS073_D_Cpunktui3">'Forma 4'!$C$151</definedName>
    <definedName name="VAS073_D_Cpunktui4" localSheetId="3">'Forma 4'!$C$153</definedName>
    <definedName name="VAS073_D_Cpunktui4">'Forma 4'!$C$153</definedName>
    <definedName name="VAS073_D_Cpunktui5" localSheetId="3">'Forma 4'!$C$160</definedName>
    <definedName name="VAS073_D_Cpunktui5">'Forma 4'!$C$160</definedName>
    <definedName name="VAS073_D_Cpunktui6" localSheetId="3">'Forma 4'!$C$166</definedName>
    <definedName name="VAS073_D_Cpunktui6">'Forma 4'!$C$166</definedName>
    <definedName name="VAS073_D_Cpunktui7" localSheetId="3">'Forma 4'!$C$170</definedName>
    <definedName name="VAS073_D_Cpunktui7">'Forma 4'!$C$170</definedName>
    <definedName name="VAS073_D_Cpunktui8" localSheetId="3">'Forma 4'!$C$173</definedName>
    <definedName name="VAS073_D_Cpunktui8">'Forma 4'!$C$173</definedName>
    <definedName name="VAS073_D_Darbdavioimoku1" localSheetId="3">'Forma 4'!$C$54</definedName>
    <definedName name="VAS073_D_Darbdavioimoku1">'Forma 4'!$C$54</definedName>
    <definedName name="VAS073_D_Darbdavioimoku2" localSheetId="3">'Forma 4'!$C$110</definedName>
    <definedName name="VAS073_D_Darbdavioimoku2">'Forma 4'!$C$110</definedName>
    <definedName name="VAS073_D_Darbdavioimoku3" localSheetId="3">'Forma 4'!$C$162</definedName>
    <definedName name="VAS073_D_Darbdavioimoku3">'Forma 4'!$C$162</definedName>
    <definedName name="VAS073_D_Darbdavioimoku4" localSheetId="3">'Forma 4'!$C$207</definedName>
    <definedName name="VAS073_D_Darbdavioimoku4">'Forma 4'!$C$207</definedName>
    <definedName name="VAS073_D_Darbosaugossan1" localSheetId="3">'Forma 4'!$C$55</definedName>
    <definedName name="VAS073_D_Darbosaugossan1">'Forma 4'!$C$55</definedName>
    <definedName name="VAS073_D_Darbosaugossan2" localSheetId="3">'Forma 4'!$C$111</definedName>
    <definedName name="VAS073_D_Darbosaugossan2">'Forma 4'!$C$111</definedName>
    <definedName name="VAS073_D_Darbosaugossan3" localSheetId="3">'Forma 4'!$C$163</definedName>
    <definedName name="VAS073_D_Darbosaugossan3">'Forma 4'!$C$163</definedName>
    <definedName name="VAS073_D_Darbosaugossan4" localSheetId="3">'Forma 4'!$C$208</definedName>
    <definedName name="VAS073_D_Darbosaugossan4">'Forma 4'!$C$208</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4'!$C$109</definedName>
    <definedName name="VAS073_D_Darbouzmokesci3">'Forma 4'!$C$109</definedName>
    <definedName name="VAS073_D_Darbouzmokesci4" localSheetId="3">'Forma 4'!$C$161</definedName>
    <definedName name="VAS073_D_Darbouzmokesci4">'Forma 4'!$C$161</definedName>
    <definedName name="VAS073_D_Darbouzmokesci5" localSheetId="3">'Forma 4'!$C$206</definedName>
    <definedName name="VAS073_D_Darbouzmokesci5">'Forma 4'!$C$206</definedName>
    <definedName name="VAS073_D_Draudimosanaud1" localSheetId="3">'Forma 4'!$C$86</definedName>
    <definedName name="VAS073_D_Draudimosanaud1">'Forma 4'!$C$86</definedName>
    <definedName name="VAS073_D_Draudimosanaud2" localSheetId="3">'Forma 4'!$C$139</definedName>
    <definedName name="VAS073_D_Draudimosanaud2">'Forma 4'!$C$139</definedName>
    <definedName name="VAS073_D_Draudimosanaud3" localSheetId="3">'Forma 4'!$C$237</definedName>
    <definedName name="VAS073_D_Draudimosanaud3">'Forma 4'!$C$237</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4'!$C$101</definedName>
    <definedName name="VAS073_D_Einamojoremont3">'Forma 4'!$C$101</definedName>
    <definedName name="VAS073_D_Einamojoremont4" localSheetId="3">'Forma 4'!$C$198</definedName>
    <definedName name="VAS073_D_Einamojoremont4">'Forma 4'!$C$198</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4'!$C$93</definedName>
    <definedName name="VAS073_D_Elektrosenergi5">'Forma 4'!$C$93</definedName>
    <definedName name="VAS073_D_Elektrosenergi6" localSheetId="3">'Forma 4'!$C$94</definedName>
    <definedName name="VAS073_D_Elektrosenergi6">'Forma 4'!$C$94</definedName>
    <definedName name="VAS073_D_Elektrosenergi7" localSheetId="3">'Forma 4'!$C$146</definedName>
    <definedName name="VAS073_D_Elektrosenergi7">'Forma 4'!$C$146</definedName>
    <definedName name="VAS073_D_Elektrosenergi8" localSheetId="3">'Forma 4'!$C$191</definedName>
    <definedName name="VAS073_D_Elektrosenergi8">'Forma 4'!$C$191</definedName>
    <definedName name="VAS073_D_Finansinessana1" localSheetId="3">'Forma 4'!$C$65</definedName>
    <definedName name="VAS073_D_Finansinessana1">'Forma 4'!$C$65</definedName>
    <definedName name="VAS073_D_Finansinessana2" localSheetId="3">'Forma 4'!$C$118</definedName>
    <definedName name="VAS073_D_Finansinessana2">'Forma 4'!$C$118</definedName>
    <definedName name="VAS073_D_Finansinessana3" localSheetId="3">'Forma 4'!$C$215</definedName>
    <definedName name="VAS073_D_Finansinessana3">'Forma 4'!$C$215</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osgarantin1" localSheetId="3">'Forma 4'!$C$63</definedName>
    <definedName name="VAS073_D_Imokosgarantin1">'Forma 4'!$C$63</definedName>
    <definedName name="VAS073_D_Imokuadministr1" localSheetId="3">'Forma 4'!$C$80</definedName>
    <definedName name="VAS073_D_Imokuadministr1">'Forma 4'!$C$80</definedName>
    <definedName name="VAS073_D_Imokuadministr2" localSheetId="3">'Forma 4'!$C$133</definedName>
    <definedName name="VAS073_D_Imokuadministr2">'Forma 4'!$C$133</definedName>
    <definedName name="VAS073_D_Imokuadministr3" localSheetId="3">'Forma 4'!$C$185</definedName>
    <definedName name="VAS073_D_Imokuadministr3">'Forma 4'!$C$185</definedName>
    <definedName name="VAS073_D_Imokuadministr4" localSheetId="3">'Forma 4'!$C$230</definedName>
    <definedName name="VAS073_D_Imokuadministr4">'Forma 4'!$C$230</definedName>
    <definedName name="VAS073_D_Kanceliariness1" localSheetId="3">'Forma 4'!$C$74</definedName>
    <definedName name="VAS073_D_Kanceliariness1">'Forma 4'!$C$74</definedName>
    <definedName name="VAS073_D_Kanceliariness2" localSheetId="3">'Forma 4'!$C$127</definedName>
    <definedName name="VAS073_D_Kanceliariness2">'Forma 4'!$C$127</definedName>
    <definedName name="VAS073_D_Kanceliariness3" localSheetId="3">'Forma 4'!$C$179</definedName>
    <definedName name="VAS073_D_Kanceliariness3">'Forma 4'!$C$179</definedName>
    <definedName name="VAS073_D_Kanceliariness4" localSheetId="3">'Forma 4'!$C$224</definedName>
    <definedName name="VAS073_D_Kanceliariness4">'Forma 4'!$C$224</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4'!$C$82</definedName>
    <definedName name="VAS073_D_Kitosadministr1">'Forma 4'!$C$82</definedName>
    <definedName name="VAS073_D_Kitosadministr2" localSheetId="3">'Forma 4'!$C$135</definedName>
    <definedName name="VAS073_D_Kitosadministr2">'Forma 4'!$C$135</definedName>
    <definedName name="VAS073_D_Kitosadministr3" localSheetId="3">'Forma 4'!$C$187</definedName>
    <definedName name="VAS073_D_Kitosadministr3">'Forma 4'!$C$187</definedName>
    <definedName name="VAS073_D_Kitosadministr4" localSheetId="3">'Forma 4'!$C$233</definedName>
    <definedName name="VAS073_D_Kitosadministr4">'Forma 4'!$C$233</definedName>
    <definedName name="VAS073_D_Kitosfinansine1" localSheetId="3">'Forma 4'!$C$67</definedName>
    <definedName name="VAS073_D_Kitosfinansine1">'Forma 4'!$C$67</definedName>
    <definedName name="VAS073_D_Kitosfinansine2" localSheetId="3">'Forma 4'!$C$120</definedName>
    <definedName name="VAS073_D_Kitosfinansine2">'Forma 4'!$C$120</definedName>
    <definedName name="VAS073_D_Kitosfinansine3" localSheetId="3">'Forma 4'!$C$172</definedName>
    <definedName name="VAS073_D_Kitosfinansine3">'Forma 4'!$C$172</definedName>
    <definedName name="VAS073_D_Kitosfinansine4" localSheetId="3">'Forma 4'!$C$217</definedName>
    <definedName name="VAS073_D_Kitosfinansine4">'Forma 4'!$C$217</definedName>
    <definedName name="VAS073_D_Kitoskintamosi1" localSheetId="3">'Forma 4'!$C$91</definedName>
    <definedName name="VAS073_D_Kitoskintamosi1">'Forma 4'!$C$91</definedName>
    <definedName name="VAS073_D_Kitoskintamosi2" localSheetId="3">'Forma 4'!$C$143</definedName>
    <definedName name="VAS073_D_Kitoskintamosi2">'Forma 4'!$C$143</definedName>
    <definedName name="VAS073_D_Kitospastovios1" localSheetId="3">'Forma 4'!$C$89</definedName>
    <definedName name="VAS073_D_Kitospastovios1">'Forma 4'!$C$89</definedName>
    <definedName name="VAS073_D_Kitospastovios2" localSheetId="3">'Forma 4'!$C$142</definedName>
    <definedName name="VAS073_D_Kitospastovios2">'Forma 4'!$C$142</definedName>
    <definedName name="VAS073_D_Kitospersonalo1" localSheetId="3">'Forma 4'!$C$57</definedName>
    <definedName name="VAS073_D_Kitospersonalo1">'Forma 4'!$C$57</definedName>
    <definedName name="VAS073_D_Kitospersonalo2" localSheetId="3">'Forma 4'!$C$113</definedName>
    <definedName name="VAS073_D_Kitospersonalo2">'Forma 4'!$C$113</definedName>
    <definedName name="VAS073_D_Kitospersonalo3" localSheetId="3">'Forma 4'!$C$165</definedName>
    <definedName name="VAS073_D_Kitospersonalo3">'Forma 4'!$C$165</definedName>
    <definedName name="VAS073_D_Kitospersonalo4" localSheetId="3">'Forma 4'!$C$210</definedName>
    <definedName name="VAS073_D_Kitospersonalo4">'Forma 4'!$C$210</definedName>
    <definedName name="VAS073_D_Kitossanaudos1" localSheetId="3">'Forma 4'!$C$84</definedName>
    <definedName name="VAS073_D_Kitossanaudos1">'Forma 4'!$C$84</definedName>
    <definedName name="VAS073_D_Kitossanaudos2" localSheetId="3">'Forma 4'!$C$137</definedName>
    <definedName name="VAS073_D_Kitossanaudos2">'Forma 4'!$C$137</definedName>
    <definedName name="VAS073_D_Kitossanaudos3" localSheetId="3">'Forma 4'!$C$189</definedName>
    <definedName name="VAS073_D_Kitossanaudos3">'Forma 4'!$C$189</definedName>
    <definedName name="VAS073_D_Kitossanaudos4" localSheetId="3">'Forma 4'!$C$235</definedName>
    <definedName name="VAS073_D_Kitossanaudos4">'Forma 4'!$C$235</definedName>
    <definedName name="VAS073_D_Kitossanaudos5" localSheetId="3">'Forma 4'!$C$240</definedName>
    <definedName name="VAS073_D_Kitossanaudos5">'Forma 4'!$C$240</definedName>
    <definedName name="VAS073_D_Kitostechninio1" localSheetId="3">'Forma 4'!$C$50</definedName>
    <definedName name="VAS073_D_Kitostechninio1">'Forma 4'!$C$50</definedName>
    <definedName name="VAS073_D_Kitostechninio2" localSheetId="3">'Forma 4'!$C$106</definedName>
    <definedName name="VAS073_D_Kitostechninio2">'Forma 4'!$C$106</definedName>
    <definedName name="VAS073_D_Kitostechninio3" localSheetId="3">'Forma 4'!$C$158</definedName>
    <definedName name="VAS073_D_Kitostechninio3">'Forma 4'!$C$158</definedName>
    <definedName name="VAS073_D_Kitostechninio4" localSheetId="3">'Forma 4'!$C$203</definedName>
    <definedName name="VAS073_D_Kitostechninio4">'Forma 4'!$C$203</definedName>
    <definedName name="VAS073_D_Kitumokesciusa1" localSheetId="3">'Forma 4'!$C$64</definedName>
    <definedName name="VAS073_D_Kitumokesciusa1">'Forma 4'!$C$64</definedName>
    <definedName name="VAS073_D_Kitumokesciusa2" localSheetId="3">'Forma 4'!$C$117</definedName>
    <definedName name="VAS073_D_Kitumokesciusa2">'Forma 4'!$C$117</definedName>
    <definedName name="VAS073_D_Kitumokesciusa3" localSheetId="3">'Forma 4'!$C$169</definedName>
    <definedName name="VAS073_D_Kitumokesciusa3">'Forma 4'!$C$169</definedName>
    <definedName name="VAS073_D_Kitumokesciusa4" localSheetId="3">'Forma 4'!$C$214</definedName>
    <definedName name="VAS073_D_Kitumokesciusa4">'Forma 4'!$C$214</definedName>
    <definedName name="VAS073_D_Kitupaslaugupi1" localSheetId="3">'Forma 4'!$C$88</definedName>
    <definedName name="VAS073_D_Kitupaslaugupi1">'Forma 4'!$C$88</definedName>
    <definedName name="VAS073_D_Kitupaslaugupi2" localSheetId="3">'Forma 4'!$C$141</definedName>
    <definedName name="VAS073_D_Kitupaslaugupi2">'Forma 4'!$C$141</definedName>
    <definedName name="VAS073_D_Kitupaslaugupi3" localSheetId="3">'Forma 4'!$C$239</definedName>
    <definedName name="VAS073_D_Kitupaslaugupi3">'Forma 4'!$C$239</definedName>
    <definedName name="VAS073_D_Konsultaciniup1" localSheetId="3">'Forma 4'!$C$71</definedName>
    <definedName name="VAS073_D_Konsultaciniup1">'Forma 4'!$C$71</definedName>
    <definedName name="VAS073_D_Konsultaciniup2" localSheetId="3">'Forma 4'!$C$124</definedName>
    <definedName name="VAS073_D_Konsultaciniup2">'Forma 4'!$C$124</definedName>
    <definedName name="VAS073_D_Konsultaciniup3" localSheetId="3">'Forma 4'!$C$176</definedName>
    <definedName name="VAS073_D_Konsultaciniup3">'Forma 4'!$C$176</definedName>
    <definedName name="VAS073_D_Konsultaciniup4" localSheetId="3">'Forma 4'!$C$221</definedName>
    <definedName name="VAS073_D_Konsultaciniup4">'Forma 4'!$C$221</definedName>
    <definedName name="VAS073_D_Kuraslengviesi1" localSheetId="3">'Forma 4'!$C$42</definedName>
    <definedName name="VAS073_D_Kuraslengviesi1">'Forma 4'!$C$42</definedName>
    <definedName name="VAS073_D_Kuraslengviesi2" localSheetId="3">'Forma 4'!$C$98</definedName>
    <definedName name="VAS073_D_Kuraslengviesi2">'Forma 4'!$C$98</definedName>
    <definedName name="VAS073_D_Kuraslengviesi3" localSheetId="3">'Forma 4'!$C$150</definedName>
    <definedName name="VAS073_D_Kuraslengviesi3">'Forma 4'!$C$150</definedName>
    <definedName name="VAS073_D_Kuraslengviesi4" localSheetId="3">'Forma 4'!$C$195</definedName>
    <definedName name="VAS073_D_Kuraslengviesi4">'Forma 4'!$C$195</definedName>
    <definedName name="VAS073_D_Kurasmasinomsi1" localSheetId="3">'Forma 4'!$C$41</definedName>
    <definedName name="VAS073_D_Kurasmasinomsi1">'Forma 4'!$C$41</definedName>
    <definedName name="VAS073_D_Kurasmasinomsi2" localSheetId="3">'Forma 4'!$C$97</definedName>
    <definedName name="VAS073_D_Kurasmasinomsi2">'Forma 4'!$C$97</definedName>
    <definedName name="VAS073_D_Kurasmasinomsi3" localSheetId="3">'Forma 4'!$C$149</definedName>
    <definedName name="VAS073_D_Kurasmasinomsi3">'Forma 4'!$C$149</definedName>
    <definedName name="VAS073_D_Kurasmasinomsi4" localSheetId="3">'Forma 4'!$C$194</definedName>
    <definedName name="VAS073_D_Kurasmasinomsi4">'Forma 4'!$C$194</definedName>
    <definedName name="VAS073_D_Kurotransportu1" localSheetId="3">'Forma 4'!$C$40</definedName>
    <definedName name="VAS073_D_Kurotransportu1">'Forma 4'!$C$40</definedName>
    <definedName name="VAS073_D_Kurotransportu2" localSheetId="3">'Forma 4'!$C$96</definedName>
    <definedName name="VAS073_D_Kurotransportu2">'Forma 4'!$C$96</definedName>
    <definedName name="VAS073_D_Kurotransportu3" localSheetId="3">'Forma 4'!$C$193</definedName>
    <definedName name="VAS073_D_Kurotransportu3">'Forma 4'!$C$193</definedName>
    <definedName name="VAS073_D_Laboratoriniut1" localSheetId="3">'Forma 4'!$C$87</definedName>
    <definedName name="VAS073_D_Laboratoriniut1">'Forma 4'!$C$87</definedName>
    <definedName name="VAS073_D_Laboratoriniut2" localSheetId="3">'Forma 4'!$C$140</definedName>
    <definedName name="VAS073_D_Laboratoriniut2">'Forma 4'!$C$140</definedName>
    <definedName name="VAS073_D_Laboratoriniut3" localSheetId="3">'Forma 4'!$C$238</definedName>
    <definedName name="VAS073_D_Laboratoriniut3">'Forma 4'!$C$238</definedName>
    <definedName name="VAS073_D_Metrologinespa1" localSheetId="3">'Forma 4'!$C$48</definedName>
    <definedName name="VAS073_D_Metrologinespa1">'Forma 4'!$C$48</definedName>
    <definedName name="VAS073_D_Metrologinespa2" localSheetId="3">'Forma 4'!$C$104</definedName>
    <definedName name="VAS073_D_Metrologinespa2">'Forma 4'!$C$104</definedName>
    <definedName name="VAS073_D_Metrologinespa3" localSheetId="3">'Forma 4'!$C$156</definedName>
    <definedName name="VAS073_D_Metrologinespa3">'Forma 4'!$C$156</definedName>
    <definedName name="VAS073_D_Metrologinespa4" localSheetId="3">'Forma 4'!$C$201</definedName>
    <definedName name="VAS073_D_Metrologinespa4">'Forma 4'!$C$201</definedName>
    <definedName name="VAS073_D_Mokesciouztars1" localSheetId="3">'Forma 4'!$C$60</definedName>
    <definedName name="VAS073_D_Mokesciouztars1">'Forma 4'!$C$60</definedName>
    <definedName name="VAS073_D_Mokesciouzvals1" localSheetId="3">'Forma 4'!$C$59</definedName>
    <definedName name="VAS073_D_Mokesciouzvals1">'Forma 4'!$C$59</definedName>
    <definedName name="VAS073_D_Mokesciusanaud1" localSheetId="3">'Forma 4'!$C$58</definedName>
    <definedName name="VAS073_D_Mokesciusanaud1">'Forma 4'!$C$58</definedName>
    <definedName name="VAS073_D_Mokesciusanaud2" localSheetId="3">'Forma 4'!$C$114</definedName>
    <definedName name="VAS073_D_Mokesciusanaud2">'Forma 4'!$C$114</definedName>
    <definedName name="VAS073_D_Mokesciusanaud3" localSheetId="3">'Forma 4'!$C$211</definedName>
    <definedName name="VAS073_D_Mokesciusanaud3">'Forma 4'!$C$211</definedName>
    <definedName name="VAS073_D_Nekilnojamojot1" localSheetId="3">'Forma 4'!$C$61</definedName>
    <definedName name="VAS073_D_Nekilnojamojot1">'Forma 4'!$C$61</definedName>
    <definedName name="VAS073_D_Nekilnojamojot2" localSheetId="3">'Forma 4'!$C$115</definedName>
    <definedName name="VAS073_D_Nekilnojamojot2">'Forma 4'!$C$115</definedName>
    <definedName name="VAS073_D_Nekilnojamojot3" localSheetId="3">'Forma 4'!$C$167</definedName>
    <definedName name="VAS073_D_Nekilnojamojot3">'Forma 4'!$C$167</definedName>
    <definedName name="VAS073_D_Nekilnojamojot4" localSheetId="3">'Forma 4'!$C$212</definedName>
    <definedName name="VAS073_D_Nekilnojamojot4">'Forma 4'!$C$212</definedName>
    <definedName name="VAS073_D_Netiesioginesp1" localSheetId="3">'Forma 4'!$C$26</definedName>
    <definedName name="VAS073_D_Netiesioginesp1">'Forma 4'!$C$26</definedName>
    <definedName name="VAS073_D_Netiesioginess1" localSheetId="3">'Forma 4'!$C$92</definedName>
    <definedName name="VAS073_D_Netiesioginess1">'Forma 4'!$C$92</definedName>
    <definedName name="VAS073_D_Netiesioginius1" localSheetId="3">'Forma 4'!$C$144</definedName>
    <definedName name="VAS073_D_Netiesioginius1">'Forma 4'!$C$144</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4'!$C$204</definedName>
    <definedName name="VAS073_D_Nusidevejimoam10">'Forma 4'!$C$204</definedName>
    <definedName name="VAS073_D_Nusidevejimoam7" localSheetId="3">'Forma 4'!$C$51</definedName>
    <definedName name="VAS073_D_Nusidevejimoam7">'Forma 4'!$C$51</definedName>
    <definedName name="VAS073_D_Nusidevejimoam8" localSheetId="3">'Forma 4'!$C$107</definedName>
    <definedName name="VAS073_D_Nusidevejimoam8">'Forma 4'!$C$107</definedName>
    <definedName name="VAS073_D_Nusidevejimoam9" localSheetId="3">'Forma 4'!$C$159</definedName>
    <definedName name="VAS073_D_Nusidevejimoam9">'Forma 4'!$C$159</definedName>
    <definedName name="VAS073_D_Opexbeapskaito1" localSheetId="3">'Forma 4'!$C$248</definedName>
    <definedName name="VAS073_D_Opexbeapskaito1">'Forma 4'!$C$248</definedName>
    <definedName name="VAS073_D_Opexsuapskaito1" localSheetId="3">'Forma 4'!$C$247</definedName>
    <definedName name="VAS073_D_Opexsuapskaito1">'Forma 4'!$C$247</definedName>
    <definedName name="VAS073_D_Orginventoriau1" localSheetId="3">'Forma 4'!$C$75</definedName>
    <definedName name="VAS073_D_Orginventoriau1">'Forma 4'!$C$75</definedName>
    <definedName name="VAS073_D_Orginventoriau2" localSheetId="3">'Forma 4'!$C$128</definedName>
    <definedName name="VAS073_D_Orginventoriau2">'Forma 4'!$C$128</definedName>
    <definedName name="VAS073_D_Orginventoriau3" localSheetId="3">'Forma 4'!$C$180</definedName>
    <definedName name="VAS073_D_Orginventoriau3">'Forma 4'!$C$180</definedName>
    <definedName name="VAS073_D_Orginventoriau4" localSheetId="3">'Forma 4'!$C$225</definedName>
    <definedName name="VAS073_D_Orginventoriau4">'Forma 4'!$C$225</definedName>
    <definedName name="VAS073_D_Paskirstomosio2" localSheetId="3">'Forma 4'!$C$232</definedName>
    <definedName name="VAS073_D_Paskirstomosio2">'Forma 4'!$C$232</definedName>
    <definedName name="VAS073_D_Paskirstomujus1" localSheetId="3">'Forma 4'!$C$10</definedName>
    <definedName name="VAS073_D_Paskirstomujus1">'Forma 4'!$C$10</definedName>
    <definedName name="VAS073_D_Pastopasiuntin1" localSheetId="3">'Forma 4'!$C$73</definedName>
    <definedName name="VAS073_D_Pastopasiuntin1">'Forma 4'!$C$73</definedName>
    <definedName name="VAS073_D_Pastopasiuntin2" localSheetId="3">'Forma 4'!$C$126</definedName>
    <definedName name="VAS073_D_Pastopasiuntin2">'Forma 4'!$C$126</definedName>
    <definedName name="VAS073_D_Pastopasiuntin3" localSheetId="3">'Forma 4'!$C$178</definedName>
    <definedName name="VAS073_D_Pastopasiuntin3">'Forma 4'!$C$178</definedName>
    <definedName name="VAS073_D_Pastopasiuntin4" localSheetId="3">'Forma 4'!$C$223</definedName>
    <definedName name="VAS073_D_Pastopasiuntin4">'Forma 4'!$C$223</definedName>
    <definedName name="VAS073_D_Pastoviosiospa1" localSheetId="3">'Forma 4'!$C$24</definedName>
    <definedName name="VAS073_D_Pastoviosiospa1">'Forma 4'!$C$24</definedName>
    <definedName name="VAS073_D_Patalpuprieziu1" localSheetId="3">'Forma 4'!$C$77</definedName>
    <definedName name="VAS073_D_Patalpuprieziu1">'Forma 4'!$C$77</definedName>
    <definedName name="VAS073_D_Patalpuprieziu2" localSheetId="3">'Forma 4'!$C$130</definedName>
    <definedName name="VAS073_D_Patalpuprieziu2">'Forma 4'!$C$130</definedName>
    <definedName name="VAS073_D_Patalpuprieziu3" localSheetId="3">'Forma 4'!$C$182</definedName>
    <definedName name="VAS073_D_Patalpuprieziu3">'Forma 4'!$C$182</definedName>
    <definedName name="VAS073_D_Patalpuprieziu4" localSheetId="3">'Forma 4'!$C$227</definedName>
    <definedName name="VAS073_D_Patalpuprieziu4">'Forma 4'!$C$227</definedName>
    <definedName name="VAS073_D_Patalpusildymo1" localSheetId="3">'Forma 4'!$C$36</definedName>
    <definedName name="VAS073_D_Patalpusildymo1">'Forma 4'!$C$36</definedName>
    <definedName name="VAS073_D_Patalpusildymo2" localSheetId="3">'Forma 4'!$C$95</definedName>
    <definedName name="VAS073_D_Patalpusildymo2">'Forma 4'!$C$95</definedName>
    <definedName name="VAS073_D_Patalpusildymo3" localSheetId="3">'Forma 4'!$C$147</definedName>
    <definedName name="VAS073_D_Patalpusildymo3">'Forma 4'!$C$147</definedName>
    <definedName name="VAS073_D_Perkamupaslaug1" localSheetId="3">'Forma 4'!$C$22</definedName>
    <definedName name="VAS073_D_Perkamupaslaug1">'Forma 4'!$C$22</definedName>
    <definedName name="VAS073_D_Personalomokym1" localSheetId="3">'Forma 4'!$C$56</definedName>
    <definedName name="VAS073_D_Personalomokym1">'Forma 4'!$C$56</definedName>
    <definedName name="VAS073_D_Personalomokym2" localSheetId="3">'Forma 4'!$C$112</definedName>
    <definedName name="VAS073_D_Personalomokym2">'Forma 4'!$C$112</definedName>
    <definedName name="VAS073_D_Personalomokym3" localSheetId="3">'Forma 4'!$C$209</definedName>
    <definedName name="VAS073_D_Personalomokym3">'Forma 4'!$C$209</definedName>
    <definedName name="VAS073_D_PersonaloMokymuSanaudos" localSheetId="3">'Forma 4'!$C$164</definedName>
    <definedName name="VAS073_D_PersonaloMokymuSanaudos">'Forma 4'!$C$164</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4'!$C$108</definedName>
    <definedName name="VAS073_D_Personalosanau3">'Forma 4'!$C$108</definedName>
    <definedName name="VAS073_D_Personalosanau4" localSheetId="3">'Forma 4'!$C$205</definedName>
    <definedName name="VAS073_D_Personalosanau4">'Forma 4'!$C$205</definedName>
    <definedName name="VAS073_D_Profesineslite1" localSheetId="3">'Forma 4'!$C$76</definedName>
    <definedName name="VAS073_D_Profesineslite1">'Forma 4'!$C$76</definedName>
    <definedName name="VAS073_D_Profesineslite2" localSheetId="3">'Forma 4'!$C$129</definedName>
    <definedName name="VAS073_D_Profesineslite2">'Forma 4'!$C$129</definedName>
    <definedName name="VAS073_D_Profesineslite3" localSheetId="3">'Forma 4'!$C$181</definedName>
    <definedName name="VAS073_D_Profesineslite3">'Forma 4'!$C$181</definedName>
    <definedName name="VAS073_D_Profesineslite4" localSheetId="3">'Forma 4'!$C$226</definedName>
    <definedName name="VAS073_D_Profesineslite4">'Forma 4'!$C$226</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4'!$C$103</definedName>
    <definedName name="VAS073_D_Remontoiraptar3">'Forma 4'!$C$103</definedName>
    <definedName name="VAS073_D_Remontoiraptar4" localSheetId="3">'Forma 4'!$C$155</definedName>
    <definedName name="VAS073_D_Remontoiraptar4">'Forma 4'!$C$155</definedName>
    <definedName name="VAS073_D_Remontoiraptar5" localSheetId="3">'Forma 4'!$C$200</definedName>
    <definedName name="VAS073_D_Remontoiraptar5">'Forma 4'!$C$200</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4'!$C$102</definedName>
    <definedName name="VAS073_D_Remontomedziag3">'Forma 4'!$C$102</definedName>
    <definedName name="VAS073_D_Remontomedziag4" localSheetId="3">'Forma 4'!$C$154</definedName>
    <definedName name="VAS073_D_Remontomedziag4">'Forma 4'!$C$154</definedName>
    <definedName name="VAS073_D_Remontomedziag5" localSheetId="3">'Forma 4'!$C$199</definedName>
    <definedName name="VAS073_D_Remontomedziag5">'Forma 4'!$C$199</definedName>
    <definedName name="VAS073_D_Rinkodarosirpa1" localSheetId="3">'Forma 4'!$C$83</definedName>
    <definedName name="VAS073_D_Rinkodarosirpa1">'Forma 4'!$C$83</definedName>
    <definedName name="VAS073_D_Rinkodarosirpa2" localSheetId="3">'Forma 4'!$C$136</definedName>
    <definedName name="VAS073_D_Rinkodarosirpa2">'Forma 4'!$C$136</definedName>
    <definedName name="VAS073_D_Rinkodarosirpa3" localSheetId="3">'Forma 4'!$C$188</definedName>
    <definedName name="VAS073_D_Rinkodarosirpa3">'Forma 4'!$C$188</definedName>
    <definedName name="VAS073_D_Rinkodarosirpa4" localSheetId="3">'Forma 4'!$C$234</definedName>
    <definedName name="VAS073_D_Rinkodarosirpa4">'Forma 4'!$C$234</definedName>
    <definedName name="VAS073_D_Rysiupaslaugus1" localSheetId="3">'Forma 4'!$C$72</definedName>
    <definedName name="VAS073_D_Rysiupaslaugus1">'Forma 4'!$C$72</definedName>
    <definedName name="VAS073_D_Rysiupaslaugus2" localSheetId="3">'Forma 4'!$C$125</definedName>
    <definedName name="VAS073_D_Rysiupaslaugus2">'Forma 4'!$C$125</definedName>
    <definedName name="VAS073_D_Rysiupaslaugus3" localSheetId="3">'Forma 4'!$C$177</definedName>
    <definedName name="VAS073_D_Rysiupaslaugus3">'Forma 4'!$C$177</definedName>
    <definedName name="VAS073_D_Rysiupaslaugus4" localSheetId="3">'Forma 4'!$C$222</definedName>
    <definedName name="VAS073_D_Rysiupaslaugus4">'Forma 4'!$C$222</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4'!$C$99</definedName>
    <definedName name="VAS073_D_Silumosenergij3">'Forma 4'!$C$99</definedName>
    <definedName name="VAS073_D_Silumosenergij4" localSheetId="3">'Forma 4'!$C$100</definedName>
    <definedName name="VAS073_D_Silumosenergij4">'Forma 4'!$C$100</definedName>
    <definedName name="VAS073_D_Silumosenergij5" localSheetId="3">'Forma 4'!$C$152</definedName>
    <definedName name="VAS073_D_Silumosenergij5">'Forma 4'!$C$152</definedName>
    <definedName name="VAS073_D_Silumosenergij6" localSheetId="3">'Forma 4'!$C$196</definedName>
    <definedName name="VAS073_D_Silumosenergij6">'Forma 4'!$C$196</definedName>
    <definedName name="VAS073_D_Silumosenergij7" localSheetId="3">'Forma 4'!$C$197</definedName>
    <definedName name="VAS073_D_Silumosenergij7">'Forma 4'!$C$197</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4'!$C$69</definedName>
    <definedName name="VAS073_D_Teisiniupaslau1">'Forma 4'!$C$69</definedName>
    <definedName name="VAS073_D_Teisiniupaslau2" localSheetId="3">'Forma 4'!$C$122</definedName>
    <definedName name="VAS073_D_Teisiniupaslau2">'Forma 4'!$C$122</definedName>
    <definedName name="VAS073_D_Teisiniupaslau3" localSheetId="3">'Forma 4'!$C$174</definedName>
    <definedName name="VAS073_D_Teisiniupaslau3">'Forma 4'!$C$174</definedName>
    <definedName name="VAS073_D_Teisiniupaslau4" localSheetId="3">'Forma 4'!$C$219</definedName>
    <definedName name="VAS073_D_Teisiniupaslau4">'Forma 4'!$C$219</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4'!$C$79</definedName>
    <definedName name="VAS073_D_Transportopasl1">'Forma 4'!$C$79</definedName>
    <definedName name="VAS073_D_Transportopasl2" localSheetId="3">'Forma 4'!$C$132</definedName>
    <definedName name="VAS073_D_Transportopasl2">'Forma 4'!$C$132</definedName>
    <definedName name="VAS073_D_Transportopasl3" localSheetId="3">'Forma 4'!$C$184</definedName>
    <definedName name="VAS073_D_Transportopasl3">'Forma 4'!$C$184</definedName>
    <definedName name="VAS073_D_Transportopasl4" localSheetId="3">'Forma 4'!$C$229</definedName>
    <definedName name="VAS073_D_Transportopasl4">'Forma 4'!$C$229</definedName>
    <definedName name="VAS073_D_Trumpalaikiotu1" localSheetId="3">'Forma 4'!$C$90</definedName>
    <definedName name="VAS073_D_Trumpalaikiotu1">'Forma 4'!$C$90</definedName>
    <definedName name="VAS073_D_Turtonuomossan1" localSheetId="3">'Forma 4'!$C$85</definedName>
    <definedName name="VAS073_D_Turtonuomossan1">'Forma 4'!$C$85</definedName>
    <definedName name="VAS073_D_Turtonuomossan2" localSheetId="3">'Forma 4'!$C$138</definedName>
    <definedName name="VAS073_D_Turtonuomossan2">'Forma 4'!$C$138</definedName>
    <definedName name="VAS073_D_Turtonuomossan3" localSheetId="3">'Forma 4'!$C$236</definedName>
    <definedName name="VAS073_D_Turtonuomossan3">'Forma 4'!$C$236</definedName>
    <definedName name="VAS073_D_Vartotojuinfor1" localSheetId="3">'Forma 4'!$C$81</definedName>
    <definedName name="VAS073_D_Vartotojuinfor1">'Forma 4'!$C$81</definedName>
    <definedName name="VAS073_D_Vartotojuinfor2" localSheetId="3">'Forma 4'!$C$134</definedName>
    <definedName name="VAS073_D_Vartotojuinfor2">'Forma 4'!$C$134</definedName>
    <definedName name="VAS073_D_Vartotojuinfor3" localSheetId="3">'Forma 4'!$C$186</definedName>
    <definedName name="VAS073_D_Vartotojuinfor3">'Forma 4'!$C$186</definedName>
    <definedName name="VAS073_D_Vartotojuinfor4" localSheetId="3">'Forma 4'!$C$231</definedName>
    <definedName name="VAS073_D_Vartotojuinfor4">'Forma 4'!$C$231</definedName>
    <definedName name="VAS073_D_Verslovienetop1" localSheetId="3">'Forma 4'!$C$242</definedName>
    <definedName name="VAS073_D_Verslovienetop1">'Forma 4'!$C$242</definedName>
    <definedName name="VAS073_D_Verslovienetui1" localSheetId="3">'Forma 4'!$C$243</definedName>
    <definedName name="VAS073_D_Verslovienetui1">'Forma 4'!$C$243</definedName>
    <definedName name="VAS073_D_Visospaskirsto1" localSheetId="3">'Forma 4'!$C$23</definedName>
    <definedName name="VAS073_D_Visospaskirsto1">'Forma 4'!$C$23</definedName>
    <definedName name="VAS073_D_Zemesnuomosmok1" localSheetId="3">'Forma 4'!$C$62</definedName>
    <definedName name="VAS073_D_Zemesnuomosmok1">'Forma 4'!$C$62</definedName>
    <definedName name="VAS073_D_Zemesnuomosmok2" localSheetId="3">'Forma 4'!$C$116</definedName>
    <definedName name="VAS073_D_Zemesnuomosmok2">'Forma 4'!$C$116</definedName>
    <definedName name="VAS073_D_Zemesnuomosmok3" localSheetId="3">'Forma 4'!$C$168</definedName>
    <definedName name="VAS073_D_Zemesnuomosmok3">'Forma 4'!$C$168</definedName>
    <definedName name="VAS073_D_Zemesnuomosmok4" localSheetId="3">'Forma 4'!$C$213</definedName>
    <definedName name="VAS073_D_Zemesnuomosmok4">'Forma 4'!$C$213</definedName>
    <definedName name="VAS073_D_Zyminiomokesci1" localSheetId="3">'Forma 4'!$C$70</definedName>
    <definedName name="VAS073_D_Zyminiomokesci1">'Forma 4'!$C$70</definedName>
    <definedName name="VAS073_D_Zyminiomokesci2" localSheetId="3">'Forma 4'!$C$123</definedName>
    <definedName name="VAS073_D_Zyminiomokesci2">'Forma 4'!$C$123</definedName>
    <definedName name="VAS073_D_Zyminiomokesci3" localSheetId="3">'Forma 4'!$C$175</definedName>
    <definedName name="VAS073_D_Zyminiomokesci3">'Forma 4'!$C$175</definedName>
    <definedName name="VAS073_D_Zyminiomokesci4" localSheetId="3">'Forma 4'!$C$220</definedName>
    <definedName name="VAS073_D_Zyminiomokesci4">'Forma 4'!$C$220</definedName>
    <definedName name="VAS073_F_Administracine11IS" localSheetId="3">'Forma 4'!$D$68</definedName>
    <definedName name="VAS073_F_Administracine11IS">'Forma 4'!$D$68</definedName>
    <definedName name="VAS073_F_Administracine131GeriamojoVandens" localSheetId="3">'Forma 4'!$F$68</definedName>
    <definedName name="VAS073_F_Administracine131GeriamojoVandens">'Forma 4'!$F$68</definedName>
    <definedName name="VAS073_F_Administracine132GeriamojoVandens" localSheetId="3">'Forma 4'!$G$68</definedName>
    <definedName name="VAS073_F_Administracine132GeriamojoVandens">'Forma 4'!$G$68</definedName>
    <definedName name="VAS073_F_Administracine133GeriamojoVandens" localSheetId="3">'Forma 4'!$H$68</definedName>
    <definedName name="VAS073_F_Administracine133GeriamojoVandens">'Forma 4'!$H$68</definedName>
    <definedName name="VAS073_F_Administracine13IsViso" localSheetId="3">'Forma 4'!$E$68</definedName>
    <definedName name="VAS073_F_Administracine13IsViso">'Forma 4'!$E$68</definedName>
    <definedName name="VAS073_F_Administracine141NuotekuSurinkimas" localSheetId="3">'Forma 4'!$J$68</definedName>
    <definedName name="VAS073_F_Administracine141NuotekuSurinkimas">'Forma 4'!$J$68</definedName>
    <definedName name="VAS073_F_Administracine142NuotekuValymas" localSheetId="3">'Forma 4'!$K$68</definedName>
    <definedName name="VAS073_F_Administracine142NuotekuValymas">'Forma 4'!$K$68</definedName>
    <definedName name="VAS073_F_Administracine143NuotekuDumblo" localSheetId="3">'Forma 4'!$L$68</definedName>
    <definedName name="VAS073_F_Administracine143NuotekuDumblo">'Forma 4'!$L$68</definedName>
    <definedName name="VAS073_F_Administracine14IsViso" localSheetId="3">'Forma 4'!$I$68</definedName>
    <definedName name="VAS073_F_Administracine14IsViso">'Forma 4'!$I$68</definedName>
    <definedName name="VAS073_F_Administracine15PavirsiniuNuoteku" localSheetId="3">'Forma 4'!$M$68</definedName>
    <definedName name="VAS073_F_Administracine15PavirsiniuNuoteku">'Forma 4'!$M$68</definedName>
    <definedName name="VAS073_F_Administracine16KitosReguliuojamosios" localSheetId="3">'Forma 4'!$N$68</definedName>
    <definedName name="VAS073_F_Administracine16KitosReguliuojamosios">'Forma 4'!$N$68</definedName>
    <definedName name="VAS073_F_Administracine17KitosVeiklos" localSheetId="3">'Forma 4'!$Q$68</definedName>
    <definedName name="VAS073_F_Administracine17KitosVeiklos">'Forma 4'!$Q$68</definedName>
    <definedName name="VAS073_F_Administracine1Apskaitosveikla1" localSheetId="3">'Forma 4'!$O$68</definedName>
    <definedName name="VAS073_F_Administracine1Apskaitosveikla1">'Forma 4'!$O$68</definedName>
    <definedName name="VAS073_F_Administracine1Kitareguliuoja1" localSheetId="3">'Forma 4'!$P$68</definedName>
    <definedName name="VAS073_F_Administracine1Kitareguliuoja1">'Forma 4'!$P$68</definedName>
    <definedName name="VAS073_F_Administracine21IS" localSheetId="3">'Forma 4'!$D$121</definedName>
    <definedName name="VAS073_F_Administracine21IS">'Forma 4'!$D$121</definedName>
    <definedName name="VAS073_F_Administracine231GeriamojoVandens" localSheetId="3">'Forma 4'!$F$121</definedName>
    <definedName name="VAS073_F_Administracine231GeriamojoVandens">'Forma 4'!$F$121</definedName>
    <definedName name="VAS073_F_Administracine232GeriamojoVandens" localSheetId="3">'Forma 4'!$G$121</definedName>
    <definedName name="VAS073_F_Administracine232GeriamojoVandens">'Forma 4'!$G$121</definedName>
    <definedName name="VAS073_F_Administracine233GeriamojoVandens" localSheetId="3">'Forma 4'!$H$121</definedName>
    <definedName name="VAS073_F_Administracine233GeriamojoVandens">'Forma 4'!$H$121</definedName>
    <definedName name="VAS073_F_Administracine23IsViso" localSheetId="3">'Forma 4'!$E$121</definedName>
    <definedName name="VAS073_F_Administracine23IsViso">'Forma 4'!$E$121</definedName>
    <definedName name="VAS073_F_Administracine241NuotekuSurinkimas" localSheetId="3">'Forma 4'!$J$121</definedName>
    <definedName name="VAS073_F_Administracine241NuotekuSurinkimas">'Forma 4'!$J$121</definedName>
    <definedName name="VAS073_F_Administracine242NuotekuValymas" localSheetId="3">'Forma 4'!$K$121</definedName>
    <definedName name="VAS073_F_Administracine242NuotekuValymas">'Forma 4'!$K$121</definedName>
    <definedName name="VAS073_F_Administracine243NuotekuDumblo" localSheetId="3">'Forma 4'!$L$121</definedName>
    <definedName name="VAS073_F_Administracine243NuotekuDumblo">'Forma 4'!$L$121</definedName>
    <definedName name="VAS073_F_Administracine24IsViso" localSheetId="3">'Forma 4'!$I$121</definedName>
    <definedName name="VAS073_F_Administracine24IsViso">'Forma 4'!$I$121</definedName>
    <definedName name="VAS073_F_Administracine25PavirsiniuNuoteku" localSheetId="3">'Forma 4'!$M$121</definedName>
    <definedName name="VAS073_F_Administracine25PavirsiniuNuoteku">'Forma 4'!$M$121</definedName>
    <definedName name="VAS073_F_Administracine26KitosReguliuojamosios" localSheetId="3">'Forma 4'!$N$121</definedName>
    <definedName name="VAS073_F_Administracine26KitosReguliuojamosios">'Forma 4'!$N$121</definedName>
    <definedName name="VAS073_F_Administracine27KitosVeiklos" localSheetId="3">'Forma 4'!$Q$121</definedName>
    <definedName name="VAS073_F_Administracine27KitosVeiklos">'Forma 4'!$Q$121</definedName>
    <definedName name="VAS073_F_Administracine2Apskaitosveikla1" localSheetId="3">'Forma 4'!$O$121</definedName>
    <definedName name="VAS073_F_Administracine2Apskaitosveikla1">'Forma 4'!$O$121</definedName>
    <definedName name="VAS073_F_Administracine2Kitareguliuoja1" localSheetId="3">'Forma 4'!$P$121</definedName>
    <definedName name="VAS073_F_Administracine2Kitareguliuoja1">'Forma 4'!$P$121</definedName>
    <definedName name="VAS073_F_Administracine31IS" localSheetId="3">'Forma 4'!$D$218</definedName>
    <definedName name="VAS073_F_Administracine31IS">'Forma 4'!$D$218</definedName>
    <definedName name="VAS073_F_Administracine331GeriamojoVandens" localSheetId="3">'Forma 4'!$F$218</definedName>
    <definedName name="VAS073_F_Administracine331GeriamojoVandens">'Forma 4'!$F$218</definedName>
    <definedName name="VAS073_F_Administracine332GeriamojoVandens" localSheetId="3">'Forma 4'!$G$218</definedName>
    <definedName name="VAS073_F_Administracine332GeriamojoVandens">'Forma 4'!$G$218</definedName>
    <definedName name="VAS073_F_Administracine333GeriamojoVandens" localSheetId="3">'Forma 4'!$H$218</definedName>
    <definedName name="VAS073_F_Administracine333GeriamojoVandens">'Forma 4'!$H$218</definedName>
    <definedName name="VAS073_F_Administracine33IsViso" localSheetId="3">'Forma 4'!$E$218</definedName>
    <definedName name="VAS073_F_Administracine33IsViso">'Forma 4'!$E$218</definedName>
    <definedName name="VAS073_F_Administracine341NuotekuSurinkimas" localSheetId="3">'Forma 4'!$J$218</definedName>
    <definedName name="VAS073_F_Administracine341NuotekuSurinkimas">'Forma 4'!$J$218</definedName>
    <definedName name="VAS073_F_Administracine342NuotekuValymas" localSheetId="3">'Forma 4'!$K$218</definedName>
    <definedName name="VAS073_F_Administracine342NuotekuValymas">'Forma 4'!$K$218</definedName>
    <definedName name="VAS073_F_Administracine343NuotekuDumblo" localSheetId="3">'Forma 4'!$L$218</definedName>
    <definedName name="VAS073_F_Administracine343NuotekuDumblo">'Forma 4'!$L$218</definedName>
    <definedName name="VAS073_F_Administracine34IsViso" localSheetId="3">'Forma 4'!$I$218</definedName>
    <definedName name="VAS073_F_Administracine34IsViso">'Forma 4'!$I$218</definedName>
    <definedName name="VAS073_F_Administracine35PavirsiniuNuoteku" localSheetId="3">'Forma 4'!$M$218</definedName>
    <definedName name="VAS073_F_Administracine35PavirsiniuNuoteku">'Forma 4'!$M$218</definedName>
    <definedName name="VAS073_F_Administracine36KitosReguliuojamosios" localSheetId="3">'Forma 4'!$N$218</definedName>
    <definedName name="VAS073_F_Administracine36KitosReguliuojamosios">'Forma 4'!$N$218</definedName>
    <definedName name="VAS073_F_Administracine37KitosVeiklos" localSheetId="3">'Forma 4'!$Q$218</definedName>
    <definedName name="VAS073_F_Administracine37KitosVeiklos">'Forma 4'!$Q$218</definedName>
    <definedName name="VAS073_F_Administracine3Apskaitosveikla1" localSheetId="3">'Forma 4'!$O$218</definedName>
    <definedName name="VAS073_F_Administracine3Apskaitosveikla1">'Forma 4'!$O$218</definedName>
    <definedName name="VAS073_F_Administracine3Kitareguliuoja1" localSheetId="3">'Forma 4'!$P$218</definedName>
    <definedName name="VAS073_F_Administracine3Kitareguliuoja1">'Forma 4'!$P$218</definedName>
    <definedName name="VAS073_F_Apskaitosiraud11IS" localSheetId="3">'Forma 4'!$D$78</definedName>
    <definedName name="VAS073_F_Apskaitosiraud11IS">'Forma 4'!$D$78</definedName>
    <definedName name="VAS073_F_Apskaitosiraud131GeriamojoVandens" localSheetId="3">'Forma 4'!$F$78</definedName>
    <definedName name="VAS073_F_Apskaitosiraud131GeriamojoVandens">'Forma 4'!$F$78</definedName>
    <definedName name="VAS073_F_Apskaitosiraud132GeriamojoVandens" localSheetId="3">'Forma 4'!$G$78</definedName>
    <definedName name="VAS073_F_Apskaitosiraud132GeriamojoVandens">'Forma 4'!$G$78</definedName>
    <definedName name="VAS073_F_Apskaitosiraud133GeriamojoVandens" localSheetId="3">'Forma 4'!$H$78</definedName>
    <definedName name="VAS073_F_Apskaitosiraud133GeriamojoVandens">'Forma 4'!$H$78</definedName>
    <definedName name="VAS073_F_Apskaitosiraud13IsViso" localSheetId="3">'Forma 4'!$E$78</definedName>
    <definedName name="VAS073_F_Apskaitosiraud13IsViso">'Forma 4'!$E$78</definedName>
    <definedName name="VAS073_F_Apskaitosiraud141NuotekuSurinkimas" localSheetId="3">'Forma 4'!$J$78</definedName>
    <definedName name="VAS073_F_Apskaitosiraud141NuotekuSurinkimas">'Forma 4'!$J$78</definedName>
    <definedName name="VAS073_F_Apskaitosiraud142NuotekuValymas" localSheetId="3">'Forma 4'!$K$78</definedName>
    <definedName name="VAS073_F_Apskaitosiraud142NuotekuValymas">'Forma 4'!$K$78</definedName>
    <definedName name="VAS073_F_Apskaitosiraud143NuotekuDumblo" localSheetId="3">'Forma 4'!$L$78</definedName>
    <definedName name="VAS073_F_Apskaitosiraud143NuotekuDumblo">'Forma 4'!$L$78</definedName>
    <definedName name="VAS073_F_Apskaitosiraud14IsViso" localSheetId="3">'Forma 4'!$I$78</definedName>
    <definedName name="VAS073_F_Apskaitosiraud14IsViso">'Forma 4'!$I$78</definedName>
    <definedName name="VAS073_F_Apskaitosiraud15PavirsiniuNuoteku" localSheetId="3">'Forma 4'!$M$78</definedName>
    <definedName name="VAS073_F_Apskaitosiraud15PavirsiniuNuoteku">'Forma 4'!$M$78</definedName>
    <definedName name="VAS073_F_Apskaitosiraud16KitosReguliuojamosios" localSheetId="3">'Forma 4'!$N$78</definedName>
    <definedName name="VAS073_F_Apskaitosiraud16KitosReguliuojamosios">'Forma 4'!$N$78</definedName>
    <definedName name="VAS073_F_Apskaitosiraud17KitosVeiklos" localSheetId="3">'Forma 4'!$Q$78</definedName>
    <definedName name="VAS073_F_Apskaitosiraud17KitosVeiklos">'Forma 4'!$Q$78</definedName>
    <definedName name="VAS073_F_Apskaitosiraud1Apskaitosveikla1" localSheetId="3">'Forma 4'!$O$78</definedName>
    <definedName name="VAS073_F_Apskaitosiraud1Apskaitosveikla1">'Forma 4'!$O$78</definedName>
    <definedName name="VAS073_F_Apskaitosiraud1Kitareguliuoja1" localSheetId="3">'Forma 4'!$P$78</definedName>
    <definedName name="VAS073_F_Apskaitosiraud1Kitareguliuoja1">'Forma 4'!$P$78</definedName>
    <definedName name="VAS073_F_Apskaitosiraud21IS" localSheetId="3">'Forma 4'!$D$131</definedName>
    <definedName name="VAS073_F_Apskaitosiraud21IS">'Forma 4'!$D$131</definedName>
    <definedName name="VAS073_F_Apskaitosiraud231GeriamojoVandens" localSheetId="3">'Forma 4'!$F$131</definedName>
    <definedName name="VAS073_F_Apskaitosiraud231GeriamojoVandens">'Forma 4'!$F$131</definedName>
    <definedName name="VAS073_F_Apskaitosiraud232GeriamojoVandens" localSheetId="3">'Forma 4'!$G$131</definedName>
    <definedName name="VAS073_F_Apskaitosiraud232GeriamojoVandens">'Forma 4'!$G$131</definedName>
    <definedName name="VAS073_F_Apskaitosiraud233GeriamojoVandens" localSheetId="3">'Forma 4'!$H$131</definedName>
    <definedName name="VAS073_F_Apskaitosiraud233GeriamojoVandens">'Forma 4'!$H$131</definedName>
    <definedName name="VAS073_F_Apskaitosiraud23IsViso" localSheetId="3">'Forma 4'!$E$131</definedName>
    <definedName name="VAS073_F_Apskaitosiraud23IsViso">'Forma 4'!$E$131</definedName>
    <definedName name="VAS073_F_Apskaitosiraud241NuotekuSurinkimas" localSheetId="3">'Forma 4'!$J$131</definedName>
    <definedName name="VAS073_F_Apskaitosiraud241NuotekuSurinkimas">'Forma 4'!$J$131</definedName>
    <definedName name="VAS073_F_Apskaitosiraud242NuotekuValymas" localSheetId="3">'Forma 4'!$K$131</definedName>
    <definedName name="VAS073_F_Apskaitosiraud242NuotekuValymas">'Forma 4'!$K$131</definedName>
    <definedName name="VAS073_F_Apskaitosiraud243NuotekuDumblo" localSheetId="3">'Forma 4'!$L$131</definedName>
    <definedName name="VAS073_F_Apskaitosiraud243NuotekuDumblo">'Forma 4'!$L$131</definedName>
    <definedName name="VAS073_F_Apskaitosiraud24IsViso" localSheetId="3">'Forma 4'!$I$131</definedName>
    <definedName name="VAS073_F_Apskaitosiraud24IsViso">'Forma 4'!$I$131</definedName>
    <definedName name="VAS073_F_Apskaitosiraud25PavirsiniuNuoteku" localSheetId="3">'Forma 4'!$M$131</definedName>
    <definedName name="VAS073_F_Apskaitosiraud25PavirsiniuNuoteku">'Forma 4'!$M$131</definedName>
    <definedName name="VAS073_F_Apskaitosiraud26KitosReguliuojamosios" localSheetId="3">'Forma 4'!$N$131</definedName>
    <definedName name="VAS073_F_Apskaitosiraud26KitosReguliuojamosios">'Forma 4'!$N$131</definedName>
    <definedName name="VAS073_F_Apskaitosiraud27KitosVeiklos" localSheetId="3">'Forma 4'!$Q$131</definedName>
    <definedName name="VAS073_F_Apskaitosiraud27KitosVeiklos">'Forma 4'!$Q$131</definedName>
    <definedName name="VAS073_F_Apskaitosiraud2Apskaitosveikla1" localSheetId="3">'Forma 4'!$O$131</definedName>
    <definedName name="VAS073_F_Apskaitosiraud2Apskaitosveikla1">'Forma 4'!$O$131</definedName>
    <definedName name="VAS073_F_Apskaitosiraud2Kitareguliuoja1" localSheetId="3">'Forma 4'!$P$131</definedName>
    <definedName name="VAS073_F_Apskaitosiraud2Kitareguliuoja1">'Forma 4'!$P$131</definedName>
    <definedName name="VAS073_F_Apskaitosiraud31IS" localSheetId="3">'Forma 4'!$D$183</definedName>
    <definedName name="VAS073_F_Apskaitosiraud31IS">'Forma 4'!$D$183</definedName>
    <definedName name="VAS073_F_Apskaitosiraud331GeriamojoVandens" localSheetId="3">'Forma 4'!$F$183</definedName>
    <definedName name="VAS073_F_Apskaitosiraud331GeriamojoVandens">'Forma 4'!$F$183</definedName>
    <definedName name="VAS073_F_Apskaitosiraud332GeriamojoVandens" localSheetId="3">'Forma 4'!$G$183</definedName>
    <definedName name="VAS073_F_Apskaitosiraud332GeriamojoVandens">'Forma 4'!$G$183</definedName>
    <definedName name="VAS073_F_Apskaitosiraud333GeriamojoVandens" localSheetId="3">'Forma 4'!$H$183</definedName>
    <definedName name="VAS073_F_Apskaitosiraud333GeriamojoVandens">'Forma 4'!$H$183</definedName>
    <definedName name="VAS073_F_Apskaitosiraud33IsViso" localSheetId="3">'Forma 4'!$E$183</definedName>
    <definedName name="VAS073_F_Apskaitosiraud33IsViso">'Forma 4'!$E$183</definedName>
    <definedName name="VAS073_F_Apskaitosiraud341NuotekuSurinkimas" localSheetId="3">'Forma 4'!$J$183</definedName>
    <definedName name="VAS073_F_Apskaitosiraud341NuotekuSurinkimas">'Forma 4'!$J$183</definedName>
    <definedName name="VAS073_F_Apskaitosiraud342NuotekuValymas" localSheetId="3">'Forma 4'!$K$183</definedName>
    <definedName name="VAS073_F_Apskaitosiraud342NuotekuValymas">'Forma 4'!$K$183</definedName>
    <definedName name="VAS073_F_Apskaitosiraud343NuotekuDumblo" localSheetId="3">'Forma 4'!$L$183</definedName>
    <definedName name="VAS073_F_Apskaitosiraud343NuotekuDumblo">'Forma 4'!$L$183</definedName>
    <definedName name="VAS073_F_Apskaitosiraud34IsViso" localSheetId="3">'Forma 4'!$I$183</definedName>
    <definedName name="VAS073_F_Apskaitosiraud34IsViso">'Forma 4'!$I$183</definedName>
    <definedName name="VAS073_F_Apskaitosiraud35PavirsiniuNuoteku" localSheetId="3">'Forma 4'!$M$183</definedName>
    <definedName name="VAS073_F_Apskaitosiraud35PavirsiniuNuoteku">'Forma 4'!$M$183</definedName>
    <definedName name="VAS073_F_Apskaitosiraud36KitosReguliuojamosios" localSheetId="3">'Forma 4'!$N$183</definedName>
    <definedName name="VAS073_F_Apskaitosiraud36KitosReguliuojamosios">'Forma 4'!$N$183</definedName>
    <definedName name="VAS073_F_Apskaitosiraud37KitosVeiklos" localSheetId="3">'Forma 4'!$Q$183</definedName>
    <definedName name="VAS073_F_Apskaitosiraud37KitosVeiklos">'Forma 4'!$Q$183</definedName>
    <definedName name="VAS073_F_Apskaitosiraud3Apskaitosveikla1" localSheetId="3">'Forma 4'!$O$183</definedName>
    <definedName name="VAS073_F_Apskaitosiraud3Apskaitosveikla1">'Forma 4'!$O$183</definedName>
    <definedName name="VAS073_F_Apskaitosiraud3Kitareguliuoja1" localSheetId="3">'Forma 4'!$P$183</definedName>
    <definedName name="VAS073_F_Apskaitosiraud3Kitareguliuoja1">'Forma 4'!$P$183</definedName>
    <definedName name="VAS073_F_Apskaitosiraud41IS" localSheetId="3">'Forma 4'!$D$228</definedName>
    <definedName name="VAS073_F_Apskaitosiraud41IS">'Forma 4'!$D$228</definedName>
    <definedName name="VAS073_F_Apskaitosiraud431GeriamojoVandens" localSheetId="3">'Forma 4'!$F$228</definedName>
    <definedName name="VAS073_F_Apskaitosiraud431GeriamojoVandens">'Forma 4'!$F$228</definedName>
    <definedName name="VAS073_F_Apskaitosiraud432GeriamojoVandens" localSheetId="3">'Forma 4'!$G$228</definedName>
    <definedName name="VAS073_F_Apskaitosiraud432GeriamojoVandens">'Forma 4'!$G$228</definedName>
    <definedName name="VAS073_F_Apskaitosiraud433GeriamojoVandens" localSheetId="3">'Forma 4'!$H$228</definedName>
    <definedName name="VAS073_F_Apskaitosiraud433GeriamojoVandens">'Forma 4'!$H$228</definedName>
    <definedName name="VAS073_F_Apskaitosiraud43IsViso" localSheetId="3">'Forma 4'!$E$228</definedName>
    <definedName name="VAS073_F_Apskaitosiraud43IsViso">'Forma 4'!$E$228</definedName>
    <definedName name="VAS073_F_Apskaitosiraud441NuotekuSurinkimas" localSheetId="3">'Forma 4'!$J$228</definedName>
    <definedName name="VAS073_F_Apskaitosiraud441NuotekuSurinkimas">'Forma 4'!$J$228</definedName>
    <definedName name="VAS073_F_Apskaitosiraud442NuotekuValymas" localSheetId="3">'Forma 4'!$K$228</definedName>
    <definedName name="VAS073_F_Apskaitosiraud442NuotekuValymas">'Forma 4'!$K$228</definedName>
    <definedName name="VAS073_F_Apskaitosiraud443NuotekuDumblo" localSheetId="3">'Forma 4'!$L$228</definedName>
    <definedName name="VAS073_F_Apskaitosiraud443NuotekuDumblo">'Forma 4'!$L$228</definedName>
    <definedName name="VAS073_F_Apskaitosiraud44IsViso" localSheetId="3">'Forma 4'!$I$228</definedName>
    <definedName name="VAS073_F_Apskaitosiraud44IsViso">'Forma 4'!$I$228</definedName>
    <definedName name="VAS073_F_Apskaitosiraud45PavirsiniuNuoteku" localSheetId="3">'Forma 4'!$M$228</definedName>
    <definedName name="VAS073_F_Apskaitosiraud45PavirsiniuNuoteku">'Forma 4'!$M$228</definedName>
    <definedName name="VAS073_F_Apskaitosiraud46KitosReguliuojamosios" localSheetId="3">'Forma 4'!$N$228</definedName>
    <definedName name="VAS073_F_Apskaitosiraud46KitosReguliuojamosios">'Forma 4'!$N$228</definedName>
    <definedName name="VAS073_F_Apskaitosiraud47KitosVeiklos" localSheetId="3">'Forma 4'!$Q$228</definedName>
    <definedName name="VAS073_F_Apskaitosiraud47KitosVeiklos">'Forma 4'!$Q$228</definedName>
    <definedName name="VAS073_F_Apskaitosiraud4Apskaitosveikla1" localSheetId="3">'Forma 4'!$O$228</definedName>
    <definedName name="VAS073_F_Apskaitosiraud4Apskaitosveikla1">'Forma 4'!$O$228</definedName>
    <definedName name="VAS073_F_Apskaitosiraud4Kitareguliuoja1" localSheetId="3">'Forma 4'!$P$228</definedName>
    <definedName name="VAS073_F_Apskaitosiraud4Kitareguliuoja1">'Forma 4'!$P$228</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4'!$D$105</definedName>
    <definedName name="VAS073_F_Avarijusalinim31IS">'Forma 4'!$D$105</definedName>
    <definedName name="VAS073_F_Avarijusalinim331GeriamojoVandens" localSheetId="3">'Forma 4'!$F$105</definedName>
    <definedName name="VAS073_F_Avarijusalinim331GeriamojoVandens">'Forma 4'!$F$105</definedName>
    <definedName name="VAS073_F_Avarijusalinim332GeriamojoVandens" localSheetId="3">'Forma 4'!$G$105</definedName>
    <definedName name="VAS073_F_Avarijusalinim332GeriamojoVandens">'Forma 4'!$G$105</definedName>
    <definedName name="VAS073_F_Avarijusalinim333GeriamojoVandens" localSheetId="3">'Forma 4'!$H$105</definedName>
    <definedName name="VAS073_F_Avarijusalinim333GeriamojoVandens">'Forma 4'!$H$105</definedName>
    <definedName name="VAS073_F_Avarijusalinim33IsViso" localSheetId="3">'Forma 4'!$E$105</definedName>
    <definedName name="VAS073_F_Avarijusalinim33IsViso">'Forma 4'!$E$105</definedName>
    <definedName name="VAS073_F_Avarijusalinim341NuotekuSurinkimas" localSheetId="3">'Forma 4'!$J$105</definedName>
    <definedName name="VAS073_F_Avarijusalinim341NuotekuSurinkimas">'Forma 4'!$J$105</definedName>
    <definedName name="VAS073_F_Avarijusalinim342NuotekuValymas" localSheetId="3">'Forma 4'!$K$105</definedName>
    <definedName name="VAS073_F_Avarijusalinim342NuotekuValymas">'Forma 4'!$K$105</definedName>
    <definedName name="VAS073_F_Avarijusalinim343NuotekuDumblo" localSheetId="3">'Forma 4'!$L$105</definedName>
    <definedName name="VAS073_F_Avarijusalinim343NuotekuDumblo">'Forma 4'!$L$105</definedName>
    <definedName name="VAS073_F_Avarijusalinim34IsViso" localSheetId="3">'Forma 4'!$I$105</definedName>
    <definedName name="VAS073_F_Avarijusalinim34IsViso">'Forma 4'!$I$105</definedName>
    <definedName name="VAS073_F_Avarijusalinim35PavirsiniuNuoteku" localSheetId="3">'Forma 4'!$M$105</definedName>
    <definedName name="VAS073_F_Avarijusalinim35PavirsiniuNuoteku">'Forma 4'!$M$105</definedName>
    <definedName name="VAS073_F_Avarijusalinim36KitosReguliuojamosios" localSheetId="3">'Forma 4'!$N$105</definedName>
    <definedName name="VAS073_F_Avarijusalinim36KitosReguliuojamosios">'Forma 4'!$N$105</definedName>
    <definedName name="VAS073_F_Avarijusalinim37KitosVeiklos" localSheetId="3">'Forma 4'!$Q$105</definedName>
    <definedName name="VAS073_F_Avarijusalinim37KitosVeiklos">'Forma 4'!$Q$105</definedName>
    <definedName name="VAS073_F_Avarijusalinim3Apskaitosveikla1" localSheetId="3">'Forma 4'!$O$105</definedName>
    <definedName name="VAS073_F_Avarijusalinim3Apskaitosveikla1">'Forma 4'!$O$105</definedName>
    <definedName name="VAS073_F_Avarijusalinim3Kitareguliuoja1" localSheetId="3">'Forma 4'!$P$105</definedName>
    <definedName name="VAS073_F_Avarijusalinim3Kitareguliuoja1">'Forma 4'!$P$105</definedName>
    <definedName name="VAS073_F_Avarijusalinim41IS" localSheetId="3">'Forma 4'!$D$157</definedName>
    <definedName name="VAS073_F_Avarijusalinim41IS">'Forma 4'!$D$157</definedName>
    <definedName name="VAS073_F_Avarijusalinim431GeriamojoVandens" localSheetId="3">'Forma 4'!$F$157</definedName>
    <definedName name="VAS073_F_Avarijusalinim431GeriamojoVandens">'Forma 4'!$F$157</definedName>
    <definedName name="VAS073_F_Avarijusalinim432GeriamojoVandens" localSheetId="3">'Forma 4'!$G$157</definedName>
    <definedName name="VAS073_F_Avarijusalinim432GeriamojoVandens">'Forma 4'!$G$157</definedName>
    <definedName name="VAS073_F_Avarijusalinim433GeriamojoVandens" localSheetId="3">'Forma 4'!$H$157</definedName>
    <definedName name="VAS073_F_Avarijusalinim433GeriamojoVandens">'Forma 4'!$H$157</definedName>
    <definedName name="VAS073_F_Avarijusalinim43IsViso" localSheetId="3">'Forma 4'!$E$157</definedName>
    <definedName name="VAS073_F_Avarijusalinim43IsViso">'Forma 4'!$E$157</definedName>
    <definedName name="VAS073_F_Avarijusalinim441NuotekuSurinkimas" localSheetId="3">'Forma 4'!$J$157</definedName>
    <definedName name="VAS073_F_Avarijusalinim441NuotekuSurinkimas">'Forma 4'!$J$157</definedName>
    <definedName name="VAS073_F_Avarijusalinim442NuotekuValymas" localSheetId="3">'Forma 4'!$K$157</definedName>
    <definedName name="VAS073_F_Avarijusalinim442NuotekuValymas">'Forma 4'!$K$157</definedName>
    <definedName name="VAS073_F_Avarijusalinim443NuotekuDumblo" localSheetId="3">'Forma 4'!$L$157</definedName>
    <definedName name="VAS073_F_Avarijusalinim443NuotekuDumblo">'Forma 4'!$L$157</definedName>
    <definedName name="VAS073_F_Avarijusalinim44IsViso" localSheetId="3">'Forma 4'!$I$157</definedName>
    <definedName name="VAS073_F_Avarijusalinim44IsViso">'Forma 4'!$I$157</definedName>
    <definedName name="VAS073_F_Avarijusalinim45PavirsiniuNuoteku" localSheetId="3">'Forma 4'!$M$157</definedName>
    <definedName name="VAS073_F_Avarijusalinim45PavirsiniuNuoteku">'Forma 4'!$M$157</definedName>
    <definedName name="VAS073_F_Avarijusalinim46KitosReguliuojamosios" localSheetId="3">'Forma 4'!$N$157</definedName>
    <definedName name="VAS073_F_Avarijusalinim46KitosReguliuojamosios">'Forma 4'!$N$157</definedName>
    <definedName name="VAS073_F_Avarijusalinim47KitosVeiklos" localSheetId="3">'Forma 4'!$Q$157</definedName>
    <definedName name="VAS073_F_Avarijusalinim47KitosVeiklos">'Forma 4'!$Q$157</definedName>
    <definedName name="VAS073_F_Avarijusalinim4Apskaitosveikla1" localSheetId="3">'Forma 4'!$O$157</definedName>
    <definedName name="VAS073_F_Avarijusalinim4Apskaitosveikla1">'Forma 4'!$O$157</definedName>
    <definedName name="VAS073_F_Avarijusalinim4Kitareguliuoja1" localSheetId="3">'Forma 4'!$P$157</definedName>
    <definedName name="VAS073_F_Avarijusalinim4Kitareguliuoja1">'Forma 4'!$P$157</definedName>
    <definedName name="VAS073_F_Avarijusalinim51IS" localSheetId="3">'Forma 4'!$D$202</definedName>
    <definedName name="VAS073_F_Avarijusalinim51IS">'Forma 4'!$D$202</definedName>
    <definedName name="VAS073_F_Avarijusalinim531GeriamojoVandens" localSheetId="3">'Forma 4'!$F$202</definedName>
    <definedName name="VAS073_F_Avarijusalinim531GeriamojoVandens">'Forma 4'!$F$202</definedName>
    <definedName name="VAS073_F_Avarijusalinim532GeriamojoVandens" localSheetId="3">'Forma 4'!$G$202</definedName>
    <definedName name="VAS073_F_Avarijusalinim532GeriamojoVandens">'Forma 4'!$G$202</definedName>
    <definedName name="VAS073_F_Avarijusalinim533GeriamojoVandens" localSheetId="3">'Forma 4'!$H$202</definedName>
    <definedName name="VAS073_F_Avarijusalinim533GeriamojoVandens">'Forma 4'!$H$202</definedName>
    <definedName name="VAS073_F_Avarijusalinim53IsViso" localSheetId="3">'Forma 4'!$E$202</definedName>
    <definedName name="VAS073_F_Avarijusalinim53IsViso">'Forma 4'!$E$202</definedName>
    <definedName name="VAS073_F_Avarijusalinim541NuotekuSurinkimas" localSheetId="3">'Forma 4'!$J$202</definedName>
    <definedName name="VAS073_F_Avarijusalinim541NuotekuSurinkimas">'Forma 4'!$J$202</definedName>
    <definedName name="VAS073_F_Avarijusalinim542NuotekuValymas" localSheetId="3">'Forma 4'!$K$202</definedName>
    <definedName name="VAS073_F_Avarijusalinim542NuotekuValymas">'Forma 4'!$K$202</definedName>
    <definedName name="VAS073_F_Avarijusalinim543NuotekuDumblo" localSheetId="3">'Forma 4'!$L$202</definedName>
    <definedName name="VAS073_F_Avarijusalinim543NuotekuDumblo">'Forma 4'!$L$202</definedName>
    <definedName name="VAS073_F_Avarijusalinim54IsViso" localSheetId="3">'Forma 4'!$I$202</definedName>
    <definedName name="VAS073_F_Avarijusalinim54IsViso">'Forma 4'!$I$202</definedName>
    <definedName name="VAS073_F_Avarijusalinim55PavirsiniuNuoteku" localSheetId="3">'Forma 4'!$M$202</definedName>
    <definedName name="VAS073_F_Avarijusalinim55PavirsiniuNuoteku">'Forma 4'!$M$202</definedName>
    <definedName name="VAS073_F_Avarijusalinim56KitosReguliuojamosios" localSheetId="3">'Forma 4'!$N$202</definedName>
    <definedName name="VAS073_F_Avarijusalinim56KitosReguliuojamosios">'Forma 4'!$N$202</definedName>
    <definedName name="VAS073_F_Avarijusalinim57KitosVeiklos" localSheetId="3">'Forma 4'!$Q$202</definedName>
    <definedName name="VAS073_F_Avarijusalinim57KitosVeiklos">'Forma 4'!$Q$202</definedName>
    <definedName name="VAS073_F_Avarijusalinim5Apskaitosveikla1" localSheetId="3">'Forma 4'!$O$202</definedName>
    <definedName name="VAS073_F_Avarijusalinim5Apskaitosveikla1">'Forma 4'!$O$202</definedName>
    <definedName name="VAS073_F_Avarijusalinim5Kitareguliuoja1" localSheetId="3">'Forma 4'!$P$202</definedName>
    <definedName name="VAS073_F_Avarijusalinim5Kitareguliuoja1">'Forma 4'!$P$202</definedName>
    <definedName name="VAS073_F_Bankopaslauguk11IS" localSheetId="3">'Forma 4'!$D$66</definedName>
    <definedName name="VAS073_F_Bankopaslauguk11IS">'Forma 4'!$D$66</definedName>
    <definedName name="VAS073_F_Bankopaslauguk131GeriamojoVandens" localSheetId="3">'Forma 4'!$F$66</definedName>
    <definedName name="VAS073_F_Bankopaslauguk131GeriamojoVandens">'Forma 4'!$F$66</definedName>
    <definedName name="VAS073_F_Bankopaslauguk132GeriamojoVandens" localSheetId="3">'Forma 4'!$G$66</definedName>
    <definedName name="VAS073_F_Bankopaslauguk132GeriamojoVandens">'Forma 4'!$G$66</definedName>
    <definedName name="VAS073_F_Bankopaslauguk133GeriamojoVandens" localSheetId="3">'Forma 4'!$H$66</definedName>
    <definedName name="VAS073_F_Bankopaslauguk133GeriamojoVandens">'Forma 4'!$H$66</definedName>
    <definedName name="VAS073_F_Bankopaslauguk13IsViso" localSheetId="3">'Forma 4'!$E$66</definedName>
    <definedName name="VAS073_F_Bankopaslauguk13IsViso">'Forma 4'!$E$66</definedName>
    <definedName name="VAS073_F_Bankopaslauguk141NuotekuSurinkimas" localSheetId="3">'Forma 4'!$J$66</definedName>
    <definedName name="VAS073_F_Bankopaslauguk141NuotekuSurinkimas">'Forma 4'!$J$66</definedName>
    <definedName name="VAS073_F_Bankopaslauguk142NuotekuValymas" localSheetId="3">'Forma 4'!$K$66</definedName>
    <definedName name="VAS073_F_Bankopaslauguk142NuotekuValymas">'Forma 4'!$K$66</definedName>
    <definedName name="VAS073_F_Bankopaslauguk143NuotekuDumblo" localSheetId="3">'Forma 4'!$L$66</definedName>
    <definedName name="VAS073_F_Bankopaslauguk143NuotekuDumblo">'Forma 4'!$L$66</definedName>
    <definedName name="VAS073_F_Bankopaslauguk14IsViso" localSheetId="3">'Forma 4'!$I$66</definedName>
    <definedName name="VAS073_F_Bankopaslauguk14IsViso">'Forma 4'!$I$66</definedName>
    <definedName name="VAS073_F_Bankopaslauguk15PavirsiniuNuoteku" localSheetId="3">'Forma 4'!$M$66</definedName>
    <definedName name="VAS073_F_Bankopaslauguk15PavirsiniuNuoteku">'Forma 4'!$M$66</definedName>
    <definedName name="VAS073_F_Bankopaslauguk16KitosReguliuojamosios" localSheetId="3">'Forma 4'!$N$66</definedName>
    <definedName name="VAS073_F_Bankopaslauguk16KitosReguliuojamosios">'Forma 4'!$N$66</definedName>
    <definedName name="VAS073_F_Bankopaslauguk17KitosVeiklos" localSheetId="3">'Forma 4'!$Q$66</definedName>
    <definedName name="VAS073_F_Bankopaslauguk17KitosVeiklos">'Forma 4'!$Q$66</definedName>
    <definedName name="VAS073_F_Bankopaslauguk1Apskaitosveikla1" localSheetId="3">'Forma 4'!$O$66</definedName>
    <definedName name="VAS073_F_Bankopaslauguk1Apskaitosveikla1">'Forma 4'!$O$66</definedName>
    <definedName name="VAS073_F_Bankopaslauguk1Kitareguliuoja1" localSheetId="3">'Forma 4'!$P$66</definedName>
    <definedName name="VAS073_F_Bankopaslauguk1Kitareguliuoja1">'Forma 4'!$P$66</definedName>
    <definedName name="VAS073_F_Bankopaslauguk21IS" localSheetId="3">'Forma 4'!$D$119</definedName>
    <definedName name="VAS073_F_Bankopaslauguk21IS">'Forma 4'!$D$119</definedName>
    <definedName name="VAS073_F_Bankopaslauguk231GeriamojoVandens" localSheetId="3">'Forma 4'!$F$119</definedName>
    <definedName name="VAS073_F_Bankopaslauguk231GeriamojoVandens">'Forma 4'!$F$119</definedName>
    <definedName name="VAS073_F_Bankopaslauguk232GeriamojoVandens" localSheetId="3">'Forma 4'!$G$119</definedName>
    <definedName name="VAS073_F_Bankopaslauguk232GeriamojoVandens">'Forma 4'!$G$119</definedName>
    <definedName name="VAS073_F_Bankopaslauguk233GeriamojoVandens" localSheetId="3">'Forma 4'!$H$119</definedName>
    <definedName name="VAS073_F_Bankopaslauguk233GeriamojoVandens">'Forma 4'!$H$119</definedName>
    <definedName name="VAS073_F_Bankopaslauguk23IsViso" localSheetId="3">'Forma 4'!$E$119</definedName>
    <definedName name="VAS073_F_Bankopaslauguk23IsViso">'Forma 4'!$E$119</definedName>
    <definedName name="VAS073_F_Bankopaslauguk241NuotekuSurinkimas" localSheetId="3">'Forma 4'!$J$119</definedName>
    <definedName name="VAS073_F_Bankopaslauguk241NuotekuSurinkimas">'Forma 4'!$J$119</definedName>
    <definedName name="VAS073_F_Bankopaslauguk242NuotekuValymas" localSheetId="3">'Forma 4'!$K$119</definedName>
    <definedName name="VAS073_F_Bankopaslauguk242NuotekuValymas">'Forma 4'!$K$119</definedName>
    <definedName name="VAS073_F_Bankopaslauguk243NuotekuDumblo" localSheetId="3">'Forma 4'!$L$119</definedName>
    <definedName name="VAS073_F_Bankopaslauguk243NuotekuDumblo">'Forma 4'!$L$119</definedName>
    <definedName name="VAS073_F_Bankopaslauguk24IsViso" localSheetId="3">'Forma 4'!$I$119</definedName>
    <definedName name="VAS073_F_Bankopaslauguk24IsViso">'Forma 4'!$I$119</definedName>
    <definedName name="VAS073_F_Bankopaslauguk25PavirsiniuNuoteku" localSheetId="3">'Forma 4'!$M$119</definedName>
    <definedName name="VAS073_F_Bankopaslauguk25PavirsiniuNuoteku">'Forma 4'!$M$119</definedName>
    <definedName name="VAS073_F_Bankopaslauguk26KitosReguliuojamosios" localSheetId="3">'Forma 4'!$N$119</definedName>
    <definedName name="VAS073_F_Bankopaslauguk26KitosReguliuojamosios">'Forma 4'!$N$119</definedName>
    <definedName name="VAS073_F_Bankopaslauguk27KitosVeiklos" localSheetId="3">'Forma 4'!$Q$119</definedName>
    <definedName name="VAS073_F_Bankopaslauguk27KitosVeiklos">'Forma 4'!$Q$119</definedName>
    <definedName name="VAS073_F_Bankopaslauguk2Apskaitosveikla1" localSheetId="3">'Forma 4'!$O$119</definedName>
    <definedName name="VAS073_F_Bankopaslauguk2Apskaitosveikla1">'Forma 4'!$O$119</definedName>
    <definedName name="VAS073_F_Bankopaslauguk2Kitareguliuoja1" localSheetId="3">'Forma 4'!$P$119</definedName>
    <definedName name="VAS073_F_Bankopaslauguk2Kitareguliuoja1">'Forma 4'!$P$119</definedName>
    <definedName name="VAS073_F_Bankopaslauguk31IS" localSheetId="3">'Forma 4'!$D$171</definedName>
    <definedName name="VAS073_F_Bankopaslauguk31IS">'Forma 4'!$D$171</definedName>
    <definedName name="VAS073_F_Bankopaslauguk331GeriamojoVandens" localSheetId="3">'Forma 4'!$F$171</definedName>
    <definedName name="VAS073_F_Bankopaslauguk331GeriamojoVandens">'Forma 4'!$F$171</definedName>
    <definedName name="VAS073_F_Bankopaslauguk332GeriamojoVandens" localSheetId="3">'Forma 4'!$G$171</definedName>
    <definedName name="VAS073_F_Bankopaslauguk332GeriamojoVandens">'Forma 4'!$G$171</definedName>
    <definedName name="VAS073_F_Bankopaslauguk333GeriamojoVandens" localSheetId="3">'Forma 4'!$H$171</definedName>
    <definedName name="VAS073_F_Bankopaslauguk333GeriamojoVandens">'Forma 4'!$H$171</definedName>
    <definedName name="VAS073_F_Bankopaslauguk33IsViso" localSheetId="3">'Forma 4'!$E$171</definedName>
    <definedName name="VAS073_F_Bankopaslauguk33IsViso">'Forma 4'!$E$171</definedName>
    <definedName name="VAS073_F_Bankopaslauguk341NuotekuSurinkimas" localSheetId="3">'Forma 4'!$J$171</definedName>
    <definedName name="VAS073_F_Bankopaslauguk341NuotekuSurinkimas">'Forma 4'!$J$171</definedName>
    <definedName name="VAS073_F_Bankopaslauguk342NuotekuValymas" localSheetId="3">'Forma 4'!$K$171</definedName>
    <definedName name="VAS073_F_Bankopaslauguk342NuotekuValymas">'Forma 4'!$K$171</definedName>
    <definedName name="VAS073_F_Bankopaslauguk343NuotekuDumblo" localSheetId="3">'Forma 4'!$L$171</definedName>
    <definedName name="VAS073_F_Bankopaslauguk343NuotekuDumblo">'Forma 4'!$L$171</definedName>
    <definedName name="VAS073_F_Bankopaslauguk34IsViso" localSheetId="3">'Forma 4'!$I$171</definedName>
    <definedName name="VAS073_F_Bankopaslauguk34IsViso">'Forma 4'!$I$171</definedName>
    <definedName name="VAS073_F_Bankopaslauguk35PavirsiniuNuoteku" localSheetId="3">'Forma 4'!$M$171</definedName>
    <definedName name="VAS073_F_Bankopaslauguk35PavirsiniuNuoteku">'Forma 4'!$M$171</definedName>
    <definedName name="VAS073_F_Bankopaslauguk36KitosReguliuojamosios" localSheetId="3">'Forma 4'!$N$171</definedName>
    <definedName name="VAS073_F_Bankopaslauguk36KitosReguliuojamosios">'Forma 4'!$N$171</definedName>
    <definedName name="VAS073_F_Bankopaslauguk37KitosVeiklos" localSheetId="3">'Forma 4'!$Q$171</definedName>
    <definedName name="VAS073_F_Bankopaslauguk37KitosVeiklos">'Forma 4'!$Q$171</definedName>
    <definedName name="VAS073_F_Bankopaslauguk3Apskaitosveikla1" localSheetId="3">'Forma 4'!$O$171</definedName>
    <definedName name="VAS073_F_Bankopaslauguk3Apskaitosveikla1">'Forma 4'!$O$171</definedName>
    <definedName name="VAS073_F_Bankopaslauguk3Kitareguliuoja1" localSheetId="3">'Forma 4'!$P$171</definedName>
    <definedName name="VAS073_F_Bankopaslauguk3Kitareguliuoja1">'Forma 4'!$P$171</definedName>
    <definedName name="VAS073_F_Bankopaslauguk41IS" localSheetId="3">'Forma 4'!$D$216</definedName>
    <definedName name="VAS073_F_Bankopaslauguk41IS">'Forma 4'!$D$216</definedName>
    <definedName name="VAS073_F_Bankopaslauguk431GeriamojoVandens" localSheetId="3">'Forma 4'!$F$216</definedName>
    <definedName name="VAS073_F_Bankopaslauguk431GeriamojoVandens">'Forma 4'!$F$216</definedName>
    <definedName name="VAS073_F_Bankopaslauguk432GeriamojoVandens" localSheetId="3">'Forma 4'!$G$216</definedName>
    <definedName name="VAS073_F_Bankopaslauguk432GeriamojoVandens">'Forma 4'!$G$216</definedName>
    <definedName name="VAS073_F_Bankopaslauguk433GeriamojoVandens" localSheetId="3">'Forma 4'!$H$216</definedName>
    <definedName name="VAS073_F_Bankopaslauguk433GeriamojoVandens">'Forma 4'!$H$216</definedName>
    <definedName name="VAS073_F_Bankopaslauguk43IsViso" localSheetId="3">'Forma 4'!$E$216</definedName>
    <definedName name="VAS073_F_Bankopaslauguk43IsViso">'Forma 4'!$E$216</definedName>
    <definedName name="VAS073_F_Bankopaslauguk441NuotekuSurinkimas" localSheetId="3">'Forma 4'!$J$216</definedName>
    <definedName name="VAS073_F_Bankopaslauguk441NuotekuSurinkimas">'Forma 4'!$J$216</definedName>
    <definedName name="VAS073_F_Bankopaslauguk442NuotekuValymas" localSheetId="3">'Forma 4'!$K$216</definedName>
    <definedName name="VAS073_F_Bankopaslauguk442NuotekuValymas">'Forma 4'!$K$216</definedName>
    <definedName name="VAS073_F_Bankopaslauguk443NuotekuDumblo" localSheetId="3">'Forma 4'!$L$216</definedName>
    <definedName name="VAS073_F_Bankopaslauguk443NuotekuDumblo">'Forma 4'!$L$216</definedName>
    <definedName name="VAS073_F_Bankopaslauguk44IsViso" localSheetId="3">'Forma 4'!$I$216</definedName>
    <definedName name="VAS073_F_Bankopaslauguk44IsViso">'Forma 4'!$I$216</definedName>
    <definedName name="VAS073_F_Bankopaslauguk45PavirsiniuNuoteku" localSheetId="3">'Forma 4'!$M$216</definedName>
    <definedName name="VAS073_F_Bankopaslauguk45PavirsiniuNuoteku">'Forma 4'!$M$216</definedName>
    <definedName name="VAS073_F_Bankopaslauguk46KitosReguliuojamosios" localSheetId="3">'Forma 4'!$N$216</definedName>
    <definedName name="VAS073_F_Bankopaslauguk46KitosReguliuojamosios">'Forma 4'!$N$216</definedName>
    <definedName name="VAS073_F_Bankopaslauguk47KitosVeiklos" localSheetId="3">'Forma 4'!$Q$216</definedName>
    <definedName name="VAS073_F_Bankopaslauguk47KitosVeiklos">'Forma 4'!$Q$216</definedName>
    <definedName name="VAS073_F_Bankopaslauguk4Apskaitosveikla1" localSheetId="3">'Forma 4'!$O$216</definedName>
    <definedName name="VAS073_F_Bankopaslauguk4Apskaitosveikla1">'Forma 4'!$O$216</definedName>
    <definedName name="VAS073_F_Bankopaslauguk4Kitareguliuoja1" localSheetId="3">'Forma 4'!$P$216</definedName>
    <definedName name="VAS073_F_Bankopaslauguk4Kitareguliuoja1">'Forma 4'!$P$216</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4'!$D$190</definedName>
    <definedName name="VAS073_F_Bendrosiossana11IS">'Forma 4'!$D$190</definedName>
    <definedName name="VAS073_F_Bendrosiossana131GeriamojoVandens" localSheetId="3">'Forma 4'!$F$190</definedName>
    <definedName name="VAS073_F_Bendrosiossana131GeriamojoVandens">'Forma 4'!$F$190</definedName>
    <definedName name="VAS073_F_Bendrosiossana132GeriamojoVandens" localSheetId="3">'Forma 4'!$G$190</definedName>
    <definedName name="VAS073_F_Bendrosiossana132GeriamojoVandens">'Forma 4'!$G$190</definedName>
    <definedName name="VAS073_F_Bendrosiossana133GeriamojoVandens" localSheetId="3">'Forma 4'!$H$190</definedName>
    <definedName name="VAS073_F_Bendrosiossana133GeriamojoVandens">'Forma 4'!$H$190</definedName>
    <definedName name="VAS073_F_Bendrosiossana13IsViso" localSheetId="3">'Forma 4'!$E$190</definedName>
    <definedName name="VAS073_F_Bendrosiossana13IsViso">'Forma 4'!$E$190</definedName>
    <definedName name="VAS073_F_Bendrosiossana141NuotekuSurinkimas" localSheetId="3">'Forma 4'!$J$190</definedName>
    <definedName name="VAS073_F_Bendrosiossana141NuotekuSurinkimas">'Forma 4'!$J$190</definedName>
    <definedName name="VAS073_F_Bendrosiossana142NuotekuValymas" localSheetId="3">'Forma 4'!$K$190</definedName>
    <definedName name="VAS073_F_Bendrosiossana142NuotekuValymas">'Forma 4'!$K$190</definedName>
    <definedName name="VAS073_F_Bendrosiossana143NuotekuDumblo" localSheetId="3">'Forma 4'!$L$190</definedName>
    <definedName name="VAS073_F_Bendrosiossana143NuotekuDumblo">'Forma 4'!$L$190</definedName>
    <definedName name="VAS073_F_Bendrosiossana14IsViso" localSheetId="3">'Forma 4'!$I$190</definedName>
    <definedName name="VAS073_F_Bendrosiossana14IsViso">'Forma 4'!$I$190</definedName>
    <definedName name="VAS073_F_Bendrosiossana15PavirsiniuNuoteku" localSheetId="3">'Forma 4'!$M$190</definedName>
    <definedName name="VAS073_F_Bendrosiossana15PavirsiniuNuoteku">'Forma 4'!$M$190</definedName>
    <definedName name="VAS073_F_Bendrosiossana16KitosReguliuojamosios" localSheetId="3">'Forma 4'!$N$190</definedName>
    <definedName name="VAS073_F_Bendrosiossana16KitosReguliuojamosios">'Forma 4'!$N$190</definedName>
    <definedName name="VAS073_F_Bendrosiossana17KitosVeiklos" localSheetId="3">'Forma 4'!$Q$190</definedName>
    <definedName name="VAS073_F_Bendrosiossana17KitosVeiklos">'Forma 4'!$Q$190</definedName>
    <definedName name="VAS073_F_Bendrosiossana1Apskaitosveikla1" localSheetId="3">'Forma 4'!$O$190</definedName>
    <definedName name="VAS073_F_Bendrosiossana1Apskaitosveikla1">'Forma 4'!$O$190</definedName>
    <definedName name="VAS073_F_Bendrosiossana1Kitareguliuoja1" localSheetId="3">'Forma 4'!$P$190</definedName>
    <definedName name="VAS073_F_Bendrosiossana1Kitareguliuoja1">'Forma 4'!$P$190</definedName>
    <definedName name="VAS073_F_Bendrupatalpus11IS" localSheetId="3">'Forma 4'!$D$192</definedName>
    <definedName name="VAS073_F_Bendrupatalpus11IS">'Forma 4'!$D$192</definedName>
    <definedName name="VAS073_F_Bendrupatalpus131GeriamojoVandens" localSheetId="3">'Forma 4'!$F$192</definedName>
    <definedName name="VAS073_F_Bendrupatalpus131GeriamojoVandens">'Forma 4'!$F$192</definedName>
    <definedName name="VAS073_F_Bendrupatalpus132GeriamojoVandens" localSheetId="3">'Forma 4'!$G$192</definedName>
    <definedName name="VAS073_F_Bendrupatalpus132GeriamojoVandens">'Forma 4'!$G$192</definedName>
    <definedName name="VAS073_F_Bendrupatalpus133GeriamojoVandens" localSheetId="3">'Forma 4'!$H$192</definedName>
    <definedName name="VAS073_F_Bendrupatalpus133GeriamojoVandens">'Forma 4'!$H$192</definedName>
    <definedName name="VAS073_F_Bendrupatalpus13IsViso" localSheetId="3">'Forma 4'!$E$192</definedName>
    <definedName name="VAS073_F_Bendrupatalpus13IsViso">'Forma 4'!$E$192</definedName>
    <definedName name="VAS073_F_Bendrupatalpus141NuotekuSurinkimas" localSheetId="3">'Forma 4'!$J$192</definedName>
    <definedName name="VAS073_F_Bendrupatalpus141NuotekuSurinkimas">'Forma 4'!$J$192</definedName>
    <definedName name="VAS073_F_Bendrupatalpus142NuotekuValymas" localSheetId="3">'Forma 4'!$K$192</definedName>
    <definedName name="VAS073_F_Bendrupatalpus142NuotekuValymas">'Forma 4'!$K$192</definedName>
    <definedName name="VAS073_F_Bendrupatalpus143NuotekuDumblo" localSheetId="3">'Forma 4'!$L$192</definedName>
    <definedName name="VAS073_F_Bendrupatalpus143NuotekuDumblo">'Forma 4'!$L$192</definedName>
    <definedName name="VAS073_F_Bendrupatalpus14IsViso" localSheetId="3">'Forma 4'!$I$192</definedName>
    <definedName name="VAS073_F_Bendrupatalpus14IsViso">'Forma 4'!$I$192</definedName>
    <definedName name="VAS073_F_Bendrupatalpus15PavirsiniuNuoteku" localSheetId="3">'Forma 4'!$M$192</definedName>
    <definedName name="VAS073_F_Bendrupatalpus15PavirsiniuNuoteku">'Forma 4'!$M$192</definedName>
    <definedName name="VAS073_F_Bendrupatalpus16KitosReguliuojamosios" localSheetId="3">'Forma 4'!$N$192</definedName>
    <definedName name="VAS073_F_Bendrupatalpus16KitosReguliuojamosios">'Forma 4'!$N$192</definedName>
    <definedName name="VAS073_F_Bendrupatalpus17KitosVeiklos" localSheetId="3">'Forma 4'!$Q$192</definedName>
    <definedName name="VAS073_F_Bendrupatalpus17KitosVeiklos">'Forma 4'!$Q$192</definedName>
    <definedName name="VAS073_F_Bendrupatalpus1Apskaitosveikla1" localSheetId="3">'Forma 4'!$O$192</definedName>
    <definedName name="VAS073_F_Bendrupatalpus1Apskaitosveikla1">'Forma 4'!$O$192</definedName>
    <definedName name="VAS073_F_Bendrupatalpus1Kitareguliuoja1" localSheetId="3">'Forma 4'!$P$192</definedName>
    <definedName name="VAS073_F_Bendrupatalpus1Kitareguliuoja1">'Forma 4'!$P$192</definedName>
    <definedName name="VAS073_F_Cpunktui11IS" localSheetId="3">'Forma 4'!$D$145</definedName>
    <definedName name="VAS073_F_Cpunktui11IS">'Forma 4'!$D$145</definedName>
    <definedName name="VAS073_F_Cpunktui21IS" localSheetId="3">'Forma 4'!$D$148</definedName>
    <definedName name="VAS073_F_Cpunktui21IS">'Forma 4'!$D$148</definedName>
    <definedName name="VAS073_F_Cpunktui31IS" localSheetId="3">'Forma 4'!$D$151</definedName>
    <definedName name="VAS073_F_Cpunktui31IS">'Forma 4'!$D$151</definedName>
    <definedName name="VAS073_F_Cpunktui41IS" localSheetId="3">'Forma 4'!$D$153</definedName>
    <definedName name="VAS073_F_Cpunktui41IS">'Forma 4'!$D$153</definedName>
    <definedName name="VAS073_F_Cpunktui51IS" localSheetId="3">'Forma 4'!$D$160</definedName>
    <definedName name="VAS073_F_Cpunktui51IS">'Forma 4'!$D$160</definedName>
    <definedName name="VAS073_F_Cpunktui61IS" localSheetId="3">'Forma 4'!$D$166</definedName>
    <definedName name="VAS073_F_Cpunktui61IS">'Forma 4'!$D$166</definedName>
    <definedName name="VAS073_F_Cpunktui71IS" localSheetId="3">'Forma 4'!$D$170</definedName>
    <definedName name="VAS073_F_Cpunktui71IS">'Forma 4'!$D$170</definedName>
    <definedName name="VAS073_F_Cpunktui81IS" localSheetId="3">'Forma 4'!$D$173</definedName>
    <definedName name="VAS073_F_Cpunktui81IS">'Forma 4'!$D$173</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4'!$D$110</definedName>
    <definedName name="VAS073_F_Darbdavioimoku21IS">'Forma 4'!$D$110</definedName>
    <definedName name="VAS073_F_Darbdavioimoku231GeriamojoVandens" localSheetId="3">'Forma 4'!$F$110</definedName>
    <definedName name="VAS073_F_Darbdavioimoku231GeriamojoVandens">'Forma 4'!$F$110</definedName>
    <definedName name="VAS073_F_Darbdavioimoku232GeriamojoVandens" localSheetId="3">'Forma 4'!$G$110</definedName>
    <definedName name="VAS073_F_Darbdavioimoku232GeriamojoVandens">'Forma 4'!$G$110</definedName>
    <definedName name="VAS073_F_Darbdavioimoku233GeriamojoVandens" localSheetId="3">'Forma 4'!$H$110</definedName>
    <definedName name="VAS073_F_Darbdavioimoku233GeriamojoVandens">'Forma 4'!$H$110</definedName>
    <definedName name="VAS073_F_Darbdavioimoku23IsViso" localSheetId="3">'Forma 4'!$E$110</definedName>
    <definedName name="VAS073_F_Darbdavioimoku23IsViso">'Forma 4'!$E$110</definedName>
    <definedName name="VAS073_F_Darbdavioimoku241NuotekuSurinkimas" localSheetId="3">'Forma 4'!$J$110</definedName>
    <definedName name="VAS073_F_Darbdavioimoku241NuotekuSurinkimas">'Forma 4'!$J$110</definedName>
    <definedName name="VAS073_F_Darbdavioimoku242NuotekuValymas" localSheetId="3">'Forma 4'!$K$110</definedName>
    <definedName name="VAS073_F_Darbdavioimoku242NuotekuValymas">'Forma 4'!$K$110</definedName>
    <definedName name="VAS073_F_Darbdavioimoku243NuotekuDumblo" localSheetId="3">'Forma 4'!$L$110</definedName>
    <definedName name="VAS073_F_Darbdavioimoku243NuotekuDumblo">'Forma 4'!$L$110</definedName>
    <definedName name="VAS073_F_Darbdavioimoku24IsViso" localSheetId="3">'Forma 4'!$I$110</definedName>
    <definedName name="VAS073_F_Darbdavioimoku24IsViso">'Forma 4'!$I$110</definedName>
    <definedName name="VAS073_F_Darbdavioimoku25PavirsiniuNuoteku" localSheetId="3">'Forma 4'!$M$110</definedName>
    <definedName name="VAS073_F_Darbdavioimoku25PavirsiniuNuoteku">'Forma 4'!$M$110</definedName>
    <definedName name="VAS073_F_Darbdavioimoku26KitosReguliuojamosios" localSheetId="3">'Forma 4'!$N$110</definedName>
    <definedName name="VAS073_F_Darbdavioimoku26KitosReguliuojamosios">'Forma 4'!$N$110</definedName>
    <definedName name="VAS073_F_Darbdavioimoku27KitosVeiklos" localSheetId="3">'Forma 4'!$Q$110</definedName>
    <definedName name="VAS073_F_Darbdavioimoku27KitosVeiklos">'Forma 4'!$Q$110</definedName>
    <definedName name="VAS073_F_Darbdavioimoku2Apskaitosveikla1" localSheetId="3">'Forma 4'!$O$110</definedName>
    <definedName name="VAS073_F_Darbdavioimoku2Apskaitosveikla1">'Forma 4'!$O$110</definedName>
    <definedName name="VAS073_F_Darbdavioimoku2Kitareguliuoja1" localSheetId="3">'Forma 4'!$P$110</definedName>
    <definedName name="VAS073_F_Darbdavioimoku2Kitareguliuoja1">'Forma 4'!$P$110</definedName>
    <definedName name="VAS073_F_Darbdavioimoku31IS" localSheetId="3">'Forma 4'!$D$162</definedName>
    <definedName name="VAS073_F_Darbdavioimoku31IS">'Forma 4'!$D$162</definedName>
    <definedName name="VAS073_F_Darbdavioimoku331GeriamojoVandens" localSheetId="3">'Forma 4'!$F$162</definedName>
    <definedName name="VAS073_F_Darbdavioimoku331GeriamojoVandens">'Forma 4'!$F$162</definedName>
    <definedName name="VAS073_F_Darbdavioimoku332GeriamojoVandens" localSheetId="3">'Forma 4'!$G$162</definedName>
    <definedName name="VAS073_F_Darbdavioimoku332GeriamojoVandens">'Forma 4'!$G$162</definedName>
    <definedName name="VAS073_F_Darbdavioimoku333GeriamojoVandens" localSheetId="3">'Forma 4'!$H$162</definedName>
    <definedName name="VAS073_F_Darbdavioimoku333GeriamojoVandens">'Forma 4'!$H$162</definedName>
    <definedName name="VAS073_F_Darbdavioimoku33IsViso" localSheetId="3">'Forma 4'!$E$162</definedName>
    <definedName name="VAS073_F_Darbdavioimoku33IsViso">'Forma 4'!$E$162</definedName>
    <definedName name="VAS073_F_Darbdavioimoku341NuotekuSurinkimas" localSheetId="3">'Forma 4'!$J$162</definedName>
    <definedName name="VAS073_F_Darbdavioimoku341NuotekuSurinkimas">'Forma 4'!$J$162</definedName>
    <definedName name="VAS073_F_Darbdavioimoku342NuotekuValymas" localSheetId="3">'Forma 4'!$K$162</definedName>
    <definedName name="VAS073_F_Darbdavioimoku342NuotekuValymas">'Forma 4'!$K$162</definedName>
    <definedName name="VAS073_F_Darbdavioimoku343NuotekuDumblo" localSheetId="3">'Forma 4'!$L$162</definedName>
    <definedName name="VAS073_F_Darbdavioimoku343NuotekuDumblo">'Forma 4'!$L$162</definedName>
    <definedName name="VAS073_F_Darbdavioimoku34IsViso" localSheetId="3">'Forma 4'!$I$162</definedName>
    <definedName name="VAS073_F_Darbdavioimoku34IsViso">'Forma 4'!$I$162</definedName>
    <definedName name="VAS073_F_Darbdavioimoku35PavirsiniuNuoteku" localSheetId="3">'Forma 4'!$M$162</definedName>
    <definedName name="VAS073_F_Darbdavioimoku35PavirsiniuNuoteku">'Forma 4'!$M$162</definedName>
    <definedName name="VAS073_F_Darbdavioimoku36KitosReguliuojamosios" localSheetId="3">'Forma 4'!$N$162</definedName>
    <definedName name="VAS073_F_Darbdavioimoku36KitosReguliuojamosios">'Forma 4'!$N$162</definedName>
    <definedName name="VAS073_F_Darbdavioimoku37KitosVeiklos" localSheetId="3">'Forma 4'!$Q$162</definedName>
    <definedName name="VAS073_F_Darbdavioimoku37KitosVeiklos">'Forma 4'!$Q$162</definedName>
    <definedName name="VAS073_F_Darbdavioimoku3Apskaitosveikla1" localSheetId="3">'Forma 4'!$O$162</definedName>
    <definedName name="VAS073_F_Darbdavioimoku3Apskaitosveikla1">'Forma 4'!$O$162</definedName>
    <definedName name="VAS073_F_Darbdavioimoku3Kitareguliuoja1" localSheetId="3">'Forma 4'!$P$162</definedName>
    <definedName name="VAS073_F_Darbdavioimoku3Kitareguliuoja1">'Forma 4'!$P$162</definedName>
    <definedName name="VAS073_F_Darbdavioimoku41IS" localSheetId="3">'Forma 4'!$D$207</definedName>
    <definedName name="VAS073_F_Darbdavioimoku41IS">'Forma 4'!$D$207</definedName>
    <definedName name="VAS073_F_Darbdavioimoku431GeriamojoVandens" localSheetId="3">'Forma 4'!$F$207</definedName>
    <definedName name="VAS073_F_Darbdavioimoku431GeriamojoVandens">'Forma 4'!$F$207</definedName>
    <definedName name="VAS073_F_Darbdavioimoku432GeriamojoVandens" localSheetId="3">'Forma 4'!$G$207</definedName>
    <definedName name="VAS073_F_Darbdavioimoku432GeriamojoVandens">'Forma 4'!$G$207</definedName>
    <definedName name="VAS073_F_Darbdavioimoku433GeriamojoVandens" localSheetId="3">'Forma 4'!$H$207</definedName>
    <definedName name="VAS073_F_Darbdavioimoku433GeriamojoVandens">'Forma 4'!$H$207</definedName>
    <definedName name="VAS073_F_Darbdavioimoku43IsViso" localSheetId="3">'Forma 4'!$E$207</definedName>
    <definedName name="VAS073_F_Darbdavioimoku43IsViso">'Forma 4'!$E$207</definedName>
    <definedName name="VAS073_F_Darbdavioimoku441NuotekuSurinkimas" localSheetId="3">'Forma 4'!$J$207</definedName>
    <definedName name="VAS073_F_Darbdavioimoku441NuotekuSurinkimas">'Forma 4'!$J$207</definedName>
    <definedName name="VAS073_F_Darbdavioimoku442NuotekuValymas" localSheetId="3">'Forma 4'!$K$207</definedName>
    <definedName name="VAS073_F_Darbdavioimoku442NuotekuValymas">'Forma 4'!$K$207</definedName>
    <definedName name="VAS073_F_Darbdavioimoku443NuotekuDumblo" localSheetId="3">'Forma 4'!$L$207</definedName>
    <definedName name="VAS073_F_Darbdavioimoku443NuotekuDumblo">'Forma 4'!$L$207</definedName>
    <definedName name="VAS073_F_Darbdavioimoku44IsViso" localSheetId="3">'Forma 4'!$I$207</definedName>
    <definedName name="VAS073_F_Darbdavioimoku44IsViso">'Forma 4'!$I$207</definedName>
    <definedName name="VAS073_F_Darbdavioimoku45PavirsiniuNuoteku" localSheetId="3">'Forma 4'!$M$207</definedName>
    <definedName name="VAS073_F_Darbdavioimoku45PavirsiniuNuoteku">'Forma 4'!$M$207</definedName>
    <definedName name="VAS073_F_Darbdavioimoku46KitosReguliuojamosios" localSheetId="3">'Forma 4'!$N$207</definedName>
    <definedName name="VAS073_F_Darbdavioimoku46KitosReguliuojamosios">'Forma 4'!$N$207</definedName>
    <definedName name="VAS073_F_Darbdavioimoku47KitosVeiklos" localSheetId="3">'Forma 4'!$Q$207</definedName>
    <definedName name="VAS073_F_Darbdavioimoku47KitosVeiklos">'Forma 4'!$Q$207</definedName>
    <definedName name="VAS073_F_Darbdavioimoku4Apskaitosveikla1" localSheetId="3">'Forma 4'!$O$207</definedName>
    <definedName name="VAS073_F_Darbdavioimoku4Apskaitosveikla1">'Forma 4'!$O$207</definedName>
    <definedName name="VAS073_F_Darbdavioimoku4Kitareguliuoja1" localSheetId="3">'Forma 4'!$P$207</definedName>
    <definedName name="VAS073_F_Darbdavioimoku4Kitareguliuoja1">'Forma 4'!$P$207</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4'!$D$111</definedName>
    <definedName name="VAS073_F_Darbosaugossan21IS">'Forma 4'!$D$111</definedName>
    <definedName name="VAS073_F_Darbosaugossan231GeriamojoVandens" localSheetId="3">'Forma 4'!$F$111</definedName>
    <definedName name="VAS073_F_Darbosaugossan231GeriamojoVandens">'Forma 4'!$F$111</definedName>
    <definedName name="VAS073_F_Darbosaugossan232GeriamojoVandens" localSheetId="3">'Forma 4'!$G$111</definedName>
    <definedName name="VAS073_F_Darbosaugossan232GeriamojoVandens">'Forma 4'!$G$111</definedName>
    <definedName name="VAS073_F_Darbosaugossan233GeriamojoVandens" localSheetId="3">'Forma 4'!$H$111</definedName>
    <definedName name="VAS073_F_Darbosaugossan233GeriamojoVandens">'Forma 4'!$H$111</definedName>
    <definedName name="VAS073_F_Darbosaugossan23IsViso" localSheetId="3">'Forma 4'!$E$111</definedName>
    <definedName name="VAS073_F_Darbosaugossan23IsViso">'Forma 4'!$E$111</definedName>
    <definedName name="VAS073_F_Darbosaugossan241NuotekuSurinkimas" localSheetId="3">'Forma 4'!$J$111</definedName>
    <definedName name="VAS073_F_Darbosaugossan241NuotekuSurinkimas">'Forma 4'!$J$111</definedName>
    <definedName name="VAS073_F_Darbosaugossan242NuotekuValymas" localSheetId="3">'Forma 4'!$K$111</definedName>
    <definedName name="VAS073_F_Darbosaugossan242NuotekuValymas">'Forma 4'!$K$111</definedName>
    <definedName name="VAS073_F_Darbosaugossan243NuotekuDumblo" localSheetId="3">'Forma 4'!$L$111</definedName>
    <definedName name="VAS073_F_Darbosaugossan243NuotekuDumblo">'Forma 4'!$L$111</definedName>
    <definedName name="VAS073_F_Darbosaugossan24IsViso" localSheetId="3">'Forma 4'!$I$111</definedName>
    <definedName name="VAS073_F_Darbosaugossan24IsViso">'Forma 4'!$I$111</definedName>
    <definedName name="VAS073_F_Darbosaugossan25PavirsiniuNuoteku" localSheetId="3">'Forma 4'!$M$111</definedName>
    <definedName name="VAS073_F_Darbosaugossan25PavirsiniuNuoteku">'Forma 4'!$M$111</definedName>
    <definedName name="VAS073_F_Darbosaugossan26KitosReguliuojamosios" localSheetId="3">'Forma 4'!$N$111</definedName>
    <definedName name="VAS073_F_Darbosaugossan26KitosReguliuojamosios">'Forma 4'!$N$111</definedName>
    <definedName name="VAS073_F_Darbosaugossan27KitosVeiklos" localSheetId="3">'Forma 4'!$Q$111</definedName>
    <definedName name="VAS073_F_Darbosaugossan27KitosVeiklos">'Forma 4'!$Q$111</definedName>
    <definedName name="VAS073_F_Darbosaugossan2Apskaitosveikla1" localSheetId="3">'Forma 4'!$O$111</definedName>
    <definedName name="VAS073_F_Darbosaugossan2Apskaitosveikla1">'Forma 4'!$O$111</definedName>
    <definedName name="VAS073_F_Darbosaugossan2Kitareguliuoja1" localSheetId="3">'Forma 4'!$P$111</definedName>
    <definedName name="VAS073_F_Darbosaugossan2Kitareguliuoja1">'Forma 4'!$P$111</definedName>
    <definedName name="VAS073_F_Darbosaugossan31IS" localSheetId="3">'Forma 4'!$D$163</definedName>
    <definedName name="VAS073_F_Darbosaugossan31IS">'Forma 4'!$D$163</definedName>
    <definedName name="VAS073_F_Darbosaugossan331GeriamojoVandens" localSheetId="3">'Forma 4'!$F$163</definedName>
    <definedName name="VAS073_F_Darbosaugossan331GeriamojoVandens">'Forma 4'!$F$163</definedName>
    <definedName name="VAS073_F_Darbosaugossan332GeriamojoVandens" localSheetId="3">'Forma 4'!$G$163</definedName>
    <definedName name="VAS073_F_Darbosaugossan332GeriamojoVandens">'Forma 4'!$G$163</definedName>
    <definedName name="VAS073_F_Darbosaugossan333GeriamojoVandens" localSheetId="3">'Forma 4'!$H$163</definedName>
    <definedName name="VAS073_F_Darbosaugossan333GeriamojoVandens">'Forma 4'!$H$163</definedName>
    <definedName name="VAS073_F_Darbosaugossan33IsViso" localSheetId="3">'Forma 4'!$E$163</definedName>
    <definedName name="VAS073_F_Darbosaugossan33IsViso">'Forma 4'!$E$163</definedName>
    <definedName name="VAS073_F_Darbosaugossan341NuotekuSurinkimas" localSheetId="3">'Forma 4'!$J$163</definedName>
    <definedName name="VAS073_F_Darbosaugossan341NuotekuSurinkimas">'Forma 4'!$J$163</definedName>
    <definedName name="VAS073_F_Darbosaugossan342NuotekuValymas" localSheetId="3">'Forma 4'!$K$163</definedName>
    <definedName name="VAS073_F_Darbosaugossan342NuotekuValymas">'Forma 4'!$K$163</definedName>
    <definedName name="VAS073_F_Darbosaugossan343NuotekuDumblo" localSheetId="3">'Forma 4'!$L$163</definedName>
    <definedName name="VAS073_F_Darbosaugossan343NuotekuDumblo">'Forma 4'!$L$163</definedName>
    <definedName name="VAS073_F_Darbosaugossan34IsViso" localSheetId="3">'Forma 4'!$I$163</definedName>
    <definedName name="VAS073_F_Darbosaugossan34IsViso">'Forma 4'!$I$163</definedName>
    <definedName name="VAS073_F_Darbosaugossan35PavirsiniuNuoteku" localSheetId="3">'Forma 4'!$M$163</definedName>
    <definedName name="VAS073_F_Darbosaugossan35PavirsiniuNuoteku">'Forma 4'!$M$163</definedName>
    <definedName name="VAS073_F_Darbosaugossan36KitosReguliuojamosios" localSheetId="3">'Forma 4'!$N$163</definedName>
    <definedName name="VAS073_F_Darbosaugossan36KitosReguliuojamosios">'Forma 4'!$N$163</definedName>
    <definedName name="VAS073_F_Darbosaugossan37KitosVeiklos" localSheetId="3">'Forma 4'!$Q$163</definedName>
    <definedName name="VAS073_F_Darbosaugossan37KitosVeiklos">'Forma 4'!$Q$163</definedName>
    <definedName name="VAS073_F_Darbosaugossan3Apskaitosveikla1" localSheetId="3">'Forma 4'!$O$163</definedName>
    <definedName name="VAS073_F_Darbosaugossan3Apskaitosveikla1">'Forma 4'!$O$163</definedName>
    <definedName name="VAS073_F_Darbosaugossan3Kitareguliuoja1" localSheetId="3">'Forma 4'!$P$163</definedName>
    <definedName name="VAS073_F_Darbosaugossan3Kitareguliuoja1">'Forma 4'!$P$163</definedName>
    <definedName name="VAS073_F_Darbosaugossan41IS" localSheetId="3">'Forma 4'!$D$208</definedName>
    <definedName name="VAS073_F_Darbosaugossan41IS">'Forma 4'!$D$208</definedName>
    <definedName name="VAS073_F_Darbosaugossan431GeriamojoVandens" localSheetId="3">'Forma 4'!$F$208</definedName>
    <definedName name="VAS073_F_Darbosaugossan431GeriamojoVandens">'Forma 4'!$F$208</definedName>
    <definedName name="VAS073_F_Darbosaugossan432GeriamojoVandens" localSheetId="3">'Forma 4'!$G$208</definedName>
    <definedName name="VAS073_F_Darbosaugossan432GeriamojoVandens">'Forma 4'!$G$208</definedName>
    <definedName name="VAS073_F_Darbosaugossan433GeriamojoVandens" localSheetId="3">'Forma 4'!$H$208</definedName>
    <definedName name="VAS073_F_Darbosaugossan433GeriamojoVandens">'Forma 4'!$H$208</definedName>
    <definedName name="VAS073_F_Darbosaugossan43IsViso" localSheetId="3">'Forma 4'!$E$208</definedName>
    <definedName name="VAS073_F_Darbosaugossan43IsViso">'Forma 4'!$E$208</definedName>
    <definedName name="VAS073_F_Darbosaugossan441NuotekuSurinkimas" localSheetId="3">'Forma 4'!$J$208</definedName>
    <definedName name="VAS073_F_Darbosaugossan441NuotekuSurinkimas">'Forma 4'!$J$208</definedName>
    <definedName name="VAS073_F_Darbosaugossan442NuotekuValymas" localSheetId="3">'Forma 4'!$K$208</definedName>
    <definedName name="VAS073_F_Darbosaugossan442NuotekuValymas">'Forma 4'!$K$208</definedName>
    <definedName name="VAS073_F_Darbosaugossan443NuotekuDumblo" localSheetId="3">'Forma 4'!$L$208</definedName>
    <definedName name="VAS073_F_Darbosaugossan443NuotekuDumblo">'Forma 4'!$L$208</definedName>
    <definedName name="VAS073_F_Darbosaugossan44IsViso" localSheetId="3">'Forma 4'!$I$208</definedName>
    <definedName name="VAS073_F_Darbosaugossan44IsViso">'Forma 4'!$I$208</definedName>
    <definedName name="VAS073_F_Darbosaugossan45PavirsiniuNuoteku" localSheetId="3">'Forma 4'!$M$208</definedName>
    <definedName name="VAS073_F_Darbosaugossan45PavirsiniuNuoteku">'Forma 4'!$M$208</definedName>
    <definedName name="VAS073_F_Darbosaugossan46KitosReguliuojamosios" localSheetId="3">'Forma 4'!$N$208</definedName>
    <definedName name="VAS073_F_Darbosaugossan46KitosReguliuojamosios">'Forma 4'!$N$208</definedName>
    <definedName name="VAS073_F_Darbosaugossan47KitosVeiklos" localSheetId="3">'Forma 4'!$Q$208</definedName>
    <definedName name="VAS073_F_Darbosaugossan47KitosVeiklos">'Forma 4'!$Q$208</definedName>
    <definedName name="VAS073_F_Darbosaugossan4Apskaitosveikla1" localSheetId="3">'Forma 4'!$O$208</definedName>
    <definedName name="VAS073_F_Darbosaugossan4Apskaitosveikla1">'Forma 4'!$O$208</definedName>
    <definedName name="VAS073_F_Darbosaugossan4Kitareguliuoja1" localSheetId="3">'Forma 4'!$P$208</definedName>
    <definedName name="VAS073_F_Darbosaugossan4Kitareguliuoja1">'Forma 4'!$P$208</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4'!$D$109</definedName>
    <definedName name="VAS073_F_Darbouzmokesci31IS">'Forma 4'!$D$109</definedName>
    <definedName name="VAS073_F_Darbouzmokesci331GeriamojoVandens" localSheetId="3">'Forma 4'!$F$109</definedName>
    <definedName name="VAS073_F_Darbouzmokesci331GeriamojoVandens">'Forma 4'!$F$109</definedName>
    <definedName name="VAS073_F_Darbouzmokesci332GeriamojoVandens" localSheetId="3">'Forma 4'!$G$109</definedName>
    <definedName name="VAS073_F_Darbouzmokesci332GeriamojoVandens">'Forma 4'!$G$109</definedName>
    <definedName name="VAS073_F_Darbouzmokesci333GeriamojoVandens" localSheetId="3">'Forma 4'!$H$109</definedName>
    <definedName name="VAS073_F_Darbouzmokesci333GeriamojoVandens">'Forma 4'!$H$109</definedName>
    <definedName name="VAS073_F_Darbouzmokesci33IsViso" localSheetId="3">'Forma 4'!$E$109</definedName>
    <definedName name="VAS073_F_Darbouzmokesci33IsViso">'Forma 4'!$E$109</definedName>
    <definedName name="VAS073_F_Darbouzmokesci341NuotekuSurinkimas" localSheetId="3">'Forma 4'!$J$109</definedName>
    <definedName name="VAS073_F_Darbouzmokesci341NuotekuSurinkimas">'Forma 4'!$J$109</definedName>
    <definedName name="VAS073_F_Darbouzmokesci342NuotekuValymas" localSheetId="3">'Forma 4'!$K$109</definedName>
    <definedName name="VAS073_F_Darbouzmokesci342NuotekuValymas">'Forma 4'!$K$109</definedName>
    <definedName name="VAS073_F_Darbouzmokesci343NuotekuDumblo" localSheetId="3">'Forma 4'!$L$109</definedName>
    <definedName name="VAS073_F_Darbouzmokesci343NuotekuDumblo">'Forma 4'!$L$109</definedName>
    <definedName name="VAS073_F_Darbouzmokesci34IsViso" localSheetId="3">'Forma 4'!$I$109</definedName>
    <definedName name="VAS073_F_Darbouzmokesci34IsViso">'Forma 4'!$I$109</definedName>
    <definedName name="VAS073_F_Darbouzmokesci35PavirsiniuNuoteku" localSheetId="3">'Forma 4'!$M$109</definedName>
    <definedName name="VAS073_F_Darbouzmokesci35PavirsiniuNuoteku">'Forma 4'!$M$109</definedName>
    <definedName name="VAS073_F_Darbouzmokesci36KitosReguliuojamosios" localSheetId="3">'Forma 4'!$N$109</definedName>
    <definedName name="VAS073_F_Darbouzmokesci36KitosReguliuojamosios">'Forma 4'!$N$109</definedName>
    <definedName name="VAS073_F_Darbouzmokesci37KitosVeiklos" localSheetId="3">'Forma 4'!$Q$109</definedName>
    <definedName name="VAS073_F_Darbouzmokesci37KitosVeiklos">'Forma 4'!$Q$109</definedName>
    <definedName name="VAS073_F_Darbouzmokesci3Apskaitosveikla1" localSheetId="3">'Forma 4'!$O$109</definedName>
    <definedName name="VAS073_F_Darbouzmokesci3Apskaitosveikla1">'Forma 4'!$O$109</definedName>
    <definedName name="VAS073_F_Darbouzmokesci3Kitareguliuoja1" localSheetId="3">'Forma 4'!$P$109</definedName>
    <definedName name="VAS073_F_Darbouzmokesci3Kitareguliuoja1">'Forma 4'!$P$109</definedName>
    <definedName name="VAS073_F_Darbouzmokesci41IS" localSheetId="3">'Forma 4'!$D$161</definedName>
    <definedName name="VAS073_F_Darbouzmokesci41IS">'Forma 4'!$D$161</definedName>
    <definedName name="VAS073_F_Darbouzmokesci431GeriamojoVandens" localSheetId="3">'Forma 4'!$F$161</definedName>
    <definedName name="VAS073_F_Darbouzmokesci431GeriamojoVandens">'Forma 4'!$F$161</definedName>
    <definedName name="VAS073_F_Darbouzmokesci432GeriamojoVandens" localSheetId="3">'Forma 4'!$G$161</definedName>
    <definedName name="VAS073_F_Darbouzmokesci432GeriamojoVandens">'Forma 4'!$G$161</definedName>
    <definedName name="VAS073_F_Darbouzmokesci433GeriamojoVandens" localSheetId="3">'Forma 4'!$H$161</definedName>
    <definedName name="VAS073_F_Darbouzmokesci433GeriamojoVandens">'Forma 4'!$H$161</definedName>
    <definedName name="VAS073_F_Darbouzmokesci43IsViso" localSheetId="3">'Forma 4'!$E$161</definedName>
    <definedName name="VAS073_F_Darbouzmokesci43IsViso">'Forma 4'!$E$161</definedName>
    <definedName name="VAS073_F_Darbouzmokesci441NuotekuSurinkimas" localSheetId="3">'Forma 4'!$J$161</definedName>
    <definedName name="VAS073_F_Darbouzmokesci441NuotekuSurinkimas">'Forma 4'!$J$161</definedName>
    <definedName name="VAS073_F_Darbouzmokesci442NuotekuValymas" localSheetId="3">'Forma 4'!$K$161</definedName>
    <definedName name="VAS073_F_Darbouzmokesci442NuotekuValymas">'Forma 4'!$K$161</definedName>
    <definedName name="VAS073_F_Darbouzmokesci443NuotekuDumblo" localSheetId="3">'Forma 4'!$L$161</definedName>
    <definedName name="VAS073_F_Darbouzmokesci443NuotekuDumblo">'Forma 4'!$L$161</definedName>
    <definedName name="VAS073_F_Darbouzmokesci44IsViso" localSheetId="3">'Forma 4'!$I$161</definedName>
    <definedName name="VAS073_F_Darbouzmokesci44IsViso">'Forma 4'!$I$161</definedName>
    <definedName name="VAS073_F_Darbouzmokesci45PavirsiniuNuoteku" localSheetId="3">'Forma 4'!$M$161</definedName>
    <definedName name="VAS073_F_Darbouzmokesci45PavirsiniuNuoteku">'Forma 4'!$M$161</definedName>
    <definedName name="VAS073_F_Darbouzmokesci46KitosReguliuojamosios" localSheetId="3">'Forma 4'!$N$161</definedName>
    <definedName name="VAS073_F_Darbouzmokesci46KitosReguliuojamosios">'Forma 4'!$N$161</definedName>
    <definedName name="VAS073_F_Darbouzmokesci47KitosVeiklos" localSheetId="3">'Forma 4'!$Q$161</definedName>
    <definedName name="VAS073_F_Darbouzmokesci47KitosVeiklos">'Forma 4'!$Q$161</definedName>
    <definedName name="VAS073_F_Darbouzmokesci4Apskaitosveikla1" localSheetId="3">'Forma 4'!$O$161</definedName>
    <definedName name="VAS073_F_Darbouzmokesci4Apskaitosveikla1">'Forma 4'!$O$161</definedName>
    <definedName name="VAS073_F_Darbouzmokesci4Kitareguliuoja1" localSheetId="3">'Forma 4'!$P$161</definedName>
    <definedName name="VAS073_F_Darbouzmokesci4Kitareguliuoja1">'Forma 4'!$P$161</definedName>
    <definedName name="VAS073_F_Darbouzmokesci51IS" localSheetId="3">'Forma 4'!$D$206</definedName>
    <definedName name="VAS073_F_Darbouzmokesci51IS">'Forma 4'!$D$206</definedName>
    <definedName name="VAS073_F_Darbouzmokesci531GeriamojoVandens" localSheetId="3">'Forma 4'!$F$206</definedName>
    <definedName name="VAS073_F_Darbouzmokesci531GeriamojoVandens">'Forma 4'!$F$206</definedName>
    <definedName name="VAS073_F_Darbouzmokesci532GeriamojoVandens" localSheetId="3">'Forma 4'!$G$206</definedName>
    <definedName name="VAS073_F_Darbouzmokesci532GeriamojoVandens">'Forma 4'!$G$206</definedName>
    <definedName name="VAS073_F_Darbouzmokesci533GeriamojoVandens" localSheetId="3">'Forma 4'!$H$206</definedName>
    <definedName name="VAS073_F_Darbouzmokesci533GeriamojoVandens">'Forma 4'!$H$206</definedName>
    <definedName name="VAS073_F_Darbouzmokesci53IsViso" localSheetId="3">'Forma 4'!$E$206</definedName>
    <definedName name="VAS073_F_Darbouzmokesci53IsViso">'Forma 4'!$E$206</definedName>
    <definedName name="VAS073_F_Darbouzmokesci541NuotekuSurinkimas" localSheetId="3">'Forma 4'!$J$206</definedName>
    <definedName name="VAS073_F_Darbouzmokesci541NuotekuSurinkimas">'Forma 4'!$J$206</definedName>
    <definedName name="VAS073_F_Darbouzmokesci542NuotekuValymas" localSheetId="3">'Forma 4'!$K$206</definedName>
    <definedName name="VAS073_F_Darbouzmokesci542NuotekuValymas">'Forma 4'!$K$206</definedName>
    <definedName name="VAS073_F_Darbouzmokesci543NuotekuDumblo" localSheetId="3">'Forma 4'!$L$206</definedName>
    <definedName name="VAS073_F_Darbouzmokesci543NuotekuDumblo">'Forma 4'!$L$206</definedName>
    <definedName name="VAS073_F_Darbouzmokesci54IsViso" localSheetId="3">'Forma 4'!$I$206</definedName>
    <definedName name="VAS073_F_Darbouzmokesci54IsViso">'Forma 4'!$I$206</definedName>
    <definedName name="VAS073_F_Darbouzmokesci55PavirsiniuNuoteku" localSheetId="3">'Forma 4'!$M$206</definedName>
    <definedName name="VAS073_F_Darbouzmokesci55PavirsiniuNuoteku">'Forma 4'!$M$206</definedName>
    <definedName name="VAS073_F_Darbouzmokesci56KitosReguliuojamosios" localSheetId="3">'Forma 4'!$N$206</definedName>
    <definedName name="VAS073_F_Darbouzmokesci56KitosReguliuojamosios">'Forma 4'!$N$206</definedName>
    <definedName name="VAS073_F_Darbouzmokesci57KitosVeiklos" localSheetId="3">'Forma 4'!$Q$206</definedName>
    <definedName name="VAS073_F_Darbouzmokesci57KitosVeiklos">'Forma 4'!$Q$206</definedName>
    <definedName name="VAS073_F_Darbouzmokesci5Apskaitosveikla1" localSheetId="3">'Forma 4'!$O$206</definedName>
    <definedName name="VAS073_F_Darbouzmokesci5Apskaitosveikla1">'Forma 4'!$O$206</definedName>
    <definedName name="VAS073_F_Darbouzmokesci5Kitareguliuoja1" localSheetId="3">'Forma 4'!$P$206</definedName>
    <definedName name="VAS073_F_Darbouzmokesci5Kitareguliuoja1">'Forma 4'!$P$206</definedName>
    <definedName name="VAS073_F_Draudimosanaud11IS" localSheetId="3">'Forma 4'!$D$86</definedName>
    <definedName name="VAS073_F_Draudimosanaud11IS">'Forma 4'!$D$86</definedName>
    <definedName name="VAS073_F_Draudimosanaud131GeriamojoVandens" localSheetId="3">'Forma 4'!$F$86</definedName>
    <definedName name="VAS073_F_Draudimosanaud131GeriamojoVandens">'Forma 4'!$F$86</definedName>
    <definedName name="VAS073_F_Draudimosanaud132GeriamojoVandens" localSheetId="3">'Forma 4'!$G$86</definedName>
    <definedName name="VAS073_F_Draudimosanaud132GeriamojoVandens">'Forma 4'!$G$86</definedName>
    <definedName name="VAS073_F_Draudimosanaud133GeriamojoVandens" localSheetId="3">'Forma 4'!$H$86</definedName>
    <definedName name="VAS073_F_Draudimosanaud133GeriamojoVandens">'Forma 4'!$H$86</definedName>
    <definedName name="VAS073_F_Draudimosanaud13IsViso" localSheetId="3">'Forma 4'!$E$86</definedName>
    <definedName name="VAS073_F_Draudimosanaud13IsViso">'Forma 4'!$E$86</definedName>
    <definedName name="VAS073_F_Draudimosanaud141NuotekuSurinkimas" localSheetId="3">'Forma 4'!$J$86</definedName>
    <definedName name="VAS073_F_Draudimosanaud141NuotekuSurinkimas">'Forma 4'!$J$86</definedName>
    <definedName name="VAS073_F_Draudimosanaud142NuotekuValymas" localSheetId="3">'Forma 4'!$K$86</definedName>
    <definedName name="VAS073_F_Draudimosanaud142NuotekuValymas">'Forma 4'!$K$86</definedName>
    <definedName name="VAS073_F_Draudimosanaud143NuotekuDumblo" localSheetId="3">'Forma 4'!$L$86</definedName>
    <definedName name="VAS073_F_Draudimosanaud143NuotekuDumblo">'Forma 4'!$L$86</definedName>
    <definedName name="VAS073_F_Draudimosanaud14IsViso" localSheetId="3">'Forma 4'!$I$86</definedName>
    <definedName name="VAS073_F_Draudimosanaud14IsViso">'Forma 4'!$I$86</definedName>
    <definedName name="VAS073_F_Draudimosanaud15PavirsiniuNuoteku" localSheetId="3">'Forma 4'!$M$86</definedName>
    <definedName name="VAS073_F_Draudimosanaud15PavirsiniuNuoteku">'Forma 4'!$M$86</definedName>
    <definedName name="VAS073_F_Draudimosanaud16KitosReguliuojamosios" localSheetId="3">'Forma 4'!$N$86</definedName>
    <definedName name="VAS073_F_Draudimosanaud16KitosReguliuojamosios">'Forma 4'!$N$86</definedName>
    <definedName name="VAS073_F_Draudimosanaud17KitosVeiklos" localSheetId="3">'Forma 4'!$Q$86</definedName>
    <definedName name="VAS073_F_Draudimosanaud17KitosVeiklos">'Forma 4'!$Q$86</definedName>
    <definedName name="VAS073_F_Draudimosanaud1Apskaitosveikla1" localSheetId="3">'Forma 4'!$O$86</definedName>
    <definedName name="VAS073_F_Draudimosanaud1Apskaitosveikla1">'Forma 4'!$O$86</definedName>
    <definedName name="VAS073_F_Draudimosanaud1Kitareguliuoja1" localSheetId="3">'Forma 4'!$P$86</definedName>
    <definedName name="VAS073_F_Draudimosanaud1Kitareguliuoja1">'Forma 4'!$P$86</definedName>
    <definedName name="VAS073_F_Draudimosanaud21IS" localSheetId="3">'Forma 4'!$D$139</definedName>
    <definedName name="VAS073_F_Draudimosanaud21IS">'Forma 4'!$D$139</definedName>
    <definedName name="VAS073_F_Draudimosanaud231GeriamojoVandens" localSheetId="3">'Forma 4'!$F$139</definedName>
    <definedName name="VAS073_F_Draudimosanaud231GeriamojoVandens">'Forma 4'!$F$139</definedName>
    <definedName name="VAS073_F_Draudimosanaud232GeriamojoVandens" localSheetId="3">'Forma 4'!$G$139</definedName>
    <definedName name="VAS073_F_Draudimosanaud232GeriamojoVandens">'Forma 4'!$G$139</definedName>
    <definedName name="VAS073_F_Draudimosanaud233GeriamojoVandens" localSheetId="3">'Forma 4'!$H$139</definedName>
    <definedName name="VAS073_F_Draudimosanaud233GeriamojoVandens">'Forma 4'!$H$139</definedName>
    <definedName name="VAS073_F_Draudimosanaud23IsViso" localSheetId="3">'Forma 4'!$E$139</definedName>
    <definedName name="VAS073_F_Draudimosanaud23IsViso">'Forma 4'!$E$139</definedName>
    <definedName name="VAS073_F_Draudimosanaud241NuotekuSurinkimas" localSheetId="3">'Forma 4'!$J$139</definedName>
    <definedName name="VAS073_F_Draudimosanaud241NuotekuSurinkimas">'Forma 4'!$J$139</definedName>
    <definedName name="VAS073_F_Draudimosanaud242NuotekuValymas" localSheetId="3">'Forma 4'!$K$139</definedName>
    <definedName name="VAS073_F_Draudimosanaud242NuotekuValymas">'Forma 4'!$K$139</definedName>
    <definedName name="VAS073_F_Draudimosanaud243NuotekuDumblo" localSheetId="3">'Forma 4'!$L$139</definedName>
    <definedName name="VAS073_F_Draudimosanaud243NuotekuDumblo">'Forma 4'!$L$139</definedName>
    <definedName name="VAS073_F_Draudimosanaud24IsViso" localSheetId="3">'Forma 4'!$I$139</definedName>
    <definedName name="VAS073_F_Draudimosanaud24IsViso">'Forma 4'!$I$139</definedName>
    <definedName name="VAS073_F_Draudimosanaud25PavirsiniuNuoteku" localSheetId="3">'Forma 4'!$M$139</definedName>
    <definedName name="VAS073_F_Draudimosanaud25PavirsiniuNuoteku">'Forma 4'!$M$139</definedName>
    <definedName name="VAS073_F_Draudimosanaud26KitosReguliuojamosios" localSheetId="3">'Forma 4'!$N$139</definedName>
    <definedName name="VAS073_F_Draudimosanaud26KitosReguliuojamosios">'Forma 4'!$N$139</definedName>
    <definedName name="VAS073_F_Draudimosanaud27KitosVeiklos" localSheetId="3">'Forma 4'!$Q$139</definedName>
    <definedName name="VAS073_F_Draudimosanaud27KitosVeiklos">'Forma 4'!$Q$139</definedName>
    <definedName name="VAS073_F_Draudimosanaud2Apskaitosveikla1" localSheetId="3">'Forma 4'!$O$139</definedName>
    <definedName name="VAS073_F_Draudimosanaud2Apskaitosveikla1">'Forma 4'!$O$139</definedName>
    <definedName name="VAS073_F_Draudimosanaud2Kitareguliuoja1" localSheetId="3">'Forma 4'!$P$139</definedName>
    <definedName name="VAS073_F_Draudimosanaud2Kitareguliuoja1">'Forma 4'!$P$139</definedName>
    <definedName name="VAS073_F_Draudimosanaud31IS" localSheetId="3">'Forma 4'!$D$237</definedName>
    <definedName name="VAS073_F_Draudimosanaud31IS">'Forma 4'!$D$237</definedName>
    <definedName name="VAS073_F_Draudimosanaud331GeriamojoVandens" localSheetId="3">'Forma 4'!$F$237</definedName>
    <definedName name="VAS073_F_Draudimosanaud331GeriamojoVandens">'Forma 4'!$F$237</definedName>
    <definedName name="VAS073_F_Draudimosanaud332GeriamojoVandens" localSheetId="3">'Forma 4'!$G$237</definedName>
    <definedName name="VAS073_F_Draudimosanaud332GeriamojoVandens">'Forma 4'!$G$237</definedName>
    <definedName name="VAS073_F_Draudimosanaud333GeriamojoVandens" localSheetId="3">'Forma 4'!$H$237</definedName>
    <definedName name="VAS073_F_Draudimosanaud333GeriamojoVandens">'Forma 4'!$H$237</definedName>
    <definedName name="VAS073_F_Draudimosanaud33IsViso" localSheetId="3">'Forma 4'!$E$237</definedName>
    <definedName name="VAS073_F_Draudimosanaud33IsViso">'Forma 4'!$E$237</definedName>
    <definedName name="VAS073_F_Draudimosanaud341NuotekuSurinkimas" localSheetId="3">'Forma 4'!$J$237</definedName>
    <definedName name="VAS073_F_Draudimosanaud341NuotekuSurinkimas">'Forma 4'!$J$237</definedName>
    <definedName name="VAS073_F_Draudimosanaud342NuotekuValymas" localSheetId="3">'Forma 4'!$K$237</definedName>
    <definedName name="VAS073_F_Draudimosanaud342NuotekuValymas">'Forma 4'!$K$237</definedName>
    <definedName name="VAS073_F_Draudimosanaud343NuotekuDumblo" localSheetId="3">'Forma 4'!$L$237</definedName>
    <definedName name="VAS073_F_Draudimosanaud343NuotekuDumblo">'Forma 4'!$L$237</definedName>
    <definedName name="VAS073_F_Draudimosanaud34IsViso" localSheetId="3">'Forma 4'!$I$237</definedName>
    <definedName name="VAS073_F_Draudimosanaud34IsViso">'Forma 4'!$I$237</definedName>
    <definedName name="VAS073_F_Draudimosanaud35PavirsiniuNuoteku" localSheetId="3">'Forma 4'!$M$237</definedName>
    <definedName name="VAS073_F_Draudimosanaud35PavirsiniuNuoteku">'Forma 4'!$M$237</definedName>
    <definedName name="VAS073_F_Draudimosanaud36KitosReguliuojamosios" localSheetId="3">'Forma 4'!$N$237</definedName>
    <definedName name="VAS073_F_Draudimosanaud36KitosReguliuojamosios">'Forma 4'!$N$237</definedName>
    <definedName name="VAS073_F_Draudimosanaud37KitosVeiklos" localSheetId="3">'Forma 4'!$Q$237</definedName>
    <definedName name="VAS073_F_Draudimosanaud37KitosVeiklos">'Forma 4'!$Q$237</definedName>
    <definedName name="VAS073_F_Draudimosanaud3Apskaitosveikla1" localSheetId="3">'Forma 4'!$O$237</definedName>
    <definedName name="VAS073_F_Draudimosanaud3Apskaitosveikla1">'Forma 4'!$O$237</definedName>
    <definedName name="VAS073_F_Draudimosanaud3Kitareguliuoja1" localSheetId="3">'Forma 4'!$P$237</definedName>
    <definedName name="VAS073_F_Draudimosanaud3Kitareguliuoja1">'Forma 4'!$P$237</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4'!$D$101</definedName>
    <definedName name="VAS073_F_Einamojoremont31IS">'Forma 4'!$D$101</definedName>
    <definedName name="VAS073_F_Einamojoremont331GeriamojoVandens" localSheetId="3">'Forma 4'!$F$101</definedName>
    <definedName name="VAS073_F_Einamojoremont331GeriamojoVandens">'Forma 4'!$F$101</definedName>
    <definedName name="VAS073_F_Einamojoremont332GeriamojoVandens" localSheetId="3">'Forma 4'!$G$101</definedName>
    <definedName name="VAS073_F_Einamojoremont332GeriamojoVandens">'Forma 4'!$G$101</definedName>
    <definedName name="VAS073_F_Einamojoremont333GeriamojoVandens" localSheetId="3">'Forma 4'!$H$101</definedName>
    <definedName name="VAS073_F_Einamojoremont333GeriamojoVandens">'Forma 4'!$H$101</definedName>
    <definedName name="VAS073_F_Einamojoremont33IsViso" localSheetId="3">'Forma 4'!$E$101</definedName>
    <definedName name="VAS073_F_Einamojoremont33IsViso">'Forma 4'!$E$101</definedName>
    <definedName name="VAS073_F_Einamojoremont341NuotekuSurinkimas" localSheetId="3">'Forma 4'!$J$101</definedName>
    <definedName name="VAS073_F_Einamojoremont341NuotekuSurinkimas">'Forma 4'!$J$101</definedName>
    <definedName name="VAS073_F_Einamojoremont342NuotekuValymas" localSheetId="3">'Forma 4'!$K$101</definedName>
    <definedName name="VAS073_F_Einamojoremont342NuotekuValymas">'Forma 4'!$K$101</definedName>
    <definedName name="VAS073_F_Einamojoremont343NuotekuDumblo" localSheetId="3">'Forma 4'!$L$101</definedName>
    <definedName name="VAS073_F_Einamojoremont343NuotekuDumblo">'Forma 4'!$L$101</definedName>
    <definedName name="VAS073_F_Einamojoremont34IsViso" localSheetId="3">'Forma 4'!$I$101</definedName>
    <definedName name="VAS073_F_Einamojoremont34IsViso">'Forma 4'!$I$101</definedName>
    <definedName name="VAS073_F_Einamojoremont35PavirsiniuNuoteku" localSheetId="3">'Forma 4'!$M$101</definedName>
    <definedName name="VAS073_F_Einamojoremont35PavirsiniuNuoteku">'Forma 4'!$M$101</definedName>
    <definedName name="VAS073_F_Einamojoremont36KitosReguliuojamosios" localSheetId="3">'Forma 4'!$N$101</definedName>
    <definedName name="VAS073_F_Einamojoremont36KitosReguliuojamosios">'Forma 4'!$N$101</definedName>
    <definedName name="VAS073_F_Einamojoremont37KitosVeiklos" localSheetId="3">'Forma 4'!$Q$101</definedName>
    <definedName name="VAS073_F_Einamojoremont37KitosVeiklos">'Forma 4'!$Q$101</definedName>
    <definedName name="VAS073_F_Einamojoremont3Apskaitosveikla1" localSheetId="3">'Forma 4'!$O$101</definedName>
    <definedName name="VAS073_F_Einamojoremont3Apskaitosveikla1">'Forma 4'!$O$101</definedName>
    <definedName name="VAS073_F_Einamojoremont3Kitareguliuoja1" localSheetId="3">'Forma 4'!$P$101</definedName>
    <definedName name="VAS073_F_Einamojoremont3Kitareguliuoja1">'Forma 4'!$P$101</definedName>
    <definedName name="VAS073_F_Einamojoremont41IS" localSheetId="3">'Forma 4'!$D$198</definedName>
    <definedName name="VAS073_F_Einamojoremont41IS">'Forma 4'!$D$198</definedName>
    <definedName name="VAS073_F_Einamojoremont431GeriamojoVandens" localSheetId="3">'Forma 4'!$F$198</definedName>
    <definedName name="VAS073_F_Einamojoremont431GeriamojoVandens">'Forma 4'!$F$198</definedName>
    <definedName name="VAS073_F_Einamojoremont432GeriamojoVandens" localSheetId="3">'Forma 4'!$G$198</definedName>
    <definedName name="VAS073_F_Einamojoremont432GeriamojoVandens">'Forma 4'!$G$198</definedName>
    <definedName name="VAS073_F_Einamojoremont433GeriamojoVandens" localSheetId="3">'Forma 4'!$H$198</definedName>
    <definedName name="VAS073_F_Einamojoremont433GeriamojoVandens">'Forma 4'!$H$198</definedName>
    <definedName name="VAS073_F_Einamojoremont43IsViso" localSheetId="3">'Forma 4'!$E$198</definedName>
    <definedName name="VAS073_F_Einamojoremont43IsViso">'Forma 4'!$E$198</definedName>
    <definedName name="VAS073_F_Einamojoremont441NuotekuSurinkimas" localSheetId="3">'Forma 4'!$J$198</definedName>
    <definedName name="VAS073_F_Einamojoremont441NuotekuSurinkimas">'Forma 4'!$J$198</definedName>
    <definedName name="VAS073_F_Einamojoremont442NuotekuValymas" localSheetId="3">'Forma 4'!$K$198</definedName>
    <definedName name="VAS073_F_Einamojoremont442NuotekuValymas">'Forma 4'!$K$198</definedName>
    <definedName name="VAS073_F_Einamojoremont443NuotekuDumblo" localSheetId="3">'Forma 4'!$L$198</definedName>
    <definedName name="VAS073_F_Einamojoremont443NuotekuDumblo">'Forma 4'!$L$198</definedName>
    <definedName name="VAS073_F_Einamojoremont44IsViso" localSheetId="3">'Forma 4'!$I$198</definedName>
    <definedName name="VAS073_F_Einamojoremont44IsViso">'Forma 4'!$I$198</definedName>
    <definedName name="VAS073_F_Einamojoremont45PavirsiniuNuoteku" localSheetId="3">'Forma 4'!$M$198</definedName>
    <definedName name="VAS073_F_Einamojoremont45PavirsiniuNuoteku">'Forma 4'!$M$198</definedName>
    <definedName name="VAS073_F_Einamojoremont46KitosReguliuojamosios" localSheetId="3">'Forma 4'!$N$198</definedName>
    <definedName name="VAS073_F_Einamojoremont46KitosReguliuojamosios">'Forma 4'!$N$198</definedName>
    <definedName name="VAS073_F_Einamojoremont47KitosVeiklos" localSheetId="3">'Forma 4'!$Q$198</definedName>
    <definedName name="VAS073_F_Einamojoremont47KitosVeiklos">'Forma 4'!$Q$198</definedName>
    <definedName name="VAS073_F_Einamojoremont4Apskaitosveikla1" localSheetId="3">'Forma 4'!$O$198</definedName>
    <definedName name="VAS073_F_Einamojoremont4Apskaitosveikla1">'Forma 4'!$O$198</definedName>
    <definedName name="VAS073_F_Einamojoremont4Kitareguliuoja1" localSheetId="3">'Forma 4'!$P$198</definedName>
    <definedName name="VAS073_F_Einamojoremont4Kitareguliuoja1">'Forma 4'!$P$198</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4'!$D$93</definedName>
    <definedName name="VAS073_F_Elektrosenergi51IS">'Forma 4'!$D$93</definedName>
    <definedName name="VAS073_F_Elektrosenergi531GeriamojoVandens" localSheetId="3">'Forma 4'!$F$93</definedName>
    <definedName name="VAS073_F_Elektrosenergi531GeriamojoVandens">'Forma 4'!$F$93</definedName>
    <definedName name="VAS073_F_Elektrosenergi532GeriamojoVandens" localSheetId="3">'Forma 4'!$G$93</definedName>
    <definedName name="VAS073_F_Elektrosenergi532GeriamojoVandens">'Forma 4'!$G$93</definedName>
    <definedName name="VAS073_F_Elektrosenergi533GeriamojoVandens" localSheetId="3">'Forma 4'!$H$93</definedName>
    <definedName name="VAS073_F_Elektrosenergi533GeriamojoVandens">'Forma 4'!$H$93</definedName>
    <definedName name="VAS073_F_Elektrosenergi53IsViso" localSheetId="3">'Forma 4'!$E$93</definedName>
    <definedName name="VAS073_F_Elektrosenergi53IsViso">'Forma 4'!$E$93</definedName>
    <definedName name="VAS073_F_Elektrosenergi541NuotekuSurinkimas" localSheetId="3">'Forma 4'!$J$93</definedName>
    <definedName name="VAS073_F_Elektrosenergi541NuotekuSurinkimas">'Forma 4'!$J$93</definedName>
    <definedName name="VAS073_F_Elektrosenergi542NuotekuValymas" localSheetId="3">'Forma 4'!$K$93</definedName>
    <definedName name="VAS073_F_Elektrosenergi542NuotekuValymas">'Forma 4'!$K$93</definedName>
    <definedName name="VAS073_F_Elektrosenergi543NuotekuDumblo" localSheetId="3">'Forma 4'!$L$93</definedName>
    <definedName name="VAS073_F_Elektrosenergi543NuotekuDumblo">'Forma 4'!$L$93</definedName>
    <definedName name="VAS073_F_Elektrosenergi54IsViso" localSheetId="3">'Forma 4'!$I$93</definedName>
    <definedName name="VAS073_F_Elektrosenergi54IsViso">'Forma 4'!$I$93</definedName>
    <definedName name="VAS073_F_Elektrosenergi55PavirsiniuNuoteku" localSheetId="3">'Forma 4'!$M$93</definedName>
    <definedName name="VAS073_F_Elektrosenergi55PavirsiniuNuoteku">'Forma 4'!$M$93</definedName>
    <definedName name="VAS073_F_Elektrosenergi56KitosReguliuojamosios" localSheetId="3">'Forma 4'!$N$93</definedName>
    <definedName name="VAS073_F_Elektrosenergi56KitosReguliuojamosios">'Forma 4'!$N$93</definedName>
    <definedName name="VAS073_F_Elektrosenergi57KitosVeiklos" localSheetId="3">'Forma 4'!$Q$93</definedName>
    <definedName name="VAS073_F_Elektrosenergi57KitosVeiklos">'Forma 4'!$Q$93</definedName>
    <definedName name="VAS073_F_Elektrosenergi5Apskaitosveikla1" localSheetId="3">'Forma 4'!$O$93</definedName>
    <definedName name="VAS073_F_Elektrosenergi5Apskaitosveikla1">'Forma 4'!$O$93</definedName>
    <definedName name="VAS073_F_Elektrosenergi5Kitareguliuoja1" localSheetId="3">'Forma 4'!$P$93</definedName>
    <definedName name="VAS073_F_Elektrosenergi5Kitareguliuoja1">'Forma 4'!$P$93</definedName>
    <definedName name="VAS073_F_Elektrosenergi61IS" localSheetId="3">'Forma 4'!$D$94</definedName>
    <definedName name="VAS073_F_Elektrosenergi61IS">'Forma 4'!$D$94</definedName>
    <definedName name="VAS073_F_Elektrosenergi631GeriamojoVandens" localSheetId="3">'Forma 4'!$F$94</definedName>
    <definedName name="VAS073_F_Elektrosenergi631GeriamojoVandens">'Forma 4'!$F$94</definedName>
    <definedName name="VAS073_F_Elektrosenergi632GeriamojoVandens" localSheetId="3">'Forma 4'!$G$94</definedName>
    <definedName name="VAS073_F_Elektrosenergi632GeriamojoVandens">'Forma 4'!$G$94</definedName>
    <definedName name="VAS073_F_Elektrosenergi633GeriamojoVandens" localSheetId="3">'Forma 4'!$H$94</definedName>
    <definedName name="VAS073_F_Elektrosenergi633GeriamojoVandens">'Forma 4'!$H$94</definedName>
    <definedName name="VAS073_F_Elektrosenergi63IsViso" localSheetId="3">'Forma 4'!$E$94</definedName>
    <definedName name="VAS073_F_Elektrosenergi63IsViso">'Forma 4'!$E$94</definedName>
    <definedName name="VAS073_F_Elektrosenergi641NuotekuSurinkimas" localSheetId="3">'Forma 4'!$J$94</definedName>
    <definedName name="VAS073_F_Elektrosenergi641NuotekuSurinkimas">'Forma 4'!$J$94</definedName>
    <definedName name="VAS073_F_Elektrosenergi642NuotekuValymas" localSheetId="3">'Forma 4'!$K$94</definedName>
    <definedName name="VAS073_F_Elektrosenergi642NuotekuValymas">'Forma 4'!$K$94</definedName>
    <definedName name="VAS073_F_Elektrosenergi643NuotekuDumblo" localSheetId="3">'Forma 4'!$L$94</definedName>
    <definedName name="VAS073_F_Elektrosenergi643NuotekuDumblo">'Forma 4'!$L$94</definedName>
    <definedName name="VAS073_F_Elektrosenergi64IsViso" localSheetId="3">'Forma 4'!$I$94</definedName>
    <definedName name="VAS073_F_Elektrosenergi64IsViso">'Forma 4'!$I$94</definedName>
    <definedName name="VAS073_F_Elektrosenergi65PavirsiniuNuoteku" localSheetId="3">'Forma 4'!$M$94</definedName>
    <definedName name="VAS073_F_Elektrosenergi65PavirsiniuNuoteku">'Forma 4'!$M$94</definedName>
    <definedName name="VAS073_F_Elektrosenergi66KitosReguliuojamosios" localSheetId="3">'Forma 4'!$N$94</definedName>
    <definedName name="VAS073_F_Elektrosenergi66KitosReguliuojamosios">'Forma 4'!$N$94</definedName>
    <definedName name="VAS073_F_Elektrosenergi67KitosVeiklos" localSheetId="3">'Forma 4'!$Q$94</definedName>
    <definedName name="VAS073_F_Elektrosenergi67KitosVeiklos">'Forma 4'!$Q$94</definedName>
    <definedName name="VAS073_F_Elektrosenergi6Apskaitosveikla1" localSheetId="3">'Forma 4'!$O$94</definedName>
    <definedName name="VAS073_F_Elektrosenergi6Apskaitosveikla1">'Forma 4'!$O$94</definedName>
    <definedName name="VAS073_F_Elektrosenergi6Kitareguliuoja1" localSheetId="3">'Forma 4'!$P$94</definedName>
    <definedName name="VAS073_F_Elektrosenergi6Kitareguliuoja1">'Forma 4'!$P$94</definedName>
    <definedName name="VAS073_F_Elektrosenergi71IS" localSheetId="3">'Forma 4'!$D$146</definedName>
    <definedName name="VAS073_F_Elektrosenergi71IS">'Forma 4'!$D$146</definedName>
    <definedName name="VAS073_F_Elektrosenergi731GeriamojoVandens" localSheetId="3">'Forma 4'!$F$146</definedName>
    <definedName name="VAS073_F_Elektrosenergi731GeriamojoVandens">'Forma 4'!$F$146</definedName>
    <definedName name="VAS073_F_Elektrosenergi732GeriamojoVandens" localSheetId="3">'Forma 4'!$G$146</definedName>
    <definedName name="VAS073_F_Elektrosenergi732GeriamojoVandens">'Forma 4'!$G$146</definedName>
    <definedName name="VAS073_F_Elektrosenergi733GeriamojoVandens" localSheetId="3">'Forma 4'!$H$146</definedName>
    <definedName name="VAS073_F_Elektrosenergi733GeriamojoVandens">'Forma 4'!$H$146</definedName>
    <definedName name="VAS073_F_Elektrosenergi73IsViso" localSheetId="3">'Forma 4'!$E$146</definedName>
    <definedName name="VAS073_F_Elektrosenergi73IsViso">'Forma 4'!$E$146</definedName>
    <definedName name="VAS073_F_Elektrosenergi741NuotekuSurinkimas" localSheetId="3">'Forma 4'!$J$146</definedName>
    <definedName name="VAS073_F_Elektrosenergi741NuotekuSurinkimas">'Forma 4'!$J$146</definedName>
    <definedName name="VAS073_F_Elektrosenergi742NuotekuValymas" localSheetId="3">'Forma 4'!$K$146</definedName>
    <definedName name="VAS073_F_Elektrosenergi742NuotekuValymas">'Forma 4'!$K$146</definedName>
    <definedName name="VAS073_F_Elektrosenergi743NuotekuDumblo" localSheetId="3">'Forma 4'!$L$146</definedName>
    <definedName name="VAS073_F_Elektrosenergi743NuotekuDumblo">'Forma 4'!$L$146</definedName>
    <definedName name="VAS073_F_Elektrosenergi74IsViso" localSheetId="3">'Forma 4'!$I$146</definedName>
    <definedName name="VAS073_F_Elektrosenergi74IsViso">'Forma 4'!$I$146</definedName>
    <definedName name="VAS073_F_Elektrosenergi75PavirsiniuNuoteku" localSheetId="3">'Forma 4'!$M$146</definedName>
    <definedName name="VAS073_F_Elektrosenergi75PavirsiniuNuoteku">'Forma 4'!$M$146</definedName>
    <definedName name="VAS073_F_Elektrosenergi76KitosReguliuojamosios" localSheetId="3">'Forma 4'!$N$146</definedName>
    <definedName name="VAS073_F_Elektrosenergi76KitosReguliuojamosios">'Forma 4'!$N$146</definedName>
    <definedName name="VAS073_F_Elektrosenergi77KitosVeiklos" localSheetId="3">'Forma 4'!$Q$146</definedName>
    <definedName name="VAS073_F_Elektrosenergi77KitosVeiklos">'Forma 4'!$Q$146</definedName>
    <definedName name="VAS073_F_Elektrosenergi7Apskaitosveikla1" localSheetId="3">'Forma 4'!$O$146</definedName>
    <definedName name="VAS073_F_Elektrosenergi7Apskaitosveikla1">'Forma 4'!$O$146</definedName>
    <definedName name="VAS073_F_Elektrosenergi7Kitareguliuoja1" localSheetId="3">'Forma 4'!$P$146</definedName>
    <definedName name="VAS073_F_Elektrosenergi7Kitareguliuoja1">'Forma 4'!$P$146</definedName>
    <definedName name="VAS073_F_Elektrosenergi81IS" localSheetId="3">'Forma 4'!$D$191</definedName>
    <definedName name="VAS073_F_Elektrosenergi81IS">'Forma 4'!$D$191</definedName>
    <definedName name="VAS073_F_Elektrosenergi831GeriamojoVandens" localSheetId="3">'Forma 4'!$F$191</definedName>
    <definedName name="VAS073_F_Elektrosenergi831GeriamojoVandens">'Forma 4'!$F$191</definedName>
    <definedName name="VAS073_F_Elektrosenergi832GeriamojoVandens" localSheetId="3">'Forma 4'!$G$191</definedName>
    <definedName name="VAS073_F_Elektrosenergi832GeriamojoVandens">'Forma 4'!$G$191</definedName>
    <definedName name="VAS073_F_Elektrosenergi833GeriamojoVandens" localSheetId="3">'Forma 4'!$H$191</definedName>
    <definedName name="VAS073_F_Elektrosenergi833GeriamojoVandens">'Forma 4'!$H$191</definedName>
    <definedName name="VAS073_F_Elektrosenergi83IsViso" localSheetId="3">'Forma 4'!$E$191</definedName>
    <definedName name="VAS073_F_Elektrosenergi83IsViso">'Forma 4'!$E$191</definedName>
    <definedName name="VAS073_F_Elektrosenergi841NuotekuSurinkimas" localSheetId="3">'Forma 4'!$J$191</definedName>
    <definedName name="VAS073_F_Elektrosenergi841NuotekuSurinkimas">'Forma 4'!$J$191</definedName>
    <definedName name="VAS073_F_Elektrosenergi842NuotekuValymas" localSheetId="3">'Forma 4'!$K$191</definedName>
    <definedName name="VAS073_F_Elektrosenergi842NuotekuValymas">'Forma 4'!$K$191</definedName>
    <definedName name="VAS073_F_Elektrosenergi843NuotekuDumblo" localSheetId="3">'Forma 4'!$L$191</definedName>
    <definedName name="VAS073_F_Elektrosenergi843NuotekuDumblo">'Forma 4'!$L$191</definedName>
    <definedName name="VAS073_F_Elektrosenergi84IsViso" localSheetId="3">'Forma 4'!$I$191</definedName>
    <definedName name="VAS073_F_Elektrosenergi84IsViso">'Forma 4'!$I$191</definedName>
    <definedName name="VAS073_F_Elektrosenergi85PavirsiniuNuoteku" localSheetId="3">'Forma 4'!$M$191</definedName>
    <definedName name="VAS073_F_Elektrosenergi85PavirsiniuNuoteku">'Forma 4'!$M$191</definedName>
    <definedName name="VAS073_F_Elektrosenergi86KitosReguliuojamosios" localSheetId="3">'Forma 4'!$N$191</definedName>
    <definedName name="VAS073_F_Elektrosenergi86KitosReguliuojamosios">'Forma 4'!$N$191</definedName>
    <definedName name="VAS073_F_Elektrosenergi87KitosVeiklos" localSheetId="3">'Forma 4'!$Q$191</definedName>
    <definedName name="VAS073_F_Elektrosenergi87KitosVeiklos">'Forma 4'!$Q$191</definedName>
    <definedName name="VAS073_F_Elektrosenergi8Apskaitosveikla1" localSheetId="3">'Forma 4'!$O$191</definedName>
    <definedName name="VAS073_F_Elektrosenergi8Apskaitosveikla1">'Forma 4'!$O$191</definedName>
    <definedName name="VAS073_F_Elektrosenergi8Kitareguliuoja1" localSheetId="3">'Forma 4'!$P$191</definedName>
    <definedName name="VAS073_F_Elektrosenergi8Kitareguliuoja1">'Forma 4'!$P$191</definedName>
    <definedName name="VAS073_F_Finansinessana11IS" localSheetId="3">'Forma 4'!$D$65</definedName>
    <definedName name="VAS073_F_Finansinessana11IS">'Forma 4'!$D$65</definedName>
    <definedName name="VAS073_F_Finansinessana131GeriamojoVandens" localSheetId="3">'Forma 4'!$F$65</definedName>
    <definedName name="VAS073_F_Finansinessana131GeriamojoVandens">'Forma 4'!$F$65</definedName>
    <definedName name="VAS073_F_Finansinessana132GeriamojoVandens" localSheetId="3">'Forma 4'!$G$65</definedName>
    <definedName name="VAS073_F_Finansinessana132GeriamojoVandens">'Forma 4'!$G$65</definedName>
    <definedName name="VAS073_F_Finansinessana133GeriamojoVandens" localSheetId="3">'Forma 4'!$H$65</definedName>
    <definedName name="VAS073_F_Finansinessana133GeriamojoVandens">'Forma 4'!$H$65</definedName>
    <definedName name="VAS073_F_Finansinessana13IsViso" localSheetId="3">'Forma 4'!$E$65</definedName>
    <definedName name="VAS073_F_Finansinessana13IsViso">'Forma 4'!$E$65</definedName>
    <definedName name="VAS073_F_Finansinessana141NuotekuSurinkimas" localSheetId="3">'Forma 4'!$J$65</definedName>
    <definedName name="VAS073_F_Finansinessana141NuotekuSurinkimas">'Forma 4'!$J$65</definedName>
    <definedName name="VAS073_F_Finansinessana142NuotekuValymas" localSheetId="3">'Forma 4'!$K$65</definedName>
    <definedName name="VAS073_F_Finansinessana142NuotekuValymas">'Forma 4'!$K$65</definedName>
    <definedName name="VAS073_F_Finansinessana143NuotekuDumblo" localSheetId="3">'Forma 4'!$L$65</definedName>
    <definedName name="VAS073_F_Finansinessana143NuotekuDumblo">'Forma 4'!$L$65</definedName>
    <definedName name="VAS073_F_Finansinessana14IsViso" localSheetId="3">'Forma 4'!$I$65</definedName>
    <definedName name="VAS073_F_Finansinessana14IsViso">'Forma 4'!$I$65</definedName>
    <definedName name="VAS073_F_Finansinessana15PavirsiniuNuoteku" localSheetId="3">'Forma 4'!$M$65</definedName>
    <definedName name="VAS073_F_Finansinessana15PavirsiniuNuoteku">'Forma 4'!$M$65</definedName>
    <definedName name="VAS073_F_Finansinessana16KitosReguliuojamosios" localSheetId="3">'Forma 4'!$N$65</definedName>
    <definedName name="VAS073_F_Finansinessana16KitosReguliuojamosios">'Forma 4'!$N$65</definedName>
    <definedName name="VAS073_F_Finansinessana17KitosVeiklos" localSheetId="3">'Forma 4'!$Q$65</definedName>
    <definedName name="VAS073_F_Finansinessana17KitosVeiklos">'Forma 4'!$Q$65</definedName>
    <definedName name="VAS073_F_Finansinessana1Apskaitosveikla1" localSheetId="3">'Forma 4'!$O$65</definedName>
    <definedName name="VAS073_F_Finansinessana1Apskaitosveikla1">'Forma 4'!$O$65</definedName>
    <definedName name="VAS073_F_Finansinessana1Kitareguliuoja1" localSheetId="3">'Forma 4'!$P$65</definedName>
    <definedName name="VAS073_F_Finansinessana1Kitareguliuoja1">'Forma 4'!$P$65</definedName>
    <definedName name="VAS073_F_Finansinessana21IS" localSheetId="3">'Forma 4'!$D$118</definedName>
    <definedName name="VAS073_F_Finansinessana21IS">'Forma 4'!$D$118</definedName>
    <definedName name="VAS073_F_Finansinessana231GeriamojoVandens" localSheetId="3">'Forma 4'!$F$118</definedName>
    <definedName name="VAS073_F_Finansinessana231GeriamojoVandens">'Forma 4'!$F$118</definedName>
    <definedName name="VAS073_F_Finansinessana232GeriamojoVandens" localSheetId="3">'Forma 4'!$G$118</definedName>
    <definedName name="VAS073_F_Finansinessana232GeriamojoVandens">'Forma 4'!$G$118</definedName>
    <definedName name="VAS073_F_Finansinessana233GeriamojoVandens" localSheetId="3">'Forma 4'!$H$118</definedName>
    <definedName name="VAS073_F_Finansinessana233GeriamojoVandens">'Forma 4'!$H$118</definedName>
    <definedName name="VAS073_F_Finansinessana23IsViso" localSheetId="3">'Forma 4'!$E$118</definedName>
    <definedName name="VAS073_F_Finansinessana23IsViso">'Forma 4'!$E$118</definedName>
    <definedName name="VAS073_F_Finansinessana241NuotekuSurinkimas" localSheetId="3">'Forma 4'!$J$118</definedName>
    <definedName name="VAS073_F_Finansinessana241NuotekuSurinkimas">'Forma 4'!$J$118</definedName>
    <definedName name="VAS073_F_Finansinessana242NuotekuValymas" localSheetId="3">'Forma 4'!$K$118</definedName>
    <definedName name="VAS073_F_Finansinessana242NuotekuValymas">'Forma 4'!$K$118</definedName>
    <definedName name="VAS073_F_Finansinessana243NuotekuDumblo" localSheetId="3">'Forma 4'!$L$118</definedName>
    <definedName name="VAS073_F_Finansinessana243NuotekuDumblo">'Forma 4'!$L$118</definedName>
    <definedName name="VAS073_F_Finansinessana24IsViso" localSheetId="3">'Forma 4'!$I$118</definedName>
    <definedName name="VAS073_F_Finansinessana24IsViso">'Forma 4'!$I$118</definedName>
    <definedName name="VAS073_F_Finansinessana25PavirsiniuNuoteku" localSheetId="3">'Forma 4'!$M$118</definedName>
    <definedName name="VAS073_F_Finansinessana25PavirsiniuNuoteku">'Forma 4'!$M$118</definedName>
    <definedName name="VAS073_F_Finansinessana26KitosReguliuojamosios" localSheetId="3">'Forma 4'!$N$118</definedName>
    <definedName name="VAS073_F_Finansinessana26KitosReguliuojamosios">'Forma 4'!$N$118</definedName>
    <definedName name="VAS073_F_Finansinessana27KitosVeiklos" localSheetId="3">'Forma 4'!$Q$118</definedName>
    <definedName name="VAS073_F_Finansinessana27KitosVeiklos">'Forma 4'!$Q$118</definedName>
    <definedName name="VAS073_F_Finansinessana2Apskaitosveikla1" localSheetId="3">'Forma 4'!$O$118</definedName>
    <definedName name="VAS073_F_Finansinessana2Apskaitosveikla1">'Forma 4'!$O$118</definedName>
    <definedName name="VAS073_F_Finansinessana2Kitareguliuoja1" localSheetId="3">'Forma 4'!$P$118</definedName>
    <definedName name="VAS073_F_Finansinessana2Kitareguliuoja1">'Forma 4'!$P$118</definedName>
    <definedName name="VAS073_F_Finansinessana31IS" localSheetId="3">'Forma 4'!$D$215</definedName>
    <definedName name="VAS073_F_Finansinessana31IS">'Forma 4'!$D$215</definedName>
    <definedName name="VAS073_F_Finansinessana331GeriamojoVandens" localSheetId="3">'Forma 4'!$F$215</definedName>
    <definedName name="VAS073_F_Finansinessana331GeriamojoVandens">'Forma 4'!$F$215</definedName>
    <definedName name="VAS073_F_Finansinessana332GeriamojoVandens" localSheetId="3">'Forma 4'!$G$215</definedName>
    <definedName name="VAS073_F_Finansinessana332GeriamojoVandens">'Forma 4'!$G$215</definedName>
    <definedName name="VAS073_F_Finansinessana333GeriamojoVandens" localSheetId="3">'Forma 4'!$H$215</definedName>
    <definedName name="VAS073_F_Finansinessana333GeriamojoVandens">'Forma 4'!$H$215</definedName>
    <definedName name="VAS073_F_Finansinessana33IsViso" localSheetId="3">'Forma 4'!$E$215</definedName>
    <definedName name="VAS073_F_Finansinessana33IsViso">'Forma 4'!$E$215</definedName>
    <definedName name="VAS073_F_Finansinessana341NuotekuSurinkimas" localSheetId="3">'Forma 4'!$J$215</definedName>
    <definedName name="VAS073_F_Finansinessana341NuotekuSurinkimas">'Forma 4'!$J$215</definedName>
    <definedName name="VAS073_F_Finansinessana342NuotekuValymas" localSheetId="3">'Forma 4'!$K$215</definedName>
    <definedName name="VAS073_F_Finansinessana342NuotekuValymas">'Forma 4'!$K$215</definedName>
    <definedName name="VAS073_F_Finansinessana343NuotekuDumblo" localSheetId="3">'Forma 4'!$L$215</definedName>
    <definedName name="VAS073_F_Finansinessana343NuotekuDumblo">'Forma 4'!$L$215</definedName>
    <definedName name="VAS073_F_Finansinessana34IsViso" localSheetId="3">'Forma 4'!$I$215</definedName>
    <definedName name="VAS073_F_Finansinessana34IsViso">'Forma 4'!$I$215</definedName>
    <definedName name="VAS073_F_Finansinessana35PavirsiniuNuoteku" localSheetId="3">'Forma 4'!$M$215</definedName>
    <definedName name="VAS073_F_Finansinessana35PavirsiniuNuoteku">'Forma 4'!$M$215</definedName>
    <definedName name="VAS073_F_Finansinessana36KitosReguliuojamosios" localSheetId="3">'Forma 4'!$N$215</definedName>
    <definedName name="VAS073_F_Finansinessana36KitosReguliuojamosios">'Forma 4'!$N$215</definedName>
    <definedName name="VAS073_F_Finansinessana37KitosVeiklos" localSheetId="3">'Forma 4'!$Q$215</definedName>
    <definedName name="VAS073_F_Finansinessana37KitosVeiklos">'Forma 4'!$Q$215</definedName>
    <definedName name="VAS073_F_Finansinessana3Apskaitosveikla1" localSheetId="3">'Forma 4'!$O$215</definedName>
    <definedName name="VAS073_F_Finansinessana3Apskaitosveikla1">'Forma 4'!$O$215</definedName>
    <definedName name="VAS073_F_Finansinessana3Kitareguliuoja1" localSheetId="3">'Forma 4'!$P$215</definedName>
    <definedName name="VAS073_F_Finansinessana3Kitareguliuoja1">'Forma 4'!$P$215</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osgarantin11IS" localSheetId="3">'Forma 4'!$D$63</definedName>
    <definedName name="VAS073_F_Imokosgarantin11IS">'Forma 4'!$D$63</definedName>
    <definedName name="VAS073_F_Imokosgarantin131GeriamojoVandens" localSheetId="3">'Forma 4'!$F$63</definedName>
    <definedName name="VAS073_F_Imokosgarantin131GeriamojoVandens">'Forma 4'!$F$63</definedName>
    <definedName name="VAS073_F_Imokosgarantin132GeriamojoVandens" localSheetId="3">'Forma 4'!$G$63</definedName>
    <definedName name="VAS073_F_Imokosgarantin132GeriamojoVandens">'Forma 4'!$G$63</definedName>
    <definedName name="VAS073_F_Imokosgarantin133GeriamojoVandens" localSheetId="3">'Forma 4'!$H$63</definedName>
    <definedName name="VAS073_F_Imokosgarantin133GeriamojoVandens">'Forma 4'!$H$63</definedName>
    <definedName name="VAS073_F_Imokosgarantin13IsViso" localSheetId="3">'Forma 4'!$E$63</definedName>
    <definedName name="VAS073_F_Imokosgarantin13IsViso">'Forma 4'!$E$63</definedName>
    <definedName name="VAS073_F_Imokosgarantin141NuotekuSurinkimas" localSheetId="3">'Forma 4'!$J$63</definedName>
    <definedName name="VAS073_F_Imokosgarantin141NuotekuSurinkimas">'Forma 4'!$J$63</definedName>
    <definedName name="VAS073_F_Imokosgarantin142NuotekuValymas" localSheetId="3">'Forma 4'!$K$63</definedName>
    <definedName name="VAS073_F_Imokosgarantin142NuotekuValymas">'Forma 4'!$K$63</definedName>
    <definedName name="VAS073_F_Imokosgarantin143NuotekuDumblo" localSheetId="3">'Forma 4'!$L$63</definedName>
    <definedName name="VAS073_F_Imokosgarantin143NuotekuDumblo">'Forma 4'!$L$63</definedName>
    <definedName name="VAS073_F_Imokosgarantin14IsViso" localSheetId="3">'Forma 4'!$I$63</definedName>
    <definedName name="VAS073_F_Imokosgarantin14IsViso">'Forma 4'!$I$63</definedName>
    <definedName name="VAS073_F_Imokosgarantin15PavirsiniuNuoteku" localSheetId="3">'Forma 4'!$M$63</definedName>
    <definedName name="VAS073_F_Imokosgarantin15PavirsiniuNuoteku">'Forma 4'!$M$63</definedName>
    <definedName name="VAS073_F_Imokosgarantin16KitosReguliuojamosios" localSheetId="3">'Forma 4'!$N$63</definedName>
    <definedName name="VAS073_F_Imokosgarantin16KitosReguliuojamosios">'Forma 4'!$N$63</definedName>
    <definedName name="VAS073_F_Imokosgarantin17KitosVeiklos" localSheetId="3">'Forma 4'!$Q$63</definedName>
    <definedName name="VAS073_F_Imokosgarantin17KitosVeiklos">'Forma 4'!$Q$63</definedName>
    <definedName name="VAS073_F_Imokosgarantin1Apskaitosveikla1" localSheetId="3">'Forma 4'!$O$63</definedName>
    <definedName name="VAS073_F_Imokosgarantin1Apskaitosveikla1">'Forma 4'!$O$63</definedName>
    <definedName name="VAS073_F_Imokosgarantin1Kitareguliuoja1" localSheetId="3">'Forma 4'!$P$63</definedName>
    <definedName name="VAS073_F_Imokosgarantin1Kitareguliuoja1">'Forma 4'!$P$63</definedName>
    <definedName name="VAS073_F_Imokuadministr11IS" localSheetId="3">'Forma 4'!$D$80</definedName>
    <definedName name="VAS073_F_Imokuadministr11IS">'Forma 4'!$D$80</definedName>
    <definedName name="VAS073_F_Imokuadministr131GeriamojoVandens" localSheetId="3">'Forma 4'!$F$80</definedName>
    <definedName name="VAS073_F_Imokuadministr131GeriamojoVandens">'Forma 4'!$F$80</definedName>
    <definedName name="VAS073_F_Imokuadministr132GeriamojoVandens" localSheetId="3">'Forma 4'!$G$80</definedName>
    <definedName name="VAS073_F_Imokuadministr132GeriamojoVandens">'Forma 4'!$G$80</definedName>
    <definedName name="VAS073_F_Imokuadministr133GeriamojoVandens" localSheetId="3">'Forma 4'!$H$80</definedName>
    <definedName name="VAS073_F_Imokuadministr133GeriamojoVandens">'Forma 4'!$H$80</definedName>
    <definedName name="VAS073_F_Imokuadministr13IsViso" localSheetId="3">'Forma 4'!$E$80</definedName>
    <definedName name="VAS073_F_Imokuadministr13IsViso">'Forma 4'!$E$80</definedName>
    <definedName name="VAS073_F_Imokuadministr141NuotekuSurinkimas" localSheetId="3">'Forma 4'!$J$80</definedName>
    <definedName name="VAS073_F_Imokuadministr141NuotekuSurinkimas">'Forma 4'!$J$80</definedName>
    <definedName name="VAS073_F_Imokuadministr142NuotekuValymas" localSheetId="3">'Forma 4'!$K$80</definedName>
    <definedName name="VAS073_F_Imokuadministr142NuotekuValymas">'Forma 4'!$K$80</definedName>
    <definedName name="VAS073_F_Imokuadministr143NuotekuDumblo" localSheetId="3">'Forma 4'!$L$80</definedName>
    <definedName name="VAS073_F_Imokuadministr143NuotekuDumblo">'Forma 4'!$L$80</definedName>
    <definedName name="VAS073_F_Imokuadministr14IsViso" localSheetId="3">'Forma 4'!$I$80</definedName>
    <definedName name="VAS073_F_Imokuadministr14IsViso">'Forma 4'!$I$80</definedName>
    <definedName name="VAS073_F_Imokuadministr15PavirsiniuNuoteku" localSheetId="3">'Forma 4'!$M$80</definedName>
    <definedName name="VAS073_F_Imokuadministr15PavirsiniuNuoteku">'Forma 4'!$M$80</definedName>
    <definedName name="VAS073_F_Imokuadministr16KitosReguliuojamosios" localSheetId="3">'Forma 4'!$N$80</definedName>
    <definedName name="VAS073_F_Imokuadministr16KitosReguliuojamosios">'Forma 4'!$N$80</definedName>
    <definedName name="VAS073_F_Imokuadministr17KitosVeiklos" localSheetId="3">'Forma 4'!$Q$80</definedName>
    <definedName name="VAS073_F_Imokuadministr17KitosVeiklos">'Forma 4'!$Q$80</definedName>
    <definedName name="VAS073_F_Imokuadministr1Apskaitosveikla1" localSheetId="3">'Forma 4'!$O$80</definedName>
    <definedName name="VAS073_F_Imokuadministr1Apskaitosveikla1">'Forma 4'!$O$80</definedName>
    <definedName name="VAS073_F_Imokuadministr1Kitareguliuoja1" localSheetId="3">'Forma 4'!$P$80</definedName>
    <definedName name="VAS073_F_Imokuadministr1Kitareguliuoja1">'Forma 4'!$P$80</definedName>
    <definedName name="VAS073_F_Imokuadministr21IS" localSheetId="3">'Forma 4'!$D$133</definedName>
    <definedName name="VAS073_F_Imokuadministr21IS">'Forma 4'!$D$133</definedName>
    <definedName name="VAS073_F_Imokuadministr231GeriamojoVandens" localSheetId="3">'Forma 4'!$F$133</definedName>
    <definedName name="VAS073_F_Imokuadministr231GeriamojoVandens">'Forma 4'!$F$133</definedName>
    <definedName name="VAS073_F_Imokuadministr232GeriamojoVandens" localSheetId="3">'Forma 4'!$G$133</definedName>
    <definedName name="VAS073_F_Imokuadministr232GeriamojoVandens">'Forma 4'!$G$133</definedName>
    <definedName name="VAS073_F_Imokuadministr233GeriamojoVandens" localSheetId="3">'Forma 4'!$H$133</definedName>
    <definedName name="VAS073_F_Imokuadministr233GeriamojoVandens">'Forma 4'!$H$133</definedName>
    <definedName name="VAS073_F_Imokuadministr23IsViso" localSheetId="3">'Forma 4'!$E$133</definedName>
    <definedName name="VAS073_F_Imokuadministr23IsViso">'Forma 4'!$E$133</definedName>
    <definedName name="VAS073_F_Imokuadministr241NuotekuSurinkimas" localSheetId="3">'Forma 4'!$J$133</definedName>
    <definedName name="VAS073_F_Imokuadministr241NuotekuSurinkimas">'Forma 4'!$J$133</definedName>
    <definedName name="VAS073_F_Imokuadministr242NuotekuValymas" localSheetId="3">'Forma 4'!$K$133</definedName>
    <definedName name="VAS073_F_Imokuadministr242NuotekuValymas">'Forma 4'!$K$133</definedName>
    <definedName name="VAS073_F_Imokuadministr243NuotekuDumblo" localSheetId="3">'Forma 4'!$L$133</definedName>
    <definedName name="VAS073_F_Imokuadministr243NuotekuDumblo">'Forma 4'!$L$133</definedName>
    <definedName name="VAS073_F_Imokuadministr24IsViso" localSheetId="3">'Forma 4'!$I$133</definedName>
    <definedName name="VAS073_F_Imokuadministr24IsViso">'Forma 4'!$I$133</definedName>
    <definedName name="VAS073_F_Imokuadministr25PavirsiniuNuoteku" localSheetId="3">'Forma 4'!$M$133</definedName>
    <definedName name="VAS073_F_Imokuadministr25PavirsiniuNuoteku">'Forma 4'!$M$133</definedName>
    <definedName name="VAS073_F_Imokuadministr26KitosReguliuojamosios" localSheetId="3">'Forma 4'!$N$133</definedName>
    <definedName name="VAS073_F_Imokuadministr26KitosReguliuojamosios">'Forma 4'!$N$133</definedName>
    <definedName name="VAS073_F_Imokuadministr27KitosVeiklos" localSheetId="3">'Forma 4'!$Q$133</definedName>
    <definedName name="VAS073_F_Imokuadministr27KitosVeiklos">'Forma 4'!$Q$133</definedName>
    <definedName name="VAS073_F_Imokuadministr2Apskaitosveikla1" localSheetId="3">'Forma 4'!$O$133</definedName>
    <definedName name="VAS073_F_Imokuadministr2Apskaitosveikla1">'Forma 4'!$O$133</definedName>
    <definedName name="VAS073_F_Imokuadministr2Kitareguliuoja1" localSheetId="3">'Forma 4'!$P$133</definedName>
    <definedName name="VAS073_F_Imokuadministr2Kitareguliuoja1">'Forma 4'!$P$133</definedName>
    <definedName name="VAS073_F_Imokuadministr31IS" localSheetId="3">'Forma 4'!$D$185</definedName>
    <definedName name="VAS073_F_Imokuadministr31IS">'Forma 4'!$D$185</definedName>
    <definedName name="VAS073_F_Imokuadministr331GeriamojoVandens" localSheetId="3">'Forma 4'!$F$185</definedName>
    <definedName name="VAS073_F_Imokuadministr331GeriamojoVandens">'Forma 4'!$F$185</definedName>
    <definedName name="VAS073_F_Imokuadministr332GeriamojoVandens" localSheetId="3">'Forma 4'!$G$185</definedName>
    <definedName name="VAS073_F_Imokuadministr332GeriamojoVandens">'Forma 4'!$G$185</definedName>
    <definedName name="VAS073_F_Imokuadministr333GeriamojoVandens" localSheetId="3">'Forma 4'!$H$185</definedName>
    <definedName name="VAS073_F_Imokuadministr333GeriamojoVandens">'Forma 4'!$H$185</definedName>
    <definedName name="VAS073_F_Imokuadministr33IsViso" localSheetId="3">'Forma 4'!$E$185</definedName>
    <definedName name="VAS073_F_Imokuadministr33IsViso">'Forma 4'!$E$185</definedName>
    <definedName name="VAS073_F_Imokuadministr341NuotekuSurinkimas" localSheetId="3">'Forma 4'!$J$185</definedName>
    <definedName name="VAS073_F_Imokuadministr341NuotekuSurinkimas">'Forma 4'!$J$185</definedName>
    <definedName name="VAS073_F_Imokuadministr342NuotekuValymas" localSheetId="3">'Forma 4'!$K$185</definedName>
    <definedName name="VAS073_F_Imokuadministr342NuotekuValymas">'Forma 4'!$K$185</definedName>
    <definedName name="VAS073_F_Imokuadministr343NuotekuDumblo" localSheetId="3">'Forma 4'!$L$185</definedName>
    <definedName name="VAS073_F_Imokuadministr343NuotekuDumblo">'Forma 4'!$L$185</definedName>
    <definedName name="VAS073_F_Imokuadministr34IsViso" localSheetId="3">'Forma 4'!$I$185</definedName>
    <definedName name="VAS073_F_Imokuadministr34IsViso">'Forma 4'!$I$185</definedName>
    <definedName name="VAS073_F_Imokuadministr35PavirsiniuNuoteku" localSheetId="3">'Forma 4'!$M$185</definedName>
    <definedName name="VAS073_F_Imokuadministr35PavirsiniuNuoteku">'Forma 4'!$M$185</definedName>
    <definedName name="VAS073_F_Imokuadministr36KitosReguliuojamosios" localSheetId="3">'Forma 4'!$N$185</definedName>
    <definedName name="VAS073_F_Imokuadministr36KitosReguliuojamosios">'Forma 4'!$N$185</definedName>
    <definedName name="VAS073_F_Imokuadministr37KitosVeiklos" localSheetId="3">'Forma 4'!$Q$185</definedName>
    <definedName name="VAS073_F_Imokuadministr37KitosVeiklos">'Forma 4'!$Q$185</definedName>
    <definedName name="VAS073_F_Imokuadministr3Apskaitosveikla1" localSheetId="3">'Forma 4'!$O$185</definedName>
    <definedName name="VAS073_F_Imokuadministr3Apskaitosveikla1">'Forma 4'!$O$185</definedName>
    <definedName name="VAS073_F_Imokuadministr3Kitareguliuoja1" localSheetId="3">'Forma 4'!$P$185</definedName>
    <definedName name="VAS073_F_Imokuadministr3Kitareguliuoja1">'Forma 4'!$P$185</definedName>
    <definedName name="VAS073_F_Imokuadministr41IS" localSheetId="3">'Forma 4'!$D$230</definedName>
    <definedName name="VAS073_F_Imokuadministr41IS">'Forma 4'!$D$230</definedName>
    <definedName name="VAS073_F_Imokuadministr431GeriamojoVandens" localSheetId="3">'Forma 4'!$F$230</definedName>
    <definedName name="VAS073_F_Imokuadministr431GeriamojoVandens">'Forma 4'!$F$230</definedName>
    <definedName name="VAS073_F_Imokuadministr432GeriamojoVandens" localSheetId="3">'Forma 4'!$G$230</definedName>
    <definedName name="VAS073_F_Imokuadministr432GeriamojoVandens">'Forma 4'!$G$230</definedName>
    <definedName name="VAS073_F_Imokuadministr433GeriamojoVandens" localSheetId="3">'Forma 4'!$H$230</definedName>
    <definedName name="VAS073_F_Imokuadministr433GeriamojoVandens">'Forma 4'!$H$230</definedName>
    <definedName name="VAS073_F_Imokuadministr43IsViso" localSheetId="3">'Forma 4'!$E$230</definedName>
    <definedName name="VAS073_F_Imokuadministr43IsViso">'Forma 4'!$E$230</definedName>
    <definedName name="VAS073_F_Imokuadministr441NuotekuSurinkimas" localSheetId="3">'Forma 4'!$J$230</definedName>
    <definedName name="VAS073_F_Imokuadministr441NuotekuSurinkimas">'Forma 4'!$J$230</definedName>
    <definedName name="VAS073_F_Imokuadministr442NuotekuValymas" localSheetId="3">'Forma 4'!$K$230</definedName>
    <definedName name="VAS073_F_Imokuadministr442NuotekuValymas">'Forma 4'!$K$230</definedName>
    <definedName name="VAS073_F_Imokuadministr443NuotekuDumblo" localSheetId="3">'Forma 4'!$L$230</definedName>
    <definedName name="VAS073_F_Imokuadministr443NuotekuDumblo">'Forma 4'!$L$230</definedName>
    <definedName name="VAS073_F_Imokuadministr44IsViso" localSheetId="3">'Forma 4'!$I$230</definedName>
    <definedName name="VAS073_F_Imokuadministr44IsViso">'Forma 4'!$I$230</definedName>
    <definedName name="VAS073_F_Imokuadministr45PavirsiniuNuoteku" localSheetId="3">'Forma 4'!$M$230</definedName>
    <definedName name="VAS073_F_Imokuadministr45PavirsiniuNuoteku">'Forma 4'!$M$230</definedName>
    <definedName name="VAS073_F_Imokuadministr46KitosReguliuojamosios" localSheetId="3">'Forma 4'!$N$230</definedName>
    <definedName name="VAS073_F_Imokuadministr46KitosReguliuojamosios">'Forma 4'!$N$230</definedName>
    <definedName name="VAS073_F_Imokuadministr47KitosVeiklos" localSheetId="3">'Forma 4'!$Q$230</definedName>
    <definedName name="VAS073_F_Imokuadministr47KitosVeiklos">'Forma 4'!$Q$230</definedName>
    <definedName name="VAS073_F_Imokuadministr4Apskaitosveikla1" localSheetId="3">'Forma 4'!$O$230</definedName>
    <definedName name="VAS073_F_Imokuadministr4Apskaitosveikla1">'Forma 4'!$O$230</definedName>
    <definedName name="VAS073_F_Imokuadministr4Kitareguliuoja1" localSheetId="3">'Forma 4'!$P$230</definedName>
    <definedName name="VAS073_F_Imokuadministr4Kitareguliuoja1">'Forma 4'!$P$230</definedName>
    <definedName name="VAS073_F_Kanceliariness11IS" localSheetId="3">'Forma 4'!$D$74</definedName>
    <definedName name="VAS073_F_Kanceliariness11IS">'Forma 4'!$D$74</definedName>
    <definedName name="VAS073_F_Kanceliariness131GeriamojoVandens" localSheetId="3">'Forma 4'!$F$74</definedName>
    <definedName name="VAS073_F_Kanceliariness131GeriamojoVandens">'Forma 4'!$F$74</definedName>
    <definedName name="VAS073_F_Kanceliariness132GeriamojoVandens" localSheetId="3">'Forma 4'!$G$74</definedName>
    <definedName name="VAS073_F_Kanceliariness132GeriamojoVandens">'Forma 4'!$G$74</definedName>
    <definedName name="VAS073_F_Kanceliariness133GeriamojoVandens" localSheetId="3">'Forma 4'!$H$74</definedName>
    <definedName name="VAS073_F_Kanceliariness133GeriamojoVandens">'Forma 4'!$H$74</definedName>
    <definedName name="VAS073_F_Kanceliariness13IsViso" localSheetId="3">'Forma 4'!$E$74</definedName>
    <definedName name="VAS073_F_Kanceliariness13IsViso">'Forma 4'!$E$74</definedName>
    <definedName name="VAS073_F_Kanceliariness141NuotekuSurinkimas" localSheetId="3">'Forma 4'!$J$74</definedName>
    <definedName name="VAS073_F_Kanceliariness141NuotekuSurinkimas">'Forma 4'!$J$74</definedName>
    <definedName name="VAS073_F_Kanceliariness142NuotekuValymas" localSheetId="3">'Forma 4'!$K$74</definedName>
    <definedName name="VAS073_F_Kanceliariness142NuotekuValymas">'Forma 4'!$K$74</definedName>
    <definedName name="VAS073_F_Kanceliariness143NuotekuDumblo" localSheetId="3">'Forma 4'!$L$74</definedName>
    <definedName name="VAS073_F_Kanceliariness143NuotekuDumblo">'Forma 4'!$L$74</definedName>
    <definedName name="VAS073_F_Kanceliariness14IsViso" localSheetId="3">'Forma 4'!$I$74</definedName>
    <definedName name="VAS073_F_Kanceliariness14IsViso">'Forma 4'!$I$74</definedName>
    <definedName name="VAS073_F_Kanceliariness15PavirsiniuNuoteku" localSheetId="3">'Forma 4'!$M$74</definedName>
    <definedName name="VAS073_F_Kanceliariness15PavirsiniuNuoteku">'Forma 4'!$M$74</definedName>
    <definedName name="VAS073_F_Kanceliariness16KitosReguliuojamosios" localSheetId="3">'Forma 4'!$N$74</definedName>
    <definedName name="VAS073_F_Kanceliariness16KitosReguliuojamosios">'Forma 4'!$N$74</definedName>
    <definedName name="VAS073_F_Kanceliariness17KitosVeiklos" localSheetId="3">'Forma 4'!$Q$74</definedName>
    <definedName name="VAS073_F_Kanceliariness17KitosVeiklos">'Forma 4'!$Q$74</definedName>
    <definedName name="VAS073_F_Kanceliariness1Apskaitosveikla1" localSheetId="3">'Forma 4'!$O$74</definedName>
    <definedName name="VAS073_F_Kanceliariness1Apskaitosveikla1">'Forma 4'!$O$74</definedName>
    <definedName name="VAS073_F_Kanceliariness1Kitareguliuoja1" localSheetId="3">'Forma 4'!$P$74</definedName>
    <definedName name="VAS073_F_Kanceliariness1Kitareguliuoja1">'Forma 4'!$P$74</definedName>
    <definedName name="VAS073_F_Kanceliariness21IS" localSheetId="3">'Forma 4'!$D$127</definedName>
    <definedName name="VAS073_F_Kanceliariness21IS">'Forma 4'!$D$127</definedName>
    <definedName name="VAS073_F_Kanceliariness231GeriamojoVandens" localSheetId="3">'Forma 4'!$F$127</definedName>
    <definedName name="VAS073_F_Kanceliariness231GeriamojoVandens">'Forma 4'!$F$127</definedName>
    <definedName name="VAS073_F_Kanceliariness232GeriamojoVandens" localSheetId="3">'Forma 4'!$G$127</definedName>
    <definedName name="VAS073_F_Kanceliariness232GeriamojoVandens">'Forma 4'!$G$127</definedName>
    <definedName name="VAS073_F_Kanceliariness233GeriamojoVandens" localSheetId="3">'Forma 4'!$H$127</definedName>
    <definedName name="VAS073_F_Kanceliariness233GeriamojoVandens">'Forma 4'!$H$127</definedName>
    <definedName name="VAS073_F_Kanceliariness23IsViso" localSheetId="3">'Forma 4'!$E$127</definedName>
    <definedName name="VAS073_F_Kanceliariness23IsViso">'Forma 4'!$E$127</definedName>
    <definedName name="VAS073_F_Kanceliariness241NuotekuSurinkimas" localSheetId="3">'Forma 4'!$J$127</definedName>
    <definedName name="VAS073_F_Kanceliariness241NuotekuSurinkimas">'Forma 4'!$J$127</definedName>
    <definedName name="VAS073_F_Kanceliariness242NuotekuValymas" localSheetId="3">'Forma 4'!$K$127</definedName>
    <definedName name="VAS073_F_Kanceliariness242NuotekuValymas">'Forma 4'!$K$127</definedName>
    <definedName name="VAS073_F_Kanceliariness243NuotekuDumblo" localSheetId="3">'Forma 4'!$L$127</definedName>
    <definedName name="VAS073_F_Kanceliariness243NuotekuDumblo">'Forma 4'!$L$127</definedName>
    <definedName name="VAS073_F_Kanceliariness24IsViso" localSheetId="3">'Forma 4'!$I$127</definedName>
    <definedName name="VAS073_F_Kanceliariness24IsViso">'Forma 4'!$I$127</definedName>
    <definedName name="VAS073_F_Kanceliariness25PavirsiniuNuoteku" localSheetId="3">'Forma 4'!$M$127</definedName>
    <definedName name="VAS073_F_Kanceliariness25PavirsiniuNuoteku">'Forma 4'!$M$127</definedName>
    <definedName name="VAS073_F_Kanceliariness26KitosReguliuojamosios" localSheetId="3">'Forma 4'!$N$127</definedName>
    <definedName name="VAS073_F_Kanceliariness26KitosReguliuojamosios">'Forma 4'!$N$127</definedName>
    <definedName name="VAS073_F_Kanceliariness27KitosVeiklos" localSheetId="3">'Forma 4'!$Q$127</definedName>
    <definedName name="VAS073_F_Kanceliariness27KitosVeiklos">'Forma 4'!$Q$127</definedName>
    <definedName name="VAS073_F_Kanceliariness2Apskaitosveikla1" localSheetId="3">'Forma 4'!$O$127</definedName>
    <definedName name="VAS073_F_Kanceliariness2Apskaitosveikla1">'Forma 4'!$O$127</definedName>
    <definedName name="VAS073_F_Kanceliariness2Kitareguliuoja1" localSheetId="3">'Forma 4'!$P$127</definedName>
    <definedName name="VAS073_F_Kanceliariness2Kitareguliuoja1">'Forma 4'!$P$127</definedName>
    <definedName name="VAS073_F_Kanceliariness31IS" localSheetId="3">'Forma 4'!$D$179</definedName>
    <definedName name="VAS073_F_Kanceliariness31IS">'Forma 4'!$D$179</definedName>
    <definedName name="VAS073_F_Kanceliariness331GeriamojoVandens" localSheetId="3">'Forma 4'!$F$179</definedName>
    <definedName name="VAS073_F_Kanceliariness331GeriamojoVandens">'Forma 4'!$F$179</definedName>
    <definedName name="VAS073_F_Kanceliariness332GeriamojoVandens" localSheetId="3">'Forma 4'!$G$179</definedName>
    <definedName name="VAS073_F_Kanceliariness332GeriamojoVandens">'Forma 4'!$G$179</definedName>
    <definedName name="VAS073_F_Kanceliariness333GeriamojoVandens" localSheetId="3">'Forma 4'!$H$179</definedName>
    <definedName name="VAS073_F_Kanceliariness333GeriamojoVandens">'Forma 4'!$H$179</definedName>
    <definedName name="VAS073_F_Kanceliariness33IsViso" localSheetId="3">'Forma 4'!$E$179</definedName>
    <definedName name="VAS073_F_Kanceliariness33IsViso">'Forma 4'!$E$179</definedName>
    <definedName name="VAS073_F_Kanceliariness341NuotekuSurinkimas" localSheetId="3">'Forma 4'!$J$179</definedName>
    <definedName name="VAS073_F_Kanceliariness341NuotekuSurinkimas">'Forma 4'!$J$179</definedName>
    <definedName name="VAS073_F_Kanceliariness342NuotekuValymas" localSheetId="3">'Forma 4'!$K$179</definedName>
    <definedName name="VAS073_F_Kanceliariness342NuotekuValymas">'Forma 4'!$K$179</definedName>
    <definedName name="VAS073_F_Kanceliariness343NuotekuDumblo" localSheetId="3">'Forma 4'!$L$179</definedName>
    <definedName name="VAS073_F_Kanceliariness343NuotekuDumblo">'Forma 4'!$L$179</definedName>
    <definedName name="VAS073_F_Kanceliariness34IsViso" localSheetId="3">'Forma 4'!$I$179</definedName>
    <definedName name="VAS073_F_Kanceliariness34IsViso">'Forma 4'!$I$179</definedName>
    <definedName name="VAS073_F_Kanceliariness35PavirsiniuNuoteku" localSheetId="3">'Forma 4'!$M$179</definedName>
    <definedName name="VAS073_F_Kanceliariness35PavirsiniuNuoteku">'Forma 4'!$M$179</definedName>
    <definedName name="VAS073_F_Kanceliariness36KitosReguliuojamosios" localSheetId="3">'Forma 4'!$N$179</definedName>
    <definedName name="VAS073_F_Kanceliariness36KitosReguliuojamosios">'Forma 4'!$N$179</definedName>
    <definedName name="VAS073_F_Kanceliariness37KitosVeiklos" localSheetId="3">'Forma 4'!$Q$179</definedName>
    <definedName name="VAS073_F_Kanceliariness37KitosVeiklos">'Forma 4'!$Q$179</definedName>
    <definedName name="VAS073_F_Kanceliariness3Apskaitosveikla1" localSheetId="3">'Forma 4'!$O$179</definedName>
    <definedName name="VAS073_F_Kanceliariness3Apskaitosveikla1">'Forma 4'!$O$179</definedName>
    <definedName name="VAS073_F_Kanceliariness3Kitareguliuoja1" localSheetId="3">'Forma 4'!$P$179</definedName>
    <definedName name="VAS073_F_Kanceliariness3Kitareguliuoja1">'Forma 4'!$P$179</definedName>
    <definedName name="VAS073_F_Kanceliariness41IS" localSheetId="3">'Forma 4'!$D$224</definedName>
    <definedName name="VAS073_F_Kanceliariness41IS">'Forma 4'!$D$224</definedName>
    <definedName name="VAS073_F_Kanceliariness431GeriamojoVandens" localSheetId="3">'Forma 4'!$F$224</definedName>
    <definedName name="VAS073_F_Kanceliariness431GeriamojoVandens">'Forma 4'!$F$224</definedName>
    <definedName name="VAS073_F_Kanceliariness432GeriamojoVandens" localSheetId="3">'Forma 4'!$G$224</definedName>
    <definedName name="VAS073_F_Kanceliariness432GeriamojoVandens">'Forma 4'!$G$224</definedName>
    <definedName name="VAS073_F_Kanceliariness433GeriamojoVandens" localSheetId="3">'Forma 4'!$H$224</definedName>
    <definedName name="VAS073_F_Kanceliariness433GeriamojoVandens">'Forma 4'!$H$224</definedName>
    <definedName name="VAS073_F_Kanceliariness43IsViso" localSheetId="3">'Forma 4'!$E$224</definedName>
    <definedName name="VAS073_F_Kanceliariness43IsViso">'Forma 4'!$E$224</definedName>
    <definedName name="VAS073_F_Kanceliariness441NuotekuSurinkimas" localSheetId="3">'Forma 4'!$J$224</definedName>
    <definedName name="VAS073_F_Kanceliariness441NuotekuSurinkimas">'Forma 4'!$J$224</definedName>
    <definedName name="VAS073_F_Kanceliariness442NuotekuValymas" localSheetId="3">'Forma 4'!$K$224</definedName>
    <definedName name="VAS073_F_Kanceliariness442NuotekuValymas">'Forma 4'!$K$224</definedName>
    <definedName name="VAS073_F_Kanceliariness443NuotekuDumblo" localSheetId="3">'Forma 4'!$L$224</definedName>
    <definedName name="VAS073_F_Kanceliariness443NuotekuDumblo">'Forma 4'!$L$224</definedName>
    <definedName name="VAS073_F_Kanceliariness44IsViso" localSheetId="3">'Forma 4'!$I$224</definedName>
    <definedName name="VAS073_F_Kanceliariness44IsViso">'Forma 4'!$I$224</definedName>
    <definedName name="VAS073_F_Kanceliariness45PavirsiniuNuoteku" localSheetId="3">'Forma 4'!$M$224</definedName>
    <definedName name="VAS073_F_Kanceliariness45PavirsiniuNuoteku">'Forma 4'!$M$224</definedName>
    <definedName name="VAS073_F_Kanceliariness46KitosReguliuojamosios" localSheetId="3">'Forma 4'!$N$224</definedName>
    <definedName name="VAS073_F_Kanceliariness46KitosReguliuojamosios">'Forma 4'!$N$224</definedName>
    <definedName name="VAS073_F_Kanceliariness47KitosVeiklos" localSheetId="3">'Forma 4'!$Q$224</definedName>
    <definedName name="VAS073_F_Kanceliariness47KitosVeiklos">'Forma 4'!$Q$224</definedName>
    <definedName name="VAS073_F_Kanceliariness4Apskaitosveikla1" localSheetId="3">'Forma 4'!$O$224</definedName>
    <definedName name="VAS073_F_Kanceliariness4Apskaitosveikla1">'Forma 4'!$O$224</definedName>
    <definedName name="VAS073_F_Kanceliariness4Kitareguliuoja1" localSheetId="3">'Forma 4'!$P$224</definedName>
    <definedName name="VAS073_F_Kanceliariness4Kitareguliuoja1">'Forma 4'!$P$224</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4'!$D$82</definedName>
    <definedName name="VAS073_F_Kitosadministr11IS">'Forma 4'!$D$82</definedName>
    <definedName name="VAS073_F_Kitosadministr131GeriamojoVandens" localSheetId="3">'Forma 4'!$F$82</definedName>
    <definedName name="VAS073_F_Kitosadministr131GeriamojoVandens">'Forma 4'!$F$82</definedName>
    <definedName name="VAS073_F_Kitosadministr132GeriamojoVandens" localSheetId="3">'Forma 4'!$G$82</definedName>
    <definedName name="VAS073_F_Kitosadministr132GeriamojoVandens">'Forma 4'!$G$82</definedName>
    <definedName name="VAS073_F_Kitosadministr133GeriamojoVandens" localSheetId="3">'Forma 4'!$H$82</definedName>
    <definedName name="VAS073_F_Kitosadministr133GeriamojoVandens">'Forma 4'!$H$82</definedName>
    <definedName name="VAS073_F_Kitosadministr13IsViso" localSheetId="3">'Forma 4'!$E$82</definedName>
    <definedName name="VAS073_F_Kitosadministr13IsViso">'Forma 4'!$E$82</definedName>
    <definedName name="VAS073_F_Kitosadministr141NuotekuSurinkimas" localSheetId="3">'Forma 4'!$J$82</definedName>
    <definedName name="VAS073_F_Kitosadministr141NuotekuSurinkimas">'Forma 4'!$J$82</definedName>
    <definedName name="VAS073_F_Kitosadministr142NuotekuValymas" localSheetId="3">'Forma 4'!$K$82</definedName>
    <definedName name="VAS073_F_Kitosadministr142NuotekuValymas">'Forma 4'!$K$82</definedName>
    <definedName name="VAS073_F_Kitosadministr143NuotekuDumblo" localSheetId="3">'Forma 4'!$L$82</definedName>
    <definedName name="VAS073_F_Kitosadministr143NuotekuDumblo">'Forma 4'!$L$82</definedName>
    <definedName name="VAS073_F_Kitosadministr14IsViso" localSheetId="3">'Forma 4'!$I$82</definedName>
    <definedName name="VAS073_F_Kitosadministr14IsViso">'Forma 4'!$I$82</definedName>
    <definedName name="VAS073_F_Kitosadministr15PavirsiniuNuoteku" localSheetId="3">'Forma 4'!$M$82</definedName>
    <definedName name="VAS073_F_Kitosadministr15PavirsiniuNuoteku">'Forma 4'!$M$82</definedName>
    <definedName name="VAS073_F_Kitosadministr16KitosReguliuojamosios" localSheetId="3">'Forma 4'!$N$82</definedName>
    <definedName name="VAS073_F_Kitosadministr16KitosReguliuojamosios">'Forma 4'!$N$82</definedName>
    <definedName name="VAS073_F_Kitosadministr17KitosVeiklos" localSheetId="3">'Forma 4'!$Q$82</definedName>
    <definedName name="VAS073_F_Kitosadministr17KitosVeiklos">'Forma 4'!$Q$82</definedName>
    <definedName name="VAS073_F_Kitosadministr1Apskaitosveikla1" localSheetId="3">'Forma 4'!$O$82</definedName>
    <definedName name="VAS073_F_Kitosadministr1Apskaitosveikla1">'Forma 4'!$O$82</definedName>
    <definedName name="VAS073_F_Kitosadministr1Kitareguliuoja1" localSheetId="3">'Forma 4'!$P$82</definedName>
    <definedName name="VAS073_F_Kitosadministr1Kitareguliuoja1">'Forma 4'!$P$82</definedName>
    <definedName name="VAS073_F_Kitosadministr21IS" localSheetId="3">'Forma 4'!$D$135</definedName>
    <definedName name="VAS073_F_Kitosadministr21IS">'Forma 4'!$D$135</definedName>
    <definedName name="VAS073_F_Kitosadministr231GeriamojoVandens" localSheetId="3">'Forma 4'!$F$135</definedName>
    <definedName name="VAS073_F_Kitosadministr231GeriamojoVandens">'Forma 4'!$F$135</definedName>
    <definedName name="VAS073_F_Kitosadministr232GeriamojoVandens" localSheetId="3">'Forma 4'!$G$135</definedName>
    <definedName name="VAS073_F_Kitosadministr232GeriamojoVandens">'Forma 4'!$G$135</definedName>
    <definedName name="VAS073_F_Kitosadministr233GeriamojoVandens" localSheetId="3">'Forma 4'!$H$135</definedName>
    <definedName name="VAS073_F_Kitosadministr233GeriamojoVandens">'Forma 4'!$H$135</definedName>
    <definedName name="VAS073_F_Kitosadministr23IsViso" localSheetId="3">'Forma 4'!$E$135</definedName>
    <definedName name="VAS073_F_Kitosadministr23IsViso">'Forma 4'!$E$135</definedName>
    <definedName name="VAS073_F_Kitosadministr241NuotekuSurinkimas" localSheetId="3">'Forma 4'!$J$135</definedName>
    <definedName name="VAS073_F_Kitosadministr241NuotekuSurinkimas">'Forma 4'!$J$135</definedName>
    <definedName name="VAS073_F_Kitosadministr242NuotekuValymas" localSheetId="3">'Forma 4'!$K$135</definedName>
    <definedName name="VAS073_F_Kitosadministr242NuotekuValymas">'Forma 4'!$K$135</definedName>
    <definedName name="VAS073_F_Kitosadministr243NuotekuDumblo" localSheetId="3">'Forma 4'!$L$135</definedName>
    <definedName name="VAS073_F_Kitosadministr243NuotekuDumblo">'Forma 4'!$L$135</definedName>
    <definedName name="VAS073_F_Kitosadministr24IsViso" localSheetId="3">'Forma 4'!$I$135</definedName>
    <definedName name="VAS073_F_Kitosadministr24IsViso">'Forma 4'!$I$135</definedName>
    <definedName name="VAS073_F_Kitosadministr25PavirsiniuNuoteku" localSheetId="3">'Forma 4'!$M$135</definedName>
    <definedName name="VAS073_F_Kitosadministr25PavirsiniuNuoteku">'Forma 4'!$M$135</definedName>
    <definedName name="VAS073_F_Kitosadministr26KitosReguliuojamosios" localSheetId="3">'Forma 4'!$N$135</definedName>
    <definedName name="VAS073_F_Kitosadministr26KitosReguliuojamosios">'Forma 4'!$N$135</definedName>
    <definedName name="VAS073_F_Kitosadministr27KitosVeiklos" localSheetId="3">'Forma 4'!$Q$135</definedName>
    <definedName name="VAS073_F_Kitosadministr27KitosVeiklos">'Forma 4'!$Q$135</definedName>
    <definedName name="VAS073_F_Kitosadministr2Apskaitosveikla1" localSheetId="3">'Forma 4'!$O$135</definedName>
    <definedName name="VAS073_F_Kitosadministr2Apskaitosveikla1">'Forma 4'!$O$135</definedName>
    <definedName name="VAS073_F_Kitosadministr2Kitareguliuoja1" localSheetId="3">'Forma 4'!$P$135</definedName>
    <definedName name="VAS073_F_Kitosadministr2Kitareguliuoja1">'Forma 4'!$P$135</definedName>
    <definedName name="VAS073_F_Kitosadministr31IS" localSheetId="3">'Forma 4'!$D$187</definedName>
    <definedName name="VAS073_F_Kitosadministr31IS">'Forma 4'!$D$187</definedName>
    <definedName name="VAS073_F_Kitosadministr331GeriamojoVandens" localSheetId="3">'Forma 4'!$F$187</definedName>
    <definedName name="VAS073_F_Kitosadministr331GeriamojoVandens">'Forma 4'!$F$187</definedName>
    <definedName name="VAS073_F_Kitosadministr332GeriamojoVandens" localSheetId="3">'Forma 4'!$G$187</definedName>
    <definedName name="VAS073_F_Kitosadministr332GeriamojoVandens">'Forma 4'!$G$187</definedName>
    <definedName name="VAS073_F_Kitosadministr333GeriamojoVandens" localSheetId="3">'Forma 4'!$H$187</definedName>
    <definedName name="VAS073_F_Kitosadministr333GeriamojoVandens">'Forma 4'!$H$187</definedName>
    <definedName name="VAS073_F_Kitosadministr33IsViso" localSheetId="3">'Forma 4'!$E$187</definedName>
    <definedName name="VAS073_F_Kitosadministr33IsViso">'Forma 4'!$E$187</definedName>
    <definedName name="VAS073_F_Kitosadministr341NuotekuSurinkimas" localSheetId="3">'Forma 4'!$J$187</definedName>
    <definedName name="VAS073_F_Kitosadministr341NuotekuSurinkimas">'Forma 4'!$J$187</definedName>
    <definedName name="VAS073_F_Kitosadministr342NuotekuValymas" localSheetId="3">'Forma 4'!$K$187</definedName>
    <definedName name="VAS073_F_Kitosadministr342NuotekuValymas">'Forma 4'!$K$187</definedName>
    <definedName name="VAS073_F_Kitosadministr343NuotekuDumblo" localSheetId="3">'Forma 4'!$L$187</definedName>
    <definedName name="VAS073_F_Kitosadministr343NuotekuDumblo">'Forma 4'!$L$187</definedName>
    <definedName name="VAS073_F_Kitosadministr34IsViso" localSheetId="3">'Forma 4'!$I$187</definedName>
    <definedName name="VAS073_F_Kitosadministr34IsViso">'Forma 4'!$I$187</definedName>
    <definedName name="VAS073_F_Kitosadministr35PavirsiniuNuoteku" localSheetId="3">'Forma 4'!$M$187</definedName>
    <definedName name="VAS073_F_Kitosadministr35PavirsiniuNuoteku">'Forma 4'!$M$187</definedName>
    <definedName name="VAS073_F_Kitosadministr36KitosReguliuojamosios" localSheetId="3">'Forma 4'!$N$187</definedName>
    <definedName name="VAS073_F_Kitosadministr36KitosReguliuojamosios">'Forma 4'!$N$187</definedName>
    <definedName name="VAS073_F_Kitosadministr37KitosVeiklos" localSheetId="3">'Forma 4'!$Q$187</definedName>
    <definedName name="VAS073_F_Kitosadministr37KitosVeiklos">'Forma 4'!$Q$187</definedName>
    <definedName name="VAS073_F_Kitosadministr3Apskaitosveikla1" localSheetId="3">'Forma 4'!$O$187</definedName>
    <definedName name="VAS073_F_Kitosadministr3Apskaitosveikla1">'Forma 4'!$O$187</definedName>
    <definedName name="VAS073_F_Kitosadministr3Kitareguliuoja1" localSheetId="3">'Forma 4'!$P$187</definedName>
    <definedName name="VAS073_F_Kitosadministr3Kitareguliuoja1">'Forma 4'!$P$187</definedName>
    <definedName name="VAS073_F_Kitosadministr41IS" localSheetId="3">'Forma 4'!$D$233</definedName>
    <definedName name="VAS073_F_Kitosadministr41IS">'Forma 4'!$D$233</definedName>
    <definedName name="VAS073_F_Kitosadministr431GeriamojoVandens" localSheetId="3">'Forma 4'!$F$233</definedName>
    <definedName name="VAS073_F_Kitosadministr431GeriamojoVandens">'Forma 4'!$F$233</definedName>
    <definedName name="VAS073_F_Kitosadministr432GeriamojoVandens" localSheetId="3">'Forma 4'!$G$233</definedName>
    <definedName name="VAS073_F_Kitosadministr432GeriamojoVandens">'Forma 4'!$G$233</definedName>
    <definedName name="VAS073_F_Kitosadministr433GeriamojoVandens" localSheetId="3">'Forma 4'!$H$233</definedName>
    <definedName name="VAS073_F_Kitosadministr433GeriamojoVandens">'Forma 4'!$H$233</definedName>
    <definedName name="VAS073_F_Kitosadministr43IsViso" localSheetId="3">'Forma 4'!$E$233</definedName>
    <definedName name="VAS073_F_Kitosadministr43IsViso">'Forma 4'!$E$233</definedName>
    <definedName name="VAS073_F_Kitosadministr441NuotekuSurinkimas" localSheetId="3">'Forma 4'!$J$233</definedName>
    <definedName name="VAS073_F_Kitosadministr441NuotekuSurinkimas">'Forma 4'!$J$233</definedName>
    <definedName name="VAS073_F_Kitosadministr442NuotekuValymas" localSheetId="3">'Forma 4'!$K$233</definedName>
    <definedName name="VAS073_F_Kitosadministr442NuotekuValymas">'Forma 4'!$K$233</definedName>
    <definedName name="VAS073_F_Kitosadministr443NuotekuDumblo" localSheetId="3">'Forma 4'!$L$233</definedName>
    <definedName name="VAS073_F_Kitosadministr443NuotekuDumblo">'Forma 4'!$L$233</definedName>
    <definedName name="VAS073_F_Kitosadministr44IsViso" localSheetId="3">'Forma 4'!$I$233</definedName>
    <definedName name="VAS073_F_Kitosadministr44IsViso">'Forma 4'!$I$233</definedName>
    <definedName name="VAS073_F_Kitosadministr45PavirsiniuNuoteku" localSheetId="3">'Forma 4'!$M$233</definedName>
    <definedName name="VAS073_F_Kitosadministr45PavirsiniuNuoteku">'Forma 4'!$M$233</definedName>
    <definedName name="VAS073_F_Kitosadministr46KitosReguliuojamosios" localSheetId="3">'Forma 4'!$N$233</definedName>
    <definedName name="VAS073_F_Kitosadministr46KitosReguliuojamosios">'Forma 4'!$N$233</definedName>
    <definedName name="VAS073_F_Kitosadministr47KitosVeiklos" localSheetId="3">'Forma 4'!$Q$233</definedName>
    <definedName name="VAS073_F_Kitosadministr47KitosVeiklos">'Forma 4'!$Q$233</definedName>
    <definedName name="VAS073_F_Kitosadministr4Apskaitosveikla1" localSheetId="3">'Forma 4'!$O$233</definedName>
    <definedName name="VAS073_F_Kitosadministr4Apskaitosveikla1">'Forma 4'!$O$233</definedName>
    <definedName name="VAS073_F_Kitosadministr4Kitareguliuoja1" localSheetId="3">'Forma 4'!$P$233</definedName>
    <definedName name="VAS073_F_Kitosadministr4Kitareguliuoja1">'Forma 4'!$P$233</definedName>
    <definedName name="VAS073_F_Kitosfinansine11IS" localSheetId="3">'Forma 4'!$D$67</definedName>
    <definedName name="VAS073_F_Kitosfinansine11IS">'Forma 4'!$D$67</definedName>
    <definedName name="VAS073_F_Kitosfinansine131GeriamojoVandens" localSheetId="3">'Forma 4'!$F$67</definedName>
    <definedName name="VAS073_F_Kitosfinansine131GeriamojoVandens">'Forma 4'!$F$67</definedName>
    <definedName name="VAS073_F_Kitosfinansine132GeriamojoVandens" localSheetId="3">'Forma 4'!$G$67</definedName>
    <definedName name="VAS073_F_Kitosfinansine132GeriamojoVandens">'Forma 4'!$G$67</definedName>
    <definedName name="VAS073_F_Kitosfinansine133GeriamojoVandens" localSheetId="3">'Forma 4'!$H$67</definedName>
    <definedName name="VAS073_F_Kitosfinansine133GeriamojoVandens">'Forma 4'!$H$67</definedName>
    <definedName name="VAS073_F_Kitosfinansine13IsViso" localSheetId="3">'Forma 4'!$E$67</definedName>
    <definedName name="VAS073_F_Kitosfinansine13IsViso">'Forma 4'!$E$67</definedName>
    <definedName name="VAS073_F_Kitosfinansine141NuotekuSurinkimas" localSheetId="3">'Forma 4'!$J$67</definedName>
    <definedName name="VAS073_F_Kitosfinansine141NuotekuSurinkimas">'Forma 4'!$J$67</definedName>
    <definedName name="VAS073_F_Kitosfinansine142NuotekuValymas" localSheetId="3">'Forma 4'!$K$67</definedName>
    <definedName name="VAS073_F_Kitosfinansine142NuotekuValymas">'Forma 4'!$K$67</definedName>
    <definedName name="VAS073_F_Kitosfinansine143NuotekuDumblo" localSheetId="3">'Forma 4'!$L$67</definedName>
    <definedName name="VAS073_F_Kitosfinansine143NuotekuDumblo">'Forma 4'!$L$67</definedName>
    <definedName name="VAS073_F_Kitosfinansine14IsViso" localSheetId="3">'Forma 4'!$I$67</definedName>
    <definedName name="VAS073_F_Kitosfinansine14IsViso">'Forma 4'!$I$67</definedName>
    <definedName name="VAS073_F_Kitosfinansine15PavirsiniuNuoteku" localSheetId="3">'Forma 4'!$M$67</definedName>
    <definedName name="VAS073_F_Kitosfinansine15PavirsiniuNuoteku">'Forma 4'!$M$67</definedName>
    <definedName name="VAS073_F_Kitosfinansine16KitosReguliuojamosios" localSheetId="3">'Forma 4'!$N$67</definedName>
    <definedName name="VAS073_F_Kitosfinansine16KitosReguliuojamosios">'Forma 4'!$N$67</definedName>
    <definedName name="VAS073_F_Kitosfinansine17KitosVeiklos" localSheetId="3">'Forma 4'!$Q$67</definedName>
    <definedName name="VAS073_F_Kitosfinansine17KitosVeiklos">'Forma 4'!$Q$67</definedName>
    <definedName name="VAS073_F_Kitosfinansine1Apskaitosveikla1" localSheetId="3">'Forma 4'!$O$67</definedName>
    <definedName name="VAS073_F_Kitosfinansine1Apskaitosveikla1">'Forma 4'!$O$67</definedName>
    <definedName name="VAS073_F_Kitosfinansine1Kitareguliuoja1" localSheetId="3">'Forma 4'!$P$67</definedName>
    <definedName name="VAS073_F_Kitosfinansine1Kitareguliuoja1">'Forma 4'!$P$67</definedName>
    <definedName name="VAS073_F_Kitosfinansine21IS" localSheetId="3">'Forma 4'!$D$120</definedName>
    <definedName name="VAS073_F_Kitosfinansine21IS">'Forma 4'!$D$120</definedName>
    <definedName name="VAS073_F_Kitosfinansine231GeriamojoVandens" localSheetId="3">'Forma 4'!$F$120</definedName>
    <definedName name="VAS073_F_Kitosfinansine231GeriamojoVandens">'Forma 4'!$F$120</definedName>
    <definedName name="VAS073_F_Kitosfinansine232GeriamojoVandens" localSheetId="3">'Forma 4'!$G$120</definedName>
    <definedName name="VAS073_F_Kitosfinansine232GeriamojoVandens">'Forma 4'!$G$120</definedName>
    <definedName name="VAS073_F_Kitosfinansine233GeriamojoVandens" localSheetId="3">'Forma 4'!$H$120</definedName>
    <definedName name="VAS073_F_Kitosfinansine233GeriamojoVandens">'Forma 4'!$H$120</definedName>
    <definedName name="VAS073_F_Kitosfinansine23IsViso" localSheetId="3">'Forma 4'!$E$120</definedName>
    <definedName name="VAS073_F_Kitosfinansine23IsViso">'Forma 4'!$E$120</definedName>
    <definedName name="VAS073_F_Kitosfinansine241NuotekuSurinkimas" localSheetId="3">'Forma 4'!$J$120</definedName>
    <definedName name="VAS073_F_Kitosfinansine241NuotekuSurinkimas">'Forma 4'!$J$120</definedName>
    <definedName name="VAS073_F_Kitosfinansine242NuotekuValymas" localSheetId="3">'Forma 4'!$K$120</definedName>
    <definedName name="VAS073_F_Kitosfinansine242NuotekuValymas">'Forma 4'!$K$120</definedName>
    <definedName name="VAS073_F_Kitosfinansine243NuotekuDumblo" localSheetId="3">'Forma 4'!$L$120</definedName>
    <definedName name="VAS073_F_Kitosfinansine243NuotekuDumblo">'Forma 4'!$L$120</definedName>
    <definedName name="VAS073_F_Kitosfinansine24IsViso" localSheetId="3">'Forma 4'!$I$120</definedName>
    <definedName name="VAS073_F_Kitosfinansine24IsViso">'Forma 4'!$I$120</definedName>
    <definedName name="VAS073_F_Kitosfinansine25PavirsiniuNuoteku" localSheetId="3">'Forma 4'!$M$120</definedName>
    <definedName name="VAS073_F_Kitosfinansine25PavirsiniuNuoteku">'Forma 4'!$M$120</definedName>
    <definedName name="VAS073_F_Kitosfinansine26KitosReguliuojamosios" localSheetId="3">'Forma 4'!$N$120</definedName>
    <definedName name="VAS073_F_Kitosfinansine26KitosReguliuojamosios">'Forma 4'!$N$120</definedName>
    <definedName name="VAS073_F_Kitosfinansine27KitosVeiklos" localSheetId="3">'Forma 4'!$Q$120</definedName>
    <definedName name="VAS073_F_Kitosfinansine27KitosVeiklos">'Forma 4'!$Q$120</definedName>
    <definedName name="VAS073_F_Kitosfinansine2Apskaitosveikla1" localSheetId="3">'Forma 4'!$O$120</definedName>
    <definedName name="VAS073_F_Kitosfinansine2Apskaitosveikla1">'Forma 4'!$O$120</definedName>
    <definedName name="VAS073_F_Kitosfinansine2Kitareguliuoja1" localSheetId="3">'Forma 4'!$P$120</definedName>
    <definedName name="VAS073_F_Kitosfinansine2Kitareguliuoja1">'Forma 4'!$P$120</definedName>
    <definedName name="VAS073_F_Kitosfinansine31IS" localSheetId="3">'Forma 4'!$D$172</definedName>
    <definedName name="VAS073_F_Kitosfinansine31IS">'Forma 4'!$D$172</definedName>
    <definedName name="VAS073_F_Kitosfinansine331GeriamojoVandens" localSheetId="3">'Forma 4'!$F$172</definedName>
    <definedName name="VAS073_F_Kitosfinansine331GeriamojoVandens">'Forma 4'!$F$172</definedName>
    <definedName name="VAS073_F_Kitosfinansine332GeriamojoVandens" localSheetId="3">'Forma 4'!$G$172</definedName>
    <definedName name="VAS073_F_Kitosfinansine332GeriamojoVandens">'Forma 4'!$G$172</definedName>
    <definedName name="VAS073_F_Kitosfinansine333GeriamojoVandens" localSheetId="3">'Forma 4'!$H$172</definedName>
    <definedName name="VAS073_F_Kitosfinansine333GeriamojoVandens">'Forma 4'!$H$172</definedName>
    <definedName name="VAS073_F_Kitosfinansine33IsViso" localSheetId="3">'Forma 4'!$E$172</definedName>
    <definedName name="VAS073_F_Kitosfinansine33IsViso">'Forma 4'!$E$172</definedName>
    <definedName name="VAS073_F_Kitosfinansine341NuotekuSurinkimas" localSheetId="3">'Forma 4'!$J$172</definedName>
    <definedName name="VAS073_F_Kitosfinansine341NuotekuSurinkimas">'Forma 4'!$J$172</definedName>
    <definedName name="VAS073_F_Kitosfinansine342NuotekuValymas" localSheetId="3">'Forma 4'!$K$172</definedName>
    <definedName name="VAS073_F_Kitosfinansine342NuotekuValymas">'Forma 4'!$K$172</definedName>
    <definedName name="VAS073_F_Kitosfinansine343NuotekuDumblo" localSheetId="3">'Forma 4'!$L$172</definedName>
    <definedName name="VAS073_F_Kitosfinansine343NuotekuDumblo">'Forma 4'!$L$172</definedName>
    <definedName name="VAS073_F_Kitosfinansine34IsViso" localSheetId="3">'Forma 4'!$I$172</definedName>
    <definedName name="VAS073_F_Kitosfinansine34IsViso">'Forma 4'!$I$172</definedName>
    <definedName name="VAS073_F_Kitosfinansine35PavirsiniuNuoteku" localSheetId="3">'Forma 4'!$M$172</definedName>
    <definedName name="VAS073_F_Kitosfinansine35PavirsiniuNuoteku">'Forma 4'!$M$172</definedName>
    <definedName name="VAS073_F_Kitosfinansine36KitosReguliuojamosios" localSheetId="3">'Forma 4'!$N$172</definedName>
    <definedName name="VAS073_F_Kitosfinansine36KitosReguliuojamosios">'Forma 4'!$N$172</definedName>
    <definedName name="VAS073_F_Kitosfinansine37KitosVeiklos" localSheetId="3">'Forma 4'!$Q$172</definedName>
    <definedName name="VAS073_F_Kitosfinansine37KitosVeiklos">'Forma 4'!$Q$172</definedName>
    <definedName name="VAS073_F_Kitosfinansine3Apskaitosveikla1" localSheetId="3">'Forma 4'!$O$172</definedName>
    <definedName name="VAS073_F_Kitosfinansine3Apskaitosveikla1">'Forma 4'!$O$172</definedName>
    <definedName name="VAS073_F_Kitosfinansine3Kitareguliuoja1" localSheetId="3">'Forma 4'!$P$172</definedName>
    <definedName name="VAS073_F_Kitosfinansine3Kitareguliuoja1">'Forma 4'!$P$172</definedName>
    <definedName name="VAS073_F_Kitosfinansine41IS" localSheetId="3">'Forma 4'!$D$217</definedName>
    <definedName name="VAS073_F_Kitosfinansine41IS">'Forma 4'!$D$217</definedName>
    <definedName name="VAS073_F_Kitosfinansine431GeriamojoVandens" localSheetId="3">'Forma 4'!$F$217</definedName>
    <definedName name="VAS073_F_Kitosfinansine431GeriamojoVandens">'Forma 4'!$F$217</definedName>
    <definedName name="VAS073_F_Kitosfinansine432GeriamojoVandens" localSheetId="3">'Forma 4'!$G$217</definedName>
    <definedName name="VAS073_F_Kitosfinansine432GeriamojoVandens">'Forma 4'!$G$217</definedName>
    <definedName name="VAS073_F_Kitosfinansine433GeriamojoVandens" localSheetId="3">'Forma 4'!$H$217</definedName>
    <definedName name="VAS073_F_Kitosfinansine433GeriamojoVandens">'Forma 4'!$H$217</definedName>
    <definedName name="VAS073_F_Kitosfinansine43IsViso" localSheetId="3">'Forma 4'!$E$217</definedName>
    <definedName name="VAS073_F_Kitosfinansine43IsViso">'Forma 4'!$E$217</definedName>
    <definedName name="VAS073_F_Kitosfinansine441NuotekuSurinkimas" localSheetId="3">'Forma 4'!$J$217</definedName>
    <definedName name="VAS073_F_Kitosfinansine441NuotekuSurinkimas">'Forma 4'!$J$217</definedName>
    <definedName name="VAS073_F_Kitosfinansine442NuotekuValymas" localSheetId="3">'Forma 4'!$K$217</definedName>
    <definedName name="VAS073_F_Kitosfinansine442NuotekuValymas">'Forma 4'!$K$217</definedName>
    <definedName name="VAS073_F_Kitosfinansine443NuotekuDumblo" localSheetId="3">'Forma 4'!$L$217</definedName>
    <definedName name="VAS073_F_Kitosfinansine443NuotekuDumblo">'Forma 4'!$L$217</definedName>
    <definedName name="VAS073_F_Kitosfinansine44IsViso" localSheetId="3">'Forma 4'!$I$217</definedName>
    <definedName name="VAS073_F_Kitosfinansine44IsViso">'Forma 4'!$I$217</definedName>
    <definedName name="VAS073_F_Kitosfinansine45PavirsiniuNuoteku" localSheetId="3">'Forma 4'!$M$217</definedName>
    <definedName name="VAS073_F_Kitosfinansine45PavirsiniuNuoteku">'Forma 4'!$M$217</definedName>
    <definedName name="VAS073_F_Kitosfinansine46KitosReguliuojamosios" localSheetId="3">'Forma 4'!$N$217</definedName>
    <definedName name="VAS073_F_Kitosfinansine46KitosReguliuojamosios">'Forma 4'!$N$217</definedName>
    <definedName name="VAS073_F_Kitosfinansine47KitosVeiklos" localSheetId="3">'Forma 4'!$Q$217</definedName>
    <definedName name="VAS073_F_Kitosfinansine47KitosVeiklos">'Forma 4'!$Q$217</definedName>
    <definedName name="VAS073_F_Kitosfinansine4Apskaitosveikla1" localSheetId="3">'Forma 4'!$O$217</definedName>
    <definedName name="VAS073_F_Kitosfinansine4Apskaitosveikla1">'Forma 4'!$O$217</definedName>
    <definedName name="VAS073_F_Kitosfinansine4Kitareguliuoja1" localSheetId="3">'Forma 4'!$P$217</definedName>
    <definedName name="VAS073_F_Kitosfinansine4Kitareguliuoja1">'Forma 4'!$P$217</definedName>
    <definedName name="VAS073_F_Kitoskintamosi11IS" localSheetId="3">'Forma 4'!$D$91</definedName>
    <definedName name="VAS073_F_Kitoskintamosi11IS">'Forma 4'!$D$91</definedName>
    <definedName name="VAS073_F_Kitoskintamosi131GeriamojoVandens" localSheetId="3">'Forma 4'!$F$91</definedName>
    <definedName name="VAS073_F_Kitoskintamosi131GeriamojoVandens">'Forma 4'!$F$91</definedName>
    <definedName name="VAS073_F_Kitoskintamosi132GeriamojoVandens" localSheetId="3">'Forma 4'!$G$91</definedName>
    <definedName name="VAS073_F_Kitoskintamosi132GeriamojoVandens">'Forma 4'!$G$91</definedName>
    <definedName name="VAS073_F_Kitoskintamosi133GeriamojoVandens" localSheetId="3">'Forma 4'!$H$91</definedName>
    <definedName name="VAS073_F_Kitoskintamosi133GeriamojoVandens">'Forma 4'!$H$91</definedName>
    <definedName name="VAS073_F_Kitoskintamosi13IsViso" localSheetId="3">'Forma 4'!$E$91</definedName>
    <definedName name="VAS073_F_Kitoskintamosi13IsViso">'Forma 4'!$E$91</definedName>
    <definedName name="VAS073_F_Kitoskintamosi141NuotekuSurinkimas" localSheetId="3">'Forma 4'!$J$91</definedName>
    <definedName name="VAS073_F_Kitoskintamosi141NuotekuSurinkimas">'Forma 4'!$J$91</definedName>
    <definedName name="VAS073_F_Kitoskintamosi142NuotekuValymas" localSheetId="3">'Forma 4'!$K$91</definedName>
    <definedName name="VAS073_F_Kitoskintamosi142NuotekuValymas">'Forma 4'!$K$91</definedName>
    <definedName name="VAS073_F_Kitoskintamosi143NuotekuDumblo" localSheetId="3">'Forma 4'!$L$91</definedName>
    <definedName name="VAS073_F_Kitoskintamosi143NuotekuDumblo">'Forma 4'!$L$91</definedName>
    <definedName name="VAS073_F_Kitoskintamosi14IsViso" localSheetId="3">'Forma 4'!$I$91</definedName>
    <definedName name="VAS073_F_Kitoskintamosi14IsViso">'Forma 4'!$I$91</definedName>
    <definedName name="VAS073_F_Kitoskintamosi15PavirsiniuNuoteku" localSheetId="3">'Forma 4'!$M$91</definedName>
    <definedName name="VAS073_F_Kitoskintamosi15PavirsiniuNuoteku">'Forma 4'!$M$91</definedName>
    <definedName name="VAS073_F_Kitoskintamosi16KitosReguliuojamosios" localSheetId="3">'Forma 4'!$N$91</definedName>
    <definedName name="VAS073_F_Kitoskintamosi16KitosReguliuojamosios">'Forma 4'!$N$91</definedName>
    <definedName name="VAS073_F_Kitoskintamosi17KitosVeiklos" localSheetId="3">'Forma 4'!$Q$91</definedName>
    <definedName name="VAS073_F_Kitoskintamosi17KitosVeiklos">'Forma 4'!$Q$91</definedName>
    <definedName name="VAS073_F_Kitoskintamosi1Apskaitosveikla1" localSheetId="3">'Forma 4'!$O$91</definedName>
    <definedName name="VAS073_F_Kitoskintamosi1Apskaitosveikla1">'Forma 4'!$O$91</definedName>
    <definedName name="VAS073_F_Kitoskintamosi1Kitareguliuoja1" localSheetId="3">'Forma 4'!$P$91</definedName>
    <definedName name="VAS073_F_Kitoskintamosi1Kitareguliuoja1">'Forma 4'!$P$91</definedName>
    <definedName name="VAS073_F_Kitoskintamosi21IS" localSheetId="3">'Forma 4'!$D$143</definedName>
    <definedName name="VAS073_F_Kitoskintamosi21IS">'Forma 4'!$D$143</definedName>
    <definedName name="VAS073_F_Kitoskintamosi231GeriamojoVandens" localSheetId="3">'Forma 4'!$F$143</definedName>
    <definedName name="VAS073_F_Kitoskintamosi231GeriamojoVandens">'Forma 4'!$F$143</definedName>
    <definedName name="VAS073_F_Kitoskintamosi232GeriamojoVandens" localSheetId="3">'Forma 4'!$G$143</definedName>
    <definedName name="VAS073_F_Kitoskintamosi232GeriamojoVandens">'Forma 4'!$G$143</definedName>
    <definedName name="VAS073_F_Kitoskintamosi233GeriamojoVandens" localSheetId="3">'Forma 4'!$H$143</definedName>
    <definedName name="VAS073_F_Kitoskintamosi233GeriamojoVandens">'Forma 4'!$H$143</definedName>
    <definedName name="VAS073_F_Kitoskintamosi23IsViso" localSheetId="3">'Forma 4'!$E$143</definedName>
    <definedName name="VAS073_F_Kitoskintamosi23IsViso">'Forma 4'!$E$143</definedName>
    <definedName name="VAS073_F_Kitoskintamosi241NuotekuSurinkimas" localSheetId="3">'Forma 4'!$J$143</definedName>
    <definedName name="VAS073_F_Kitoskintamosi241NuotekuSurinkimas">'Forma 4'!$J$143</definedName>
    <definedName name="VAS073_F_Kitoskintamosi242NuotekuValymas" localSheetId="3">'Forma 4'!$K$143</definedName>
    <definedName name="VAS073_F_Kitoskintamosi242NuotekuValymas">'Forma 4'!$K$143</definedName>
    <definedName name="VAS073_F_Kitoskintamosi243NuotekuDumblo" localSheetId="3">'Forma 4'!$L$143</definedName>
    <definedName name="VAS073_F_Kitoskintamosi243NuotekuDumblo">'Forma 4'!$L$143</definedName>
    <definedName name="VAS073_F_Kitoskintamosi24IsViso" localSheetId="3">'Forma 4'!$I$143</definedName>
    <definedName name="VAS073_F_Kitoskintamosi24IsViso">'Forma 4'!$I$143</definedName>
    <definedName name="VAS073_F_Kitoskintamosi25PavirsiniuNuoteku" localSheetId="3">'Forma 4'!$M$143</definedName>
    <definedName name="VAS073_F_Kitoskintamosi25PavirsiniuNuoteku">'Forma 4'!$M$143</definedName>
    <definedName name="VAS073_F_Kitoskintamosi26KitosReguliuojamosios" localSheetId="3">'Forma 4'!$N$143</definedName>
    <definedName name="VAS073_F_Kitoskintamosi26KitosReguliuojamosios">'Forma 4'!$N$143</definedName>
    <definedName name="VAS073_F_Kitoskintamosi27KitosVeiklos" localSheetId="3">'Forma 4'!$Q$143</definedName>
    <definedName name="VAS073_F_Kitoskintamosi27KitosVeiklos">'Forma 4'!$Q$143</definedName>
    <definedName name="VAS073_F_Kitoskintamosi2Apskaitosveikla1" localSheetId="3">'Forma 4'!$O$143</definedName>
    <definedName name="VAS073_F_Kitoskintamosi2Apskaitosveikla1">'Forma 4'!$O$143</definedName>
    <definedName name="VAS073_F_Kitoskintamosi2Kitareguliuoja1" localSheetId="3">'Forma 4'!$P$143</definedName>
    <definedName name="VAS073_F_Kitoskintamosi2Kitareguliuoja1">'Forma 4'!$P$143</definedName>
    <definedName name="VAS073_F_Kitospastovios11IS" localSheetId="3">'Forma 4'!$D$89</definedName>
    <definedName name="VAS073_F_Kitospastovios11IS">'Forma 4'!$D$89</definedName>
    <definedName name="VAS073_F_Kitospastovios131GeriamojoVandens" localSheetId="3">'Forma 4'!$F$89</definedName>
    <definedName name="VAS073_F_Kitospastovios131GeriamojoVandens">'Forma 4'!$F$89</definedName>
    <definedName name="VAS073_F_Kitospastovios132GeriamojoVandens" localSheetId="3">'Forma 4'!$G$89</definedName>
    <definedName name="VAS073_F_Kitospastovios132GeriamojoVandens">'Forma 4'!$G$89</definedName>
    <definedName name="VAS073_F_Kitospastovios133GeriamojoVandens" localSheetId="3">'Forma 4'!$H$89</definedName>
    <definedName name="VAS073_F_Kitospastovios133GeriamojoVandens">'Forma 4'!$H$89</definedName>
    <definedName name="VAS073_F_Kitospastovios13IsViso" localSheetId="3">'Forma 4'!$E$89</definedName>
    <definedName name="VAS073_F_Kitospastovios13IsViso">'Forma 4'!$E$89</definedName>
    <definedName name="VAS073_F_Kitospastovios141NuotekuSurinkimas" localSheetId="3">'Forma 4'!$J$89</definedName>
    <definedName name="VAS073_F_Kitospastovios141NuotekuSurinkimas">'Forma 4'!$J$89</definedName>
    <definedName name="VAS073_F_Kitospastovios142NuotekuValymas" localSheetId="3">'Forma 4'!$K$89</definedName>
    <definedName name="VAS073_F_Kitospastovios142NuotekuValymas">'Forma 4'!$K$89</definedName>
    <definedName name="VAS073_F_Kitospastovios143NuotekuDumblo" localSheetId="3">'Forma 4'!$L$89</definedName>
    <definedName name="VAS073_F_Kitospastovios143NuotekuDumblo">'Forma 4'!$L$89</definedName>
    <definedName name="VAS073_F_Kitospastovios14IsViso" localSheetId="3">'Forma 4'!$I$89</definedName>
    <definedName name="VAS073_F_Kitospastovios14IsViso">'Forma 4'!$I$89</definedName>
    <definedName name="VAS073_F_Kitospastovios15PavirsiniuNuoteku" localSheetId="3">'Forma 4'!$M$89</definedName>
    <definedName name="VAS073_F_Kitospastovios15PavirsiniuNuoteku">'Forma 4'!$M$89</definedName>
    <definedName name="VAS073_F_Kitospastovios16KitosReguliuojamosios" localSheetId="3">'Forma 4'!$N$89</definedName>
    <definedName name="VAS073_F_Kitospastovios16KitosReguliuojamosios">'Forma 4'!$N$89</definedName>
    <definedName name="VAS073_F_Kitospastovios17KitosVeiklos" localSheetId="3">'Forma 4'!$Q$89</definedName>
    <definedName name="VAS073_F_Kitospastovios17KitosVeiklos">'Forma 4'!$Q$89</definedName>
    <definedName name="VAS073_F_Kitospastovios1Apskaitosveikla1" localSheetId="3">'Forma 4'!$O$89</definedName>
    <definedName name="VAS073_F_Kitospastovios1Apskaitosveikla1">'Forma 4'!$O$89</definedName>
    <definedName name="VAS073_F_Kitospastovios1Kitareguliuoja1" localSheetId="3">'Forma 4'!$P$89</definedName>
    <definedName name="VAS073_F_Kitospastovios1Kitareguliuoja1">'Forma 4'!$P$89</definedName>
    <definedName name="VAS073_F_Kitospastovios21IS" localSheetId="3">'Forma 4'!$D$142</definedName>
    <definedName name="VAS073_F_Kitospastovios21IS">'Forma 4'!$D$142</definedName>
    <definedName name="VAS073_F_Kitospastovios231GeriamojoVandens" localSheetId="3">'Forma 4'!$F$142</definedName>
    <definedName name="VAS073_F_Kitospastovios231GeriamojoVandens">'Forma 4'!$F$142</definedName>
    <definedName name="VAS073_F_Kitospastovios232GeriamojoVandens" localSheetId="3">'Forma 4'!$G$142</definedName>
    <definedName name="VAS073_F_Kitospastovios232GeriamojoVandens">'Forma 4'!$G$142</definedName>
    <definedName name="VAS073_F_Kitospastovios233GeriamojoVandens" localSheetId="3">'Forma 4'!$H$142</definedName>
    <definedName name="VAS073_F_Kitospastovios233GeriamojoVandens">'Forma 4'!$H$142</definedName>
    <definedName name="VAS073_F_Kitospastovios23IsViso" localSheetId="3">'Forma 4'!$E$142</definedName>
    <definedName name="VAS073_F_Kitospastovios23IsViso">'Forma 4'!$E$142</definedName>
    <definedName name="VAS073_F_Kitospastovios241NuotekuSurinkimas" localSheetId="3">'Forma 4'!$J$142</definedName>
    <definedName name="VAS073_F_Kitospastovios241NuotekuSurinkimas">'Forma 4'!$J$142</definedName>
    <definedName name="VAS073_F_Kitospastovios242NuotekuValymas" localSheetId="3">'Forma 4'!$K$142</definedName>
    <definedName name="VAS073_F_Kitospastovios242NuotekuValymas">'Forma 4'!$K$142</definedName>
    <definedName name="VAS073_F_Kitospastovios243NuotekuDumblo" localSheetId="3">'Forma 4'!$L$142</definedName>
    <definedName name="VAS073_F_Kitospastovios243NuotekuDumblo">'Forma 4'!$L$142</definedName>
    <definedName name="VAS073_F_Kitospastovios24IsViso" localSheetId="3">'Forma 4'!$I$142</definedName>
    <definedName name="VAS073_F_Kitospastovios24IsViso">'Forma 4'!$I$142</definedName>
    <definedName name="VAS073_F_Kitospastovios25PavirsiniuNuoteku" localSheetId="3">'Forma 4'!$M$142</definedName>
    <definedName name="VAS073_F_Kitospastovios25PavirsiniuNuoteku">'Forma 4'!$M$142</definedName>
    <definedName name="VAS073_F_Kitospastovios26KitosReguliuojamosios" localSheetId="3">'Forma 4'!$N$142</definedName>
    <definedName name="VAS073_F_Kitospastovios26KitosReguliuojamosios">'Forma 4'!$N$142</definedName>
    <definedName name="VAS073_F_Kitospastovios27KitosVeiklos" localSheetId="3">'Forma 4'!$Q$142</definedName>
    <definedName name="VAS073_F_Kitospastovios27KitosVeiklos">'Forma 4'!$Q$142</definedName>
    <definedName name="VAS073_F_Kitospastovios2Apskaitosveikla1" localSheetId="3">'Forma 4'!$O$142</definedName>
    <definedName name="VAS073_F_Kitospastovios2Apskaitosveikla1">'Forma 4'!$O$142</definedName>
    <definedName name="VAS073_F_Kitospastovios2Kitareguliuoja1" localSheetId="3">'Forma 4'!$P$142</definedName>
    <definedName name="VAS073_F_Kitospastovios2Kitareguliuoja1">'Forma 4'!$P$142</definedName>
    <definedName name="VAS073_F_Kitospersonalo11IS" localSheetId="3">'Forma 4'!$D$57</definedName>
    <definedName name="VAS073_F_Kitospersonalo11IS">'Forma 4'!$D$57</definedName>
    <definedName name="VAS073_F_Kitospersonalo131GeriamojoVandens" localSheetId="3">'Forma 4'!$F$57</definedName>
    <definedName name="VAS073_F_Kitospersonalo131GeriamojoVandens">'Forma 4'!$F$57</definedName>
    <definedName name="VAS073_F_Kitospersonalo132GeriamojoVandens" localSheetId="3">'Forma 4'!$G$57</definedName>
    <definedName name="VAS073_F_Kitospersonalo132GeriamojoVandens">'Forma 4'!$G$57</definedName>
    <definedName name="VAS073_F_Kitospersonalo133GeriamojoVandens" localSheetId="3">'Forma 4'!$H$57</definedName>
    <definedName name="VAS073_F_Kitospersonalo133GeriamojoVandens">'Forma 4'!$H$57</definedName>
    <definedName name="VAS073_F_Kitospersonalo13IsViso" localSheetId="3">'Forma 4'!$E$57</definedName>
    <definedName name="VAS073_F_Kitospersonalo13IsViso">'Forma 4'!$E$57</definedName>
    <definedName name="VAS073_F_Kitospersonalo141NuotekuSurinkimas" localSheetId="3">'Forma 4'!$J$57</definedName>
    <definedName name="VAS073_F_Kitospersonalo141NuotekuSurinkimas">'Forma 4'!$J$57</definedName>
    <definedName name="VAS073_F_Kitospersonalo142NuotekuValymas" localSheetId="3">'Forma 4'!$K$57</definedName>
    <definedName name="VAS073_F_Kitospersonalo142NuotekuValymas">'Forma 4'!$K$57</definedName>
    <definedName name="VAS073_F_Kitospersonalo143NuotekuDumblo" localSheetId="3">'Forma 4'!$L$57</definedName>
    <definedName name="VAS073_F_Kitospersonalo143NuotekuDumblo">'Forma 4'!$L$57</definedName>
    <definedName name="VAS073_F_Kitospersonalo14IsViso" localSheetId="3">'Forma 4'!$I$57</definedName>
    <definedName name="VAS073_F_Kitospersonalo14IsViso">'Forma 4'!$I$57</definedName>
    <definedName name="VAS073_F_Kitospersonalo15PavirsiniuNuoteku" localSheetId="3">'Forma 4'!$M$57</definedName>
    <definedName name="VAS073_F_Kitospersonalo15PavirsiniuNuoteku">'Forma 4'!$M$57</definedName>
    <definedName name="VAS073_F_Kitospersonalo16KitosReguliuojamosios" localSheetId="3">'Forma 4'!$N$57</definedName>
    <definedName name="VAS073_F_Kitospersonalo16KitosReguliuojamosios">'Forma 4'!$N$57</definedName>
    <definedName name="VAS073_F_Kitospersonalo17KitosVeiklos" localSheetId="3">'Forma 4'!$Q$57</definedName>
    <definedName name="VAS073_F_Kitospersonalo17KitosVeiklos">'Forma 4'!$Q$57</definedName>
    <definedName name="VAS073_F_Kitospersonalo1Apskaitosveikla1" localSheetId="3">'Forma 4'!$O$57</definedName>
    <definedName name="VAS073_F_Kitospersonalo1Apskaitosveikla1">'Forma 4'!$O$57</definedName>
    <definedName name="VAS073_F_Kitospersonalo1Kitareguliuoja1" localSheetId="3">'Forma 4'!$P$57</definedName>
    <definedName name="VAS073_F_Kitospersonalo1Kitareguliuoja1">'Forma 4'!$P$57</definedName>
    <definedName name="VAS073_F_Kitospersonalo21IS" localSheetId="3">'Forma 4'!$D$113</definedName>
    <definedName name="VAS073_F_Kitospersonalo21IS">'Forma 4'!$D$113</definedName>
    <definedName name="VAS073_F_Kitospersonalo231GeriamojoVandens" localSheetId="3">'Forma 4'!$F$113</definedName>
    <definedName name="VAS073_F_Kitospersonalo231GeriamojoVandens">'Forma 4'!$F$113</definedName>
    <definedName name="VAS073_F_Kitospersonalo232GeriamojoVandens" localSheetId="3">'Forma 4'!$G$113</definedName>
    <definedName name="VAS073_F_Kitospersonalo232GeriamojoVandens">'Forma 4'!$G$113</definedName>
    <definedName name="VAS073_F_Kitospersonalo233GeriamojoVandens" localSheetId="3">'Forma 4'!$H$113</definedName>
    <definedName name="VAS073_F_Kitospersonalo233GeriamojoVandens">'Forma 4'!$H$113</definedName>
    <definedName name="VAS073_F_Kitospersonalo23IsViso" localSheetId="3">'Forma 4'!$E$113</definedName>
    <definedName name="VAS073_F_Kitospersonalo23IsViso">'Forma 4'!$E$113</definedName>
    <definedName name="VAS073_F_Kitospersonalo241NuotekuSurinkimas" localSheetId="3">'Forma 4'!$J$113</definedName>
    <definedName name="VAS073_F_Kitospersonalo241NuotekuSurinkimas">'Forma 4'!$J$113</definedName>
    <definedName name="VAS073_F_Kitospersonalo242NuotekuValymas" localSheetId="3">'Forma 4'!$K$113</definedName>
    <definedName name="VAS073_F_Kitospersonalo242NuotekuValymas">'Forma 4'!$K$113</definedName>
    <definedName name="VAS073_F_Kitospersonalo243NuotekuDumblo" localSheetId="3">'Forma 4'!$L$113</definedName>
    <definedName name="VAS073_F_Kitospersonalo243NuotekuDumblo">'Forma 4'!$L$113</definedName>
    <definedName name="VAS073_F_Kitospersonalo24IsViso" localSheetId="3">'Forma 4'!$I$113</definedName>
    <definedName name="VAS073_F_Kitospersonalo24IsViso">'Forma 4'!$I$113</definedName>
    <definedName name="VAS073_F_Kitospersonalo25PavirsiniuNuoteku" localSheetId="3">'Forma 4'!$M$113</definedName>
    <definedName name="VAS073_F_Kitospersonalo25PavirsiniuNuoteku">'Forma 4'!$M$113</definedName>
    <definedName name="VAS073_F_Kitospersonalo26KitosReguliuojamosios" localSheetId="3">'Forma 4'!$N$113</definedName>
    <definedName name="VAS073_F_Kitospersonalo26KitosReguliuojamosios">'Forma 4'!$N$113</definedName>
    <definedName name="VAS073_F_Kitospersonalo27KitosVeiklos" localSheetId="3">'Forma 4'!$Q$113</definedName>
    <definedName name="VAS073_F_Kitospersonalo27KitosVeiklos">'Forma 4'!$Q$113</definedName>
    <definedName name="VAS073_F_Kitospersonalo2Apskaitosveikla1" localSheetId="3">'Forma 4'!$O$113</definedName>
    <definedName name="VAS073_F_Kitospersonalo2Apskaitosveikla1">'Forma 4'!$O$113</definedName>
    <definedName name="VAS073_F_Kitospersonalo2Kitareguliuoja1" localSheetId="3">'Forma 4'!$P$113</definedName>
    <definedName name="VAS073_F_Kitospersonalo2Kitareguliuoja1">'Forma 4'!$P$113</definedName>
    <definedName name="VAS073_F_Kitospersonalo31IS" localSheetId="3">'Forma 4'!$D$165</definedName>
    <definedName name="VAS073_F_Kitospersonalo31IS">'Forma 4'!$D$165</definedName>
    <definedName name="VAS073_F_Kitospersonalo331GeriamojoVandens" localSheetId="3">'Forma 4'!$F$165</definedName>
    <definedName name="VAS073_F_Kitospersonalo331GeriamojoVandens">'Forma 4'!$F$165</definedName>
    <definedName name="VAS073_F_Kitospersonalo332GeriamojoVandens" localSheetId="3">'Forma 4'!$G$165</definedName>
    <definedName name="VAS073_F_Kitospersonalo332GeriamojoVandens">'Forma 4'!$G$165</definedName>
    <definedName name="VAS073_F_Kitospersonalo333GeriamojoVandens" localSheetId="3">'Forma 4'!$H$165</definedName>
    <definedName name="VAS073_F_Kitospersonalo333GeriamojoVandens">'Forma 4'!$H$165</definedName>
    <definedName name="VAS073_F_Kitospersonalo33IsViso" localSheetId="3">'Forma 4'!$E$165</definedName>
    <definedName name="VAS073_F_Kitospersonalo33IsViso">'Forma 4'!$E$165</definedName>
    <definedName name="VAS073_F_Kitospersonalo341NuotekuSurinkimas" localSheetId="3">'Forma 4'!$J$165</definedName>
    <definedName name="VAS073_F_Kitospersonalo341NuotekuSurinkimas">'Forma 4'!$J$165</definedName>
    <definedName name="VAS073_F_Kitospersonalo342NuotekuValymas" localSheetId="3">'Forma 4'!$K$165</definedName>
    <definedName name="VAS073_F_Kitospersonalo342NuotekuValymas">'Forma 4'!$K$165</definedName>
    <definedName name="VAS073_F_Kitospersonalo343NuotekuDumblo" localSheetId="3">'Forma 4'!$L$165</definedName>
    <definedName name="VAS073_F_Kitospersonalo343NuotekuDumblo">'Forma 4'!$L$165</definedName>
    <definedName name="VAS073_F_Kitospersonalo34IsViso" localSheetId="3">'Forma 4'!$I$165</definedName>
    <definedName name="VAS073_F_Kitospersonalo34IsViso">'Forma 4'!$I$165</definedName>
    <definedName name="VAS073_F_Kitospersonalo35PavirsiniuNuoteku" localSheetId="3">'Forma 4'!$M$165</definedName>
    <definedName name="VAS073_F_Kitospersonalo35PavirsiniuNuoteku">'Forma 4'!$M$165</definedName>
    <definedName name="VAS073_F_Kitospersonalo36KitosReguliuojamosios" localSheetId="3">'Forma 4'!$N$165</definedName>
    <definedName name="VAS073_F_Kitospersonalo36KitosReguliuojamosios">'Forma 4'!$N$165</definedName>
    <definedName name="VAS073_F_Kitospersonalo37KitosVeiklos" localSheetId="3">'Forma 4'!$Q$165</definedName>
    <definedName name="VAS073_F_Kitospersonalo37KitosVeiklos">'Forma 4'!$Q$165</definedName>
    <definedName name="VAS073_F_Kitospersonalo3Apskaitosveikla1" localSheetId="3">'Forma 4'!$O$165</definedName>
    <definedName name="VAS073_F_Kitospersonalo3Apskaitosveikla1">'Forma 4'!$O$165</definedName>
    <definedName name="VAS073_F_Kitospersonalo3Kitareguliuoja1" localSheetId="3">'Forma 4'!$P$165</definedName>
    <definedName name="VAS073_F_Kitospersonalo3Kitareguliuoja1">'Forma 4'!$P$165</definedName>
    <definedName name="VAS073_F_Kitospersonalo41IS" localSheetId="3">'Forma 4'!$D$210</definedName>
    <definedName name="VAS073_F_Kitospersonalo41IS">'Forma 4'!$D$210</definedName>
    <definedName name="VAS073_F_Kitospersonalo431GeriamojoVandens" localSheetId="3">'Forma 4'!$F$210</definedName>
    <definedName name="VAS073_F_Kitospersonalo431GeriamojoVandens">'Forma 4'!$F$210</definedName>
    <definedName name="VAS073_F_Kitospersonalo432GeriamojoVandens" localSheetId="3">'Forma 4'!$G$210</definedName>
    <definedName name="VAS073_F_Kitospersonalo432GeriamojoVandens">'Forma 4'!$G$210</definedName>
    <definedName name="VAS073_F_Kitospersonalo433GeriamojoVandens" localSheetId="3">'Forma 4'!$H$210</definedName>
    <definedName name="VAS073_F_Kitospersonalo433GeriamojoVandens">'Forma 4'!$H$210</definedName>
    <definedName name="VAS073_F_Kitospersonalo43IsViso" localSheetId="3">'Forma 4'!$E$210</definedName>
    <definedName name="VAS073_F_Kitospersonalo43IsViso">'Forma 4'!$E$210</definedName>
    <definedName name="VAS073_F_Kitospersonalo441NuotekuSurinkimas" localSheetId="3">'Forma 4'!$J$210</definedName>
    <definedName name="VAS073_F_Kitospersonalo441NuotekuSurinkimas">'Forma 4'!$J$210</definedName>
    <definedName name="VAS073_F_Kitospersonalo442NuotekuValymas" localSheetId="3">'Forma 4'!$K$210</definedName>
    <definedName name="VAS073_F_Kitospersonalo442NuotekuValymas">'Forma 4'!$K$210</definedName>
    <definedName name="VAS073_F_Kitospersonalo443NuotekuDumblo" localSheetId="3">'Forma 4'!$L$210</definedName>
    <definedName name="VAS073_F_Kitospersonalo443NuotekuDumblo">'Forma 4'!$L$210</definedName>
    <definedName name="VAS073_F_Kitospersonalo44IsViso" localSheetId="3">'Forma 4'!$I$210</definedName>
    <definedName name="VAS073_F_Kitospersonalo44IsViso">'Forma 4'!$I$210</definedName>
    <definedName name="VAS073_F_Kitospersonalo45PavirsiniuNuoteku" localSheetId="3">'Forma 4'!$M$210</definedName>
    <definedName name="VAS073_F_Kitospersonalo45PavirsiniuNuoteku">'Forma 4'!$M$210</definedName>
    <definedName name="VAS073_F_Kitospersonalo46KitosReguliuojamosios" localSheetId="3">'Forma 4'!$N$210</definedName>
    <definedName name="VAS073_F_Kitospersonalo46KitosReguliuojamosios">'Forma 4'!$N$210</definedName>
    <definedName name="VAS073_F_Kitospersonalo47KitosVeiklos" localSheetId="3">'Forma 4'!$Q$210</definedName>
    <definedName name="VAS073_F_Kitospersonalo47KitosVeiklos">'Forma 4'!$Q$210</definedName>
    <definedName name="VAS073_F_Kitospersonalo4Apskaitosveikla1" localSheetId="3">'Forma 4'!$O$210</definedName>
    <definedName name="VAS073_F_Kitospersonalo4Apskaitosveikla1">'Forma 4'!$O$210</definedName>
    <definedName name="VAS073_F_Kitospersonalo4Kitareguliuoja1" localSheetId="3">'Forma 4'!$P$210</definedName>
    <definedName name="VAS073_F_Kitospersonalo4Kitareguliuoja1">'Forma 4'!$P$210</definedName>
    <definedName name="VAS073_F_Kitossanaudos11IS" localSheetId="3">'Forma 4'!$D$84</definedName>
    <definedName name="VAS073_F_Kitossanaudos11IS">'Forma 4'!$D$84</definedName>
    <definedName name="VAS073_F_Kitossanaudos131GeriamojoVandens" localSheetId="3">'Forma 4'!$F$84</definedName>
    <definedName name="VAS073_F_Kitossanaudos131GeriamojoVandens">'Forma 4'!$F$84</definedName>
    <definedName name="VAS073_F_Kitossanaudos132GeriamojoVandens" localSheetId="3">'Forma 4'!$G$84</definedName>
    <definedName name="VAS073_F_Kitossanaudos132GeriamojoVandens">'Forma 4'!$G$84</definedName>
    <definedName name="VAS073_F_Kitossanaudos133GeriamojoVandens" localSheetId="3">'Forma 4'!$H$84</definedName>
    <definedName name="VAS073_F_Kitossanaudos133GeriamojoVandens">'Forma 4'!$H$84</definedName>
    <definedName name="VAS073_F_Kitossanaudos13IsViso" localSheetId="3">'Forma 4'!$E$84</definedName>
    <definedName name="VAS073_F_Kitossanaudos13IsViso">'Forma 4'!$E$84</definedName>
    <definedName name="VAS073_F_Kitossanaudos141NuotekuSurinkimas" localSheetId="3">'Forma 4'!$J$84</definedName>
    <definedName name="VAS073_F_Kitossanaudos141NuotekuSurinkimas">'Forma 4'!$J$84</definedName>
    <definedName name="VAS073_F_Kitossanaudos142NuotekuValymas" localSheetId="3">'Forma 4'!$K$84</definedName>
    <definedName name="VAS073_F_Kitossanaudos142NuotekuValymas">'Forma 4'!$K$84</definedName>
    <definedName name="VAS073_F_Kitossanaudos143NuotekuDumblo" localSheetId="3">'Forma 4'!$L$84</definedName>
    <definedName name="VAS073_F_Kitossanaudos143NuotekuDumblo">'Forma 4'!$L$84</definedName>
    <definedName name="VAS073_F_Kitossanaudos14IsViso" localSheetId="3">'Forma 4'!$I$84</definedName>
    <definedName name="VAS073_F_Kitossanaudos14IsViso">'Forma 4'!$I$84</definedName>
    <definedName name="VAS073_F_Kitossanaudos15PavirsiniuNuoteku" localSheetId="3">'Forma 4'!$M$84</definedName>
    <definedName name="VAS073_F_Kitossanaudos15PavirsiniuNuoteku">'Forma 4'!$M$84</definedName>
    <definedName name="VAS073_F_Kitossanaudos16KitosReguliuojamosios" localSheetId="3">'Forma 4'!$N$84</definedName>
    <definedName name="VAS073_F_Kitossanaudos16KitosReguliuojamosios">'Forma 4'!$N$84</definedName>
    <definedName name="VAS073_F_Kitossanaudos17KitosVeiklos" localSheetId="3">'Forma 4'!$Q$84</definedName>
    <definedName name="VAS073_F_Kitossanaudos17KitosVeiklos">'Forma 4'!$Q$84</definedName>
    <definedName name="VAS073_F_Kitossanaudos1Apskaitosveikla1" localSheetId="3">'Forma 4'!$O$84</definedName>
    <definedName name="VAS073_F_Kitossanaudos1Apskaitosveikla1">'Forma 4'!$O$84</definedName>
    <definedName name="VAS073_F_Kitossanaudos1Kitareguliuoja1" localSheetId="3">'Forma 4'!$P$84</definedName>
    <definedName name="VAS073_F_Kitossanaudos1Kitareguliuoja1">'Forma 4'!$P$84</definedName>
    <definedName name="VAS073_F_Kitossanaudos21IS" localSheetId="3">'Forma 4'!$D$137</definedName>
    <definedName name="VAS073_F_Kitossanaudos21IS">'Forma 4'!$D$137</definedName>
    <definedName name="VAS073_F_Kitossanaudos231GeriamojoVandens" localSheetId="3">'Forma 4'!$F$137</definedName>
    <definedName name="VAS073_F_Kitossanaudos231GeriamojoVandens">'Forma 4'!$F$137</definedName>
    <definedName name="VAS073_F_Kitossanaudos232GeriamojoVandens" localSheetId="3">'Forma 4'!$G$137</definedName>
    <definedName name="VAS073_F_Kitossanaudos232GeriamojoVandens">'Forma 4'!$G$137</definedName>
    <definedName name="VAS073_F_Kitossanaudos233GeriamojoVandens" localSheetId="3">'Forma 4'!$H$137</definedName>
    <definedName name="VAS073_F_Kitossanaudos233GeriamojoVandens">'Forma 4'!$H$137</definedName>
    <definedName name="VAS073_F_Kitossanaudos23IsViso" localSheetId="3">'Forma 4'!$E$137</definedName>
    <definedName name="VAS073_F_Kitossanaudos23IsViso">'Forma 4'!$E$137</definedName>
    <definedName name="VAS073_F_Kitossanaudos241NuotekuSurinkimas" localSheetId="3">'Forma 4'!$J$137</definedName>
    <definedName name="VAS073_F_Kitossanaudos241NuotekuSurinkimas">'Forma 4'!$J$137</definedName>
    <definedName name="VAS073_F_Kitossanaudos242NuotekuValymas" localSheetId="3">'Forma 4'!$K$137</definedName>
    <definedName name="VAS073_F_Kitossanaudos242NuotekuValymas">'Forma 4'!$K$137</definedName>
    <definedName name="VAS073_F_Kitossanaudos243NuotekuDumblo" localSheetId="3">'Forma 4'!$L$137</definedName>
    <definedName name="VAS073_F_Kitossanaudos243NuotekuDumblo">'Forma 4'!$L$137</definedName>
    <definedName name="VAS073_F_Kitossanaudos24IsViso" localSheetId="3">'Forma 4'!$I$137</definedName>
    <definedName name="VAS073_F_Kitossanaudos24IsViso">'Forma 4'!$I$137</definedName>
    <definedName name="VAS073_F_Kitossanaudos25PavirsiniuNuoteku" localSheetId="3">'Forma 4'!$M$137</definedName>
    <definedName name="VAS073_F_Kitossanaudos25PavirsiniuNuoteku">'Forma 4'!$M$137</definedName>
    <definedName name="VAS073_F_Kitossanaudos26KitosReguliuojamosios" localSheetId="3">'Forma 4'!$N$137</definedName>
    <definedName name="VAS073_F_Kitossanaudos26KitosReguliuojamosios">'Forma 4'!$N$137</definedName>
    <definedName name="VAS073_F_Kitossanaudos27KitosVeiklos" localSheetId="3">'Forma 4'!$Q$137</definedName>
    <definedName name="VAS073_F_Kitossanaudos27KitosVeiklos">'Forma 4'!$Q$137</definedName>
    <definedName name="VAS073_F_Kitossanaudos2Apskaitosveikla1" localSheetId="3">'Forma 4'!$O$137</definedName>
    <definedName name="VAS073_F_Kitossanaudos2Apskaitosveikla1">'Forma 4'!$O$137</definedName>
    <definedName name="VAS073_F_Kitossanaudos2Kitareguliuoja1" localSheetId="3">'Forma 4'!$P$137</definedName>
    <definedName name="VAS073_F_Kitossanaudos2Kitareguliuoja1">'Forma 4'!$P$137</definedName>
    <definedName name="VAS073_F_Kitossanaudos31IS" localSheetId="3">'Forma 4'!$D$189</definedName>
    <definedName name="VAS073_F_Kitossanaudos31IS">'Forma 4'!$D$189</definedName>
    <definedName name="VAS073_F_Kitossanaudos331GeriamojoVandens" localSheetId="3">'Forma 4'!$F$189</definedName>
    <definedName name="VAS073_F_Kitossanaudos331GeriamojoVandens">'Forma 4'!$F$189</definedName>
    <definedName name="VAS073_F_Kitossanaudos332GeriamojoVandens" localSheetId="3">'Forma 4'!$G$189</definedName>
    <definedName name="VAS073_F_Kitossanaudos332GeriamojoVandens">'Forma 4'!$G$189</definedName>
    <definedName name="VAS073_F_Kitossanaudos333GeriamojoVandens" localSheetId="3">'Forma 4'!$H$189</definedName>
    <definedName name="VAS073_F_Kitossanaudos333GeriamojoVandens">'Forma 4'!$H$189</definedName>
    <definedName name="VAS073_F_Kitossanaudos33IsViso" localSheetId="3">'Forma 4'!$E$189</definedName>
    <definedName name="VAS073_F_Kitossanaudos33IsViso">'Forma 4'!$E$189</definedName>
    <definedName name="VAS073_F_Kitossanaudos341NuotekuSurinkimas" localSheetId="3">'Forma 4'!$J$189</definedName>
    <definedName name="VAS073_F_Kitossanaudos341NuotekuSurinkimas">'Forma 4'!$J$189</definedName>
    <definedName name="VAS073_F_Kitossanaudos342NuotekuValymas" localSheetId="3">'Forma 4'!$K$189</definedName>
    <definedName name="VAS073_F_Kitossanaudos342NuotekuValymas">'Forma 4'!$K$189</definedName>
    <definedName name="VAS073_F_Kitossanaudos343NuotekuDumblo" localSheetId="3">'Forma 4'!$L$189</definedName>
    <definedName name="VAS073_F_Kitossanaudos343NuotekuDumblo">'Forma 4'!$L$189</definedName>
    <definedName name="VAS073_F_Kitossanaudos34IsViso" localSheetId="3">'Forma 4'!$I$189</definedName>
    <definedName name="VAS073_F_Kitossanaudos34IsViso">'Forma 4'!$I$189</definedName>
    <definedName name="VAS073_F_Kitossanaudos35PavirsiniuNuoteku" localSheetId="3">'Forma 4'!$M$189</definedName>
    <definedName name="VAS073_F_Kitossanaudos35PavirsiniuNuoteku">'Forma 4'!$M$189</definedName>
    <definedName name="VAS073_F_Kitossanaudos36KitosReguliuojamosios" localSheetId="3">'Forma 4'!$N$189</definedName>
    <definedName name="VAS073_F_Kitossanaudos36KitosReguliuojamosios">'Forma 4'!$N$189</definedName>
    <definedName name="VAS073_F_Kitossanaudos37KitosVeiklos" localSheetId="3">'Forma 4'!$Q$189</definedName>
    <definedName name="VAS073_F_Kitossanaudos37KitosVeiklos">'Forma 4'!$Q$189</definedName>
    <definedName name="VAS073_F_Kitossanaudos3Apskaitosveikla1" localSheetId="3">'Forma 4'!$O$189</definedName>
    <definedName name="VAS073_F_Kitossanaudos3Apskaitosveikla1">'Forma 4'!$O$189</definedName>
    <definedName name="VAS073_F_Kitossanaudos3Kitareguliuoja1" localSheetId="3">'Forma 4'!$P$189</definedName>
    <definedName name="VAS073_F_Kitossanaudos3Kitareguliuoja1">'Forma 4'!$P$189</definedName>
    <definedName name="VAS073_F_Kitossanaudos41IS" localSheetId="3">'Forma 4'!$D$235</definedName>
    <definedName name="VAS073_F_Kitossanaudos41IS">'Forma 4'!$D$235</definedName>
    <definedName name="VAS073_F_Kitossanaudos431GeriamojoVandens" localSheetId="3">'Forma 4'!$F$235</definedName>
    <definedName name="VAS073_F_Kitossanaudos431GeriamojoVandens">'Forma 4'!$F$235</definedName>
    <definedName name="VAS073_F_Kitossanaudos432GeriamojoVandens" localSheetId="3">'Forma 4'!$G$235</definedName>
    <definedName name="VAS073_F_Kitossanaudos432GeriamojoVandens">'Forma 4'!$G$235</definedName>
    <definedName name="VAS073_F_Kitossanaudos433GeriamojoVandens" localSheetId="3">'Forma 4'!$H$235</definedName>
    <definedName name="VAS073_F_Kitossanaudos433GeriamojoVandens">'Forma 4'!$H$235</definedName>
    <definedName name="VAS073_F_Kitossanaudos43IsViso" localSheetId="3">'Forma 4'!$E$235</definedName>
    <definedName name="VAS073_F_Kitossanaudos43IsViso">'Forma 4'!$E$235</definedName>
    <definedName name="VAS073_F_Kitossanaudos441NuotekuSurinkimas" localSheetId="3">'Forma 4'!$J$235</definedName>
    <definedName name="VAS073_F_Kitossanaudos441NuotekuSurinkimas">'Forma 4'!$J$235</definedName>
    <definedName name="VAS073_F_Kitossanaudos442NuotekuValymas" localSheetId="3">'Forma 4'!$K$235</definedName>
    <definedName name="VAS073_F_Kitossanaudos442NuotekuValymas">'Forma 4'!$K$235</definedName>
    <definedName name="VAS073_F_Kitossanaudos443NuotekuDumblo" localSheetId="3">'Forma 4'!$L$235</definedName>
    <definedName name="VAS073_F_Kitossanaudos443NuotekuDumblo">'Forma 4'!$L$235</definedName>
    <definedName name="VAS073_F_Kitossanaudos44IsViso" localSheetId="3">'Forma 4'!$I$235</definedName>
    <definedName name="VAS073_F_Kitossanaudos44IsViso">'Forma 4'!$I$235</definedName>
    <definedName name="VAS073_F_Kitossanaudos45PavirsiniuNuoteku" localSheetId="3">'Forma 4'!$M$235</definedName>
    <definedName name="VAS073_F_Kitossanaudos45PavirsiniuNuoteku">'Forma 4'!$M$235</definedName>
    <definedName name="VAS073_F_Kitossanaudos46KitosReguliuojamosios" localSheetId="3">'Forma 4'!$N$235</definedName>
    <definedName name="VAS073_F_Kitossanaudos46KitosReguliuojamosios">'Forma 4'!$N$235</definedName>
    <definedName name="VAS073_F_Kitossanaudos47KitosVeiklos" localSheetId="3">'Forma 4'!$Q$235</definedName>
    <definedName name="VAS073_F_Kitossanaudos47KitosVeiklos">'Forma 4'!$Q$235</definedName>
    <definedName name="VAS073_F_Kitossanaudos4Apskaitosveikla1" localSheetId="3">'Forma 4'!$O$235</definedName>
    <definedName name="VAS073_F_Kitossanaudos4Apskaitosveikla1">'Forma 4'!$O$235</definedName>
    <definedName name="VAS073_F_Kitossanaudos4Kitareguliuoja1" localSheetId="3">'Forma 4'!$P$235</definedName>
    <definedName name="VAS073_F_Kitossanaudos4Kitareguliuoja1">'Forma 4'!$P$235</definedName>
    <definedName name="VAS073_F_Kitossanaudos51IS" localSheetId="3">'Forma 4'!$D$240</definedName>
    <definedName name="VAS073_F_Kitossanaudos51IS">'Forma 4'!$D$240</definedName>
    <definedName name="VAS073_F_Kitossanaudos531GeriamojoVandens" localSheetId="3">'Forma 4'!$F$240</definedName>
    <definedName name="VAS073_F_Kitossanaudos531GeriamojoVandens">'Forma 4'!$F$240</definedName>
    <definedName name="VAS073_F_Kitossanaudos532GeriamojoVandens" localSheetId="3">'Forma 4'!$G$240</definedName>
    <definedName name="VAS073_F_Kitossanaudos532GeriamojoVandens">'Forma 4'!$G$240</definedName>
    <definedName name="VAS073_F_Kitossanaudos533GeriamojoVandens" localSheetId="3">'Forma 4'!$H$240</definedName>
    <definedName name="VAS073_F_Kitossanaudos533GeriamojoVandens">'Forma 4'!$H$240</definedName>
    <definedName name="VAS073_F_Kitossanaudos53IsViso" localSheetId="3">'Forma 4'!$E$240</definedName>
    <definedName name="VAS073_F_Kitossanaudos53IsViso">'Forma 4'!$E$240</definedName>
    <definedName name="VAS073_F_Kitossanaudos541NuotekuSurinkimas" localSheetId="3">'Forma 4'!$J$240</definedName>
    <definedName name="VAS073_F_Kitossanaudos541NuotekuSurinkimas">'Forma 4'!$J$240</definedName>
    <definedName name="VAS073_F_Kitossanaudos542NuotekuValymas" localSheetId="3">'Forma 4'!$K$240</definedName>
    <definedName name="VAS073_F_Kitossanaudos542NuotekuValymas">'Forma 4'!$K$240</definedName>
    <definedName name="VAS073_F_Kitossanaudos543NuotekuDumblo" localSheetId="3">'Forma 4'!$L$240</definedName>
    <definedName name="VAS073_F_Kitossanaudos543NuotekuDumblo">'Forma 4'!$L$240</definedName>
    <definedName name="VAS073_F_Kitossanaudos54IsViso" localSheetId="3">'Forma 4'!$I$240</definedName>
    <definedName name="VAS073_F_Kitossanaudos54IsViso">'Forma 4'!$I$240</definedName>
    <definedName name="VAS073_F_Kitossanaudos55PavirsiniuNuoteku" localSheetId="3">'Forma 4'!$M$240</definedName>
    <definedName name="VAS073_F_Kitossanaudos55PavirsiniuNuoteku">'Forma 4'!$M$240</definedName>
    <definedName name="VAS073_F_Kitossanaudos56KitosReguliuojamosios" localSheetId="3">'Forma 4'!$N$240</definedName>
    <definedName name="VAS073_F_Kitossanaudos56KitosReguliuojamosios">'Forma 4'!$N$240</definedName>
    <definedName name="VAS073_F_Kitossanaudos57KitosVeiklos" localSheetId="3">'Forma 4'!$Q$240</definedName>
    <definedName name="VAS073_F_Kitossanaudos57KitosVeiklos">'Forma 4'!$Q$240</definedName>
    <definedName name="VAS073_F_Kitossanaudos5Apskaitosveikla1" localSheetId="3">'Forma 4'!$O$240</definedName>
    <definedName name="VAS073_F_Kitossanaudos5Apskaitosveikla1">'Forma 4'!$O$240</definedName>
    <definedName name="VAS073_F_Kitossanaudos5Kitareguliuoja1" localSheetId="3">'Forma 4'!$P$240</definedName>
    <definedName name="VAS073_F_Kitossanaudos5Kitareguliuoja1">'Forma 4'!$P$240</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4'!$D$106</definedName>
    <definedName name="VAS073_F_Kitostechninio21IS">'Forma 4'!$D$106</definedName>
    <definedName name="VAS073_F_Kitostechninio231GeriamojoVandens" localSheetId="3">'Forma 4'!$F$106</definedName>
    <definedName name="VAS073_F_Kitostechninio231GeriamojoVandens">'Forma 4'!$F$106</definedName>
    <definedName name="VAS073_F_Kitostechninio232GeriamojoVandens" localSheetId="3">'Forma 4'!$G$106</definedName>
    <definedName name="VAS073_F_Kitostechninio232GeriamojoVandens">'Forma 4'!$G$106</definedName>
    <definedName name="VAS073_F_Kitostechninio233GeriamojoVandens" localSheetId="3">'Forma 4'!$H$106</definedName>
    <definedName name="VAS073_F_Kitostechninio233GeriamojoVandens">'Forma 4'!$H$106</definedName>
    <definedName name="VAS073_F_Kitostechninio23IsViso" localSheetId="3">'Forma 4'!$E$106</definedName>
    <definedName name="VAS073_F_Kitostechninio23IsViso">'Forma 4'!$E$106</definedName>
    <definedName name="VAS073_F_Kitostechninio241NuotekuSurinkimas" localSheetId="3">'Forma 4'!$J$106</definedName>
    <definedName name="VAS073_F_Kitostechninio241NuotekuSurinkimas">'Forma 4'!$J$106</definedName>
    <definedName name="VAS073_F_Kitostechninio242NuotekuValymas" localSheetId="3">'Forma 4'!$K$106</definedName>
    <definedName name="VAS073_F_Kitostechninio242NuotekuValymas">'Forma 4'!$K$106</definedName>
    <definedName name="VAS073_F_Kitostechninio243NuotekuDumblo" localSheetId="3">'Forma 4'!$L$106</definedName>
    <definedName name="VAS073_F_Kitostechninio243NuotekuDumblo">'Forma 4'!$L$106</definedName>
    <definedName name="VAS073_F_Kitostechninio24IsViso" localSheetId="3">'Forma 4'!$I$106</definedName>
    <definedName name="VAS073_F_Kitostechninio24IsViso">'Forma 4'!$I$106</definedName>
    <definedName name="VAS073_F_Kitostechninio25PavirsiniuNuoteku" localSheetId="3">'Forma 4'!$M$106</definedName>
    <definedName name="VAS073_F_Kitostechninio25PavirsiniuNuoteku">'Forma 4'!$M$106</definedName>
    <definedName name="VAS073_F_Kitostechninio26KitosReguliuojamosios" localSheetId="3">'Forma 4'!$N$106</definedName>
    <definedName name="VAS073_F_Kitostechninio26KitosReguliuojamosios">'Forma 4'!$N$106</definedName>
    <definedName name="VAS073_F_Kitostechninio27KitosVeiklos" localSheetId="3">'Forma 4'!$Q$106</definedName>
    <definedName name="VAS073_F_Kitostechninio27KitosVeiklos">'Forma 4'!$Q$106</definedName>
    <definedName name="VAS073_F_Kitostechninio2Apskaitosveikla1" localSheetId="3">'Forma 4'!$O$106</definedName>
    <definedName name="VAS073_F_Kitostechninio2Apskaitosveikla1">'Forma 4'!$O$106</definedName>
    <definedName name="VAS073_F_Kitostechninio2Kitareguliuoja1" localSheetId="3">'Forma 4'!$P$106</definedName>
    <definedName name="VAS073_F_Kitostechninio2Kitareguliuoja1">'Forma 4'!$P$106</definedName>
    <definedName name="VAS073_F_Kitostechninio31IS" localSheetId="3">'Forma 4'!$D$158</definedName>
    <definedName name="VAS073_F_Kitostechninio31IS">'Forma 4'!$D$158</definedName>
    <definedName name="VAS073_F_Kitostechninio331GeriamojoVandens" localSheetId="3">'Forma 4'!$F$158</definedName>
    <definedName name="VAS073_F_Kitostechninio331GeriamojoVandens">'Forma 4'!$F$158</definedName>
    <definedName name="VAS073_F_Kitostechninio332GeriamojoVandens" localSheetId="3">'Forma 4'!$G$158</definedName>
    <definedName name="VAS073_F_Kitostechninio332GeriamojoVandens">'Forma 4'!$G$158</definedName>
    <definedName name="VAS073_F_Kitostechninio333GeriamojoVandens" localSheetId="3">'Forma 4'!$H$158</definedName>
    <definedName name="VAS073_F_Kitostechninio333GeriamojoVandens">'Forma 4'!$H$158</definedName>
    <definedName name="VAS073_F_Kitostechninio33IsViso" localSheetId="3">'Forma 4'!$E$158</definedName>
    <definedName name="VAS073_F_Kitostechninio33IsViso">'Forma 4'!$E$158</definedName>
    <definedName name="VAS073_F_Kitostechninio341NuotekuSurinkimas" localSheetId="3">'Forma 4'!$J$158</definedName>
    <definedName name="VAS073_F_Kitostechninio341NuotekuSurinkimas">'Forma 4'!$J$158</definedName>
    <definedName name="VAS073_F_Kitostechninio342NuotekuValymas" localSheetId="3">'Forma 4'!$K$158</definedName>
    <definedName name="VAS073_F_Kitostechninio342NuotekuValymas">'Forma 4'!$K$158</definedName>
    <definedName name="VAS073_F_Kitostechninio343NuotekuDumblo" localSheetId="3">'Forma 4'!$L$158</definedName>
    <definedName name="VAS073_F_Kitostechninio343NuotekuDumblo">'Forma 4'!$L$158</definedName>
    <definedName name="VAS073_F_Kitostechninio34IsViso" localSheetId="3">'Forma 4'!$I$158</definedName>
    <definedName name="VAS073_F_Kitostechninio34IsViso">'Forma 4'!$I$158</definedName>
    <definedName name="VAS073_F_Kitostechninio35PavirsiniuNuoteku" localSheetId="3">'Forma 4'!$M$158</definedName>
    <definedName name="VAS073_F_Kitostechninio35PavirsiniuNuoteku">'Forma 4'!$M$158</definedName>
    <definedName name="VAS073_F_Kitostechninio36KitosReguliuojamosios" localSheetId="3">'Forma 4'!$N$158</definedName>
    <definedName name="VAS073_F_Kitostechninio36KitosReguliuojamosios">'Forma 4'!$N$158</definedName>
    <definedName name="VAS073_F_Kitostechninio37KitosVeiklos" localSheetId="3">'Forma 4'!$Q$158</definedName>
    <definedName name="VAS073_F_Kitostechninio37KitosVeiklos">'Forma 4'!$Q$158</definedName>
    <definedName name="VAS073_F_Kitostechninio3Apskaitosveikla1" localSheetId="3">'Forma 4'!$O$158</definedName>
    <definedName name="VAS073_F_Kitostechninio3Apskaitosveikla1">'Forma 4'!$O$158</definedName>
    <definedName name="VAS073_F_Kitostechninio3Kitareguliuoja1" localSheetId="3">'Forma 4'!$P$158</definedName>
    <definedName name="VAS073_F_Kitostechninio3Kitareguliuoja1">'Forma 4'!$P$158</definedName>
    <definedName name="VAS073_F_Kitostechninio41IS" localSheetId="3">'Forma 4'!$D$203</definedName>
    <definedName name="VAS073_F_Kitostechninio41IS">'Forma 4'!$D$203</definedName>
    <definedName name="VAS073_F_Kitostechninio431GeriamojoVandens" localSheetId="3">'Forma 4'!$F$203</definedName>
    <definedName name="VAS073_F_Kitostechninio431GeriamojoVandens">'Forma 4'!$F$203</definedName>
    <definedName name="VAS073_F_Kitostechninio432GeriamojoVandens" localSheetId="3">'Forma 4'!$G$203</definedName>
    <definedName name="VAS073_F_Kitostechninio432GeriamojoVandens">'Forma 4'!$G$203</definedName>
    <definedName name="VAS073_F_Kitostechninio433GeriamojoVandens" localSheetId="3">'Forma 4'!$H$203</definedName>
    <definedName name="VAS073_F_Kitostechninio433GeriamojoVandens">'Forma 4'!$H$203</definedName>
    <definedName name="VAS073_F_Kitostechninio43IsViso" localSheetId="3">'Forma 4'!$E$203</definedName>
    <definedName name="VAS073_F_Kitostechninio43IsViso">'Forma 4'!$E$203</definedName>
    <definedName name="VAS073_F_Kitostechninio441NuotekuSurinkimas" localSheetId="3">'Forma 4'!$J$203</definedName>
    <definedName name="VAS073_F_Kitostechninio441NuotekuSurinkimas">'Forma 4'!$J$203</definedName>
    <definedName name="VAS073_F_Kitostechninio442NuotekuValymas" localSheetId="3">'Forma 4'!$K$203</definedName>
    <definedName name="VAS073_F_Kitostechninio442NuotekuValymas">'Forma 4'!$K$203</definedName>
    <definedName name="VAS073_F_Kitostechninio443NuotekuDumblo" localSheetId="3">'Forma 4'!$L$203</definedName>
    <definedName name="VAS073_F_Kitostechninio443NuotekuDumblo">'Forma 4'!$L$203</definedName>
    <definedName name="VAS073_F_Kitostechninio44IsViso" localSheetId="3">'Forma 4'!$I$203</definedName>
    <definedName name="VAS073_F_Kitostechninio44IsViso">'Forma 4'!$I$203</definedName>
    <definedName name="VAS073_F_Kitostechninio45PavirsiniuNuoteku" localSheetId="3">'Forma 4'!$M$203</definedName>
    <definedName name="VAS073_F_Kitostechninio45PavirsiniuNuoteku">'Forma 4'!$M$203</definedName>
    <definedName name="VAS073_F_Kitostechninio46KitosReguliuojamosios" localSheetId="3">'Forma 4'!$N$203</definedName>
    <definedName name="VAS073_F_Kitostechninio46KitosReguliuojamosios">'Forma 4'!$N$203</definedName>
    <definedName name="VAS073_F_Kitostechninio47KitosVeiklos" localSheetId="3">'Forma 4'!$Q$203</definedName>
    <definedName name="VAS073_F_Kitostechninio47KitosVeiklos">'Forma 4'!$Q$203</definedName>
    <definedName name="VAS073_F_Kitostechninio4Apskaitosveikla1" localSheetId="3">'Forma 4'!$O$203</definedName>
    <definedName name="VAS073_F_Kitostechninio4Apskaitosveikla1">'Forma 4'!$O$203</definedName>
    <definedName name="VAS073_F_Kitostechninio4Kitareguliuoja1" localSheetId="3">'Forma 4'!$P$203</definedName>
    <definedName name="VAS073_F_Kitostechninio4Kitareguliuoja1">'Forma 4'!$P$203</definedName>
    <definedName name="VAS073_F_Kitumokesciusa11IS" localSheetId="3">'Forma 4'!$D$64</definedName>
    <definedName name="VAS073_F_Kitumokesciusa11IS">'Forma 4'!$D$64</definedName>
    <definedName name="VAS073_F_Kitumokesciusa131GeriamojoVandens" localSheetId="3">'Forma 4'!$F$64</definedName>
    <definedName name="VAS073_F_Kitumokesciusa131GeriamojoVandens">'Forma 4'!$F$64</definedName>
    <definedName name="VAS073_F_Kitumokesciusa132GeriamojoVandens" localSheetId="3">'Forma 4'!$G$64</definedName>
    <definedName name="VAS073_F_Kitumokesciusa132GeriamojoVandens">'Forma 4'!$G$64</definedName>
    <definedName name="VAS073_F_Kitumokesciusa133GeriamojoVandens" localSheetId="3">'Forma 4'!$H$64</definedName>
    <definedName name="VAS073_F_Kitumokesciusa133GeriamojoVandens">'Forma 4'!$H$64</definedName>
    <definedName name="VAS073_F_Kitumokesciusa13IsViso" localSheetId="3">'Forma 4'!$E$64</definedName>
    <definedName name="VAS073_F_Kitumokesciusa13IsViso">'Forma 4'!$E$64</definedName>
    <definedName name="VAS073_F_Kitumokesciusa141NuotekuSurinkimas" localSheetId="3">'Forma 4'!$J$64</definedName>
    <definedName name="VAS073_F_Kitumokesciusa141NuotekuSurinkimas">'Forma 4'!$J$64</definedName>
    <definedName name="VAS073_F_Kitumokesciusa142NuotekuValymas" localSheetId="3">'Forma 4'!$K$64</definedName>
    <definedName name="VAS073_F_Kitumokesciusa142NuotekuValymas">'Forma 4'!$K$64</definedName>
    <definedName name="VAS073_F_Kitumokesciusa143NuotekuDumblo" localSheetId="3">'Forma 4'!$L$64</definedName>
    <definedName name="VAS073_F_Kitumokesciusa143NuotekuDumblo">'Forma 4'!$L$64</definedName>
    <definedName name="VAS073_F_Kitumokesciusa14IsViso" localSheetId="3">'Forma 4'!$I$64</definedName>
    <definedName name="VAS073_F_Kitumokesciusa14IsViso">'Forma 4'!$I$64</definedName>
    <definedName name="VAS073_F_Kitumokesciusa15PavirsiniuNuoteku" localSheetId="3">'Forma 4'!$M$64</definedName>
    <definedName name="VAS073_F_Kitumokesciusa15PavirsiniuNuoteku">'Forma 4'!$M$64</definedName>
    <definedName name="VAS073_F_Kitumokesciusa16KitosReguliuojamosios" localSheetId="3">'Forma 4'!$N$64</definedName>
    <definedName name="VAS073_F_Kitumokesciusa16KitosReguliuojamosios">'Forma 4'!$N$64</definedName>
    <definedName name="VAS073_F_Kitumokesciusa17KitosVeiklos" localSheetId="3">'Forma 4'!$Q$64</definedName>
    <definedName name="VAS073_F_Kitumokesciusa17KitosVeiklos">'Forma 4'!$Q$64</definedName>
    <definedName name="VAS073_F_Kitumokesciusa1Apskaitosveikla1" localSheetId="3">'Forma 4'!$O$64</definedName>
    <definedName name="VAS073_F_Kitumokesciusa1Apskaitosveikla1">'Forma 4'!$O$64</definedName>
    <definedName name="VAS073_F_Kitumokesciusa1Kitareguliuoja1" localSheetId="3">'Forma 4'!$P$64</definedName>
    <definedName name="VAS073_F_Kitumokesciusa1Kitareguliuoja1">'Forma 4'!$P$64</definedName>
    <definedName name="VAS073_F_Kitumokesciusa21IS" localSheetId="3">'Forma 4'!$D$117</definedName>
    <definedName name="VAS073_F_Kitumokesciusa21IS">'Forma 4'!$D$117</definedName>
    <definedName name="VAS073_F_Kitumokesciusa231GeriamojoVandens" localSheetId="3">'Forma 4'!$F$117</definedName>
    <definedName name="VAS073_F_Kitumokesciusa231GeriamojoVandens">'Forma 4'!$F$117</definedName>
    <definedName name="VAS073_F_Kitumokesciusa232GeriamojoVandens" localSheetId="3">'Forma 4'!$G$117</definedName>
    <definedName name="VAS073_F_Kitumokesciusa232GeriamojoVandens">'Forma 4'!$G$117</definedName>
    <definedName name="VAS073_F_Kitumokesciusa233GeriamojoVandens" localSheetId="3">'Forma 4'!$H$117</definedName>
    <definedName name="VAS073_F_Kitumokesciusa233GeriamojoVandens">'Forma 4'!$H$117</definedName>
    <definedName name="VAS073_F_Kitumokesciusa23IsViso" localSheetId="3">'Forma 4'!$E$117</definedName>
    <definedName name="VAS073_F_Kitumokesciusa23IsViso">'Forma 4'!$E$117</definedName>
    <definedName name="VAS073_F_Kitumokesciusa241NuotekuSurinkimas" localSheetId="3">'Forma 4'!$J$117</definedName>
    <definedName name="VAS073_F_Kitumokesciusa241NuotekuSurinkimas">'Forma 4'!$J$117</definedName>
    <definedName name="VAS073_F_Kitumokesciusa242NuotekuValymas" localSheetId="3">'Forma 4'!$K$117</definedName>
    <definedName name="VAS073_F_Kitumokesciusa242NuotekuValymas">'Forma 4'!$K$117</definedName>
    <definedName name="VAS073_F_Kitumokesciusa243NuotekuDumblo" localSheetId="3">'Forma 4'!$L$117</definedName>
    <definedName name="VAS073_F_Kitumokesciusa243NuotekuDumblo">'Forma 4'!$L$117</definedName>
    <definedName name="VAS073_F_Kitumokesciusa24IsViso" localSheetId="3">'Forma 4'!$I$117</definedName>
    <definedName name="VAS073_F_Kitumokesciusa24IsViso">'Forma 4'!$I$117</definedName>
    <definedName name="VAS073_F_Kitumokesciusa25PavirsiniuNuoteku" localSheetId="3">'Forma 4'!$M$117</definedName>
    <definedName name="VAS073_F_Kitumokesciusa25PavirsiniuNuoteku">'Forma 4'!$M$117</definedName>
    <definedName name="VAS073_F_Kitumokesciusa26KitosReguliuojamosios" localSheetId="3">'Forma 4'!$N$117</definedName>
    <definedName name="VAS073_F_Kitumokesciusa26KitosReguliuojamosios">'Forma 4'!$N$117</definedName>
    <definedName name="VAS073_F_Kitumokesciusa27KitosVeiklos" localSheetId="3">'Forma 4'!$Q$117</definedName>
    <definedName name="VAS073_F_Kitumokesciusa27KitosVeiklos">'Forma 4'!$Q$117</definedName>
    <definedName name="VAS073_F_Kitumokesciusa2Apskaitosveikla1" localSheetId="3">'Forma 4'!$O$117</definedName>
    <definedName name="VAS073_F_Kitumokesciusa2Apskaitosveikla1">'Forma 4'!$O$117</definedName>
    <definedName name="VAS073_F_Kitumokesciusa2Kitareguliuoja1" localSheetId="3">'Forma 4'!$P$117</definedName>
    <definedName name="VAS073_F_Kitumokesciusa2Kitareguliuoja1">'Forma 4'!$P$117</definedName>
    <definedName name="VAS073_F_Kitumokesciusa31IS" localSheetId="3">'Forma 4'!$D$169</definedName>
    <definedName name="VAS073_F_Kitumokesciusa31IS">'Forma 4'!$D$169</definedName>
    <definedName name="VAS073_F_Kitumokesciusa331GeriamojoVandens" localSheetId="3">'Forma 4'!$F$169</definedName>
    <definedName name="VAS073_F_Kitumokesciusa331GeriamojoVandens">'Forma 4'!$F$169</definedName>
    <definedName name="VAS073_F_Kitumokesciusa332GeriamojoVandens" localSheetId="3">'Forma 4'!$G$169</definedName>
    <definedName name="VAS073_F_Kitumokesciusa332GeriamojoVandens">'Forma 4'!$G$169</definedName>
    <definedName name="VAS073_F_Kitumokesciusa333GeriamojoVandens" localSheetId="3">'Forma 4'!$H$169</definedName>
    <definedName name="VAS073_F_Kitumokesciusa333GeriamojoVandens">'Forma 4'!$H$169</definedName>
    <definedName name="VAS073_F_Kitumokesciusa33IsViso" localSheetId="3">'Forma 4'!$E$169</definedName>
    <definedName name="VAS073_F_Kitumokesciusa33IsViso">'Forma 4'!$E$169</definedName>
    <definedName name="VAS073_F_Kitumokesciusa341NuotekuSurinkimas" localSheetId="3">'Forma 4'!$J$169</definedName>
    <definedName name="VAS073_F_Kitumokesciusa341NuotekuSurinkimas">'Forma 4'!$J$169</definedName>
    <definedName name="VAS073_F_Kitumokesciusa342NuotekuValymas" localSheetId="3">'Forma 4'!$K$169</definedName>
    <definedName name="VAS073_F_Kitumokesciusa342NuotekuValymas">'Forma 4'!$K$169</definedName>
    <definedName name="VAS073_F_Kitumokesciusa343NuotekuDumblo" localSheetId="3">'Forma 4'!$L$169</definedName>
    <definedName name="VAS073_F_Kitumokesciusa343NuotekuDumblo">'Forma 4'!$L$169</definedName>
    <definedName name="VAS073_F_Kitumokesciusa34IsViso" localSheetId="3">'Forma 4'!$I$169</definedName>
    <definedName name="VAS073_F_Kitumokesciusa34IsViso">'Forma 4'!$I$169</definedName>
    <definedName name="VAS073_F_Kitumokesciusa35PavirsiniuNuoteku" localSheetId="3">'Forma 4'!$M$169</definedName>
    <definedName name="VAS073_F_Kitumokesciusa35PavirsiniuNuoteku">'Forma 4'!$M$169</definedName>
    <definedName name="VAS073_F_Kitumokesciusa36KitosReguliuojamosios" localSheetId="3">'Forma 4'!$N$169</definedName>
    <definedName name="VAS073_F_Kitumokesciusa36KitosReguliuojamosios">'Forma 4'!$N$169</definedName>
    <definedName name="VAS073_F_Kitumokesciusa37KitosVeiklos" localSheetId="3">'Forma 4'!$Q$169</definedName>
    <definedName name="VAS073_F_Kitumokesciusa37KitosVeiklos">'Forma 4'!$Q$169</definedName>
    <definedName name="VAS073_F_Kitumokesciusa3Apskaitosveikla1" localSheetId="3">'Forma 4'!$O$169</definedName>
    <definedName name="VAS073_F_Kitumokesciusa3Apskaitosveikla1">'Forma 4'!$O$169</definedName>
    <definedName name="VAS073_F_Kitumokesciusa3Kitareguliuoja1" localSheetId="3">'Forma 4'!$P$169</definedName>
    <definedName name="VAS073_F_Kitumokesciusa3Kitareguliuoja1">'Forma 4'!$P$169</definedName>
    <definedName name="VAS073_F_Kitumokesciusa41IS" localSheetId="3">'Forma 4'!$D$214</definedName>
    <definedName name="VAS073_F_Kitumokesciusa41IS">'Forma 4'!$D$214</definedName>
    <definedName name="VAS073_F_Kitumokesciusa431GeriamojoVandens" localSheetId="3">'Forma 4'!$F$214</definedName>
    <definedName name="VAS073_F_Kitumokesciusa431GeriamojoVandens">'Forma 4'!$F$214</definedName>
    <definedName name="VAS073_F_Kitumokesciusa432GeriamojoVandens" localSheetId="3">'Forma 4'!$G$214</definedName>
    <definedName name="VAS073_F_Kitumokesciusa432GeriamojoVandens">'Forma 4'!$G$214</definedName>
    <definedName name="VAS073_F_Kitumokesciusa433GeriamojoVandens" localSheetId="3">'Forma 4'!$H$214</definedName>
    <definedName name="VAS073_F_Kitumokesciusa433GeriamojoVandens">'Forma 4'!$H$214</definedName>
    <definedName name="VAS073_F_Kitumokesciusa43IsViso" localSheetId="3">'Forma 4'!$E$214</definedName>
    <definedName name="VAS073_F_Kitumokesciusa43IsViso">'Forma 4'!$E$214</definedName>
    <definedName name="VAS073_F_Kitumokesciusa441NuotekuSurinkimas" localSheetId="3">'Forma 4'!$J$214</definedName>
    <definedName name="VAS073_F_Kitumokesciusa441NuotekuSurinkimas">'Forma 4'!$J$214</definedName>
    <definedName name="VAS073_F_Kitumokesciusa442NuotekuValymas" localSheetId="3">'Forma 4'!$K$214</definedName>
    <definedName name="VAS073_F_Kitumokesciusa442NuotekuValymas">'Forma 4'!$K$214</definedName>
    <definedName name="VAS073_F_Kitumokesciusa443NuotekuDumblo" localSheetId="3">'Forma 4'!$L$214</definedName>
    <definedName name="VAS073_F_Kitumokesciusa443NuotekuDumblo">'Forma 4'!$L$214</definedName>
    <definedName name="VAS073_F_Kitumokesciusa44IsViso" localSheetId="3">'Forma 4'!$I$214</definedName>
    <definedName name="VAS073_F_Kitumokesciusa44IsViso">'Forma 4'!$I$214</definedName>
    <definedName name="VAS073_F_Kitumokesciusa45PavirsiniuNuoteku" localSheetId="3">'Forma 4'!$M$214</definedName>
    <definedName name="VAS073_F_Kitumokesciusa45PavirsiniuNuoteku">'Forma 4'!$M$214</definedName>
    <definedName name="VAS073_F_Kitumokesciusa46KitosReguliuojamosios" localSheetId="3">'Forma 4'!$N$214</definedName>
    <definedName name="VAS073_F_Kitumokesciusa46KitosReguliuojamosios">'Forma 4'!$N$214</definedName>
    <definedName name="VAS073_F_Kitumokesciusa47KitosVeiklos" localSheetId="3">'Forma 4'!$Q$214</definedName>
    <definedName name="VAS073_F_Kitumokesciusa47KitosVeiklos">'Forma 4'!$Q$214</definedName>
    <definedName name="VAS073_F_Kitumokesciusa4Apskaitosveikla1" localSheetId="3">'Forma 4'!$O$214</definedName>
    <definedName name="VAS073_F_Kitumokesciusa4Apskaitosveikla1">'Forma 4'!$O$214</definedName>
    <definedName name="VAS073_F_Kitumokesciusa4Kitareguliuoja1" localSheetId="3">'Forma 4'!$P$214</definedName>
    <definedName name="VAS073_F_Kitumokesciusa4Kitareguliuoja1">'Forma 4'!$P$214</definedName>
    <definedName name="VAS073_F_Kitupaslaugupi11IS" localSheetId="3">'Forma 4'!$D$88</definedName>
    <definedName name="VAS073_F_Kitupaslaugupi11IS">'Forma 4'!$D$88</definedName>
    <definedName name="VAS073_F_Kitupaslaugupi131GeriamojoVandens" localSheetId="3">'Forma 4'!$F$88</definedName>
    <definedName name="VAS073_F_Kitupaslaugupi131GeriamojoVandens">'Forma 4'!$F$88</definedName>
    <definedName name="VAS073_F_Kitupaslaugupi132GeriamojoVandens" localSheetId="3">'Forma 4'!$G$88</definedName>
    <definedName name="VAS073_F_Kitupaslaugupi132GeriamojoVandens">'Forma 4'!$G$88</definedName>
    <definedName name="VAS073_F_Kitupaslaugupi133GeriamojoVandens" localSheetId="3">'Forma 4'!$H$88</definedName>
    <definedName name="VAS073_F_Kitupaslaugupi133GeriamojoVandens">'Forma 4'!$H$88</definedName>
    <definedName name="VAS073_F_Kitupaslaugupi13IsViso" localSheetId="3">'Forma 4'!$E$88</definedName>
    <definedName name="VAS073_F_Kitupaslaugupi13IsViso">'Forma 4'!$E$88</definedName>
    <definedName name="VAS073_F_Kitupaslaugupi141NuotekuSurinkimas" localSheetId="3">'Forma 4'!$J$88</definedName>
    <definedName name="VAS073_F_Kitupaslaugupi141NuotekuSurinkimas">'Forma 4'!$J$88</definedName>
    <definedName name="VAS073_F_Kitupaslaugupi142NuotekuValymas" localSheetId="3">'Forma 4'!$K$88</definedName>
    <definedName name="VAS073_F_Kitupaslaugupi142NuotekuValymas">'Forma 4'!$K$88</definedName>
    <definedName name="VAS073_F_Kitupaslaugupi143NuotekuDumblo" localSheetId="3">'Forma 4'!$L$88</definedName>
    <definedName name="VAS073_F_Kitupaslaugupi143NuotekuDumblo">'Forma 4'!$L$88</definedName>
    <definedName name="VAS073_F_Kitupaslaugupi14IsViso" localSheetId="3">'Forma 4'!$I$88</definedName>
    <definedName name="VAS073_F_Kitupaslaugupi14IsViso">'Forma 4'!$I$88</definedName>
    <definedName name="VAS073_F_Kitupaslaugupi15PavirsiniuNuoteku" localSheetId="3">'Forma 4'!$M$88</definedName>
    <definedName name="VAS073_F_Kitupaslaugupi15PavirsiniuNuoteku">'Forma 4'!$M$88</definedName>
    <definedName name="VAS073_F_Kitupaslaugupi16KitosReguliuojamosios" localSheetId="3">'Forma 4'!$N$88</definedName>
    <definedName name="VAS073_F_Kitupaslaugupi16KitosReguliuojamosios">'Forma 4'!$N$88</definedName>
    <definedName name="VAS073_F_Kitupaslaugupi17KitosVeiklos" localSheetId="3">'Forma 4'!$Q$88</definedName>
    <definedName name="VAS073_F_Kitupaslaugupi17KitosVeiklos">'Forma 4'!$Q$88</definedName>
    <definedName name="VAS073_F_Kitupaslaugupi1Apskaitosveikla1" localSheetId="3">'Forma 4'!$O$88</definedName>
    <definedName name="VAS073_F_Kitupaslaugupi1Apskaitosveikla1">'Forma 4'!$O$88</definedName>
    <definedName name="VAS073_F_Kitupaslaugupi1Kitareguliuoja1" localSheetId="3">'Forma 4'!$P$88</definedName>
    <definedName name="VAS073_F_Kitupaslaugupi1Kitareguliuoja1">'Forma 4'!$P$88</definedName>
    <definedName name="VAS073_F_Kitupaslaugupi21IS" localSheetId="3">'Forma 4'!$D$141</definedName>
    <definedName name="VAS073_F_Kitupaslaugupi21IS">'Forma 4'!$D$141</definedName>
    <definedName name="VAS073_F_Kitupaslaugupi231GeriamojoVandens" localSheetId="3">'Forma 4'!$F$141</definedName>
    <definedName name="VAS073_F_Kitupaslaugupi231GeriamojoVandens">'Forma 4'!$F$141</definedName>
    <definedName name="VAS073_F_Kitupaslaugupi232GeriamojoVandens" localSheetId="3">'Forma 4'!$G$141</definedName>
    <definedName name="VAS073_F_Kitupaslaugupi232GeriamojoVandens">'Forma 4'!$G$141</definedName>
    <definedName name="VAS073_F_Kitupaslaugupi233GeriamojoVandens" localSheetId="3">'Forma 4'!$H$141</definedName>
    <definedName name="VAS073_F_Kitupaslaugupi233GeriamojoVandens">'Forma 4'!$H$141</definedName>
    <definedName name="VAS073_F_Kitupaslaugupi23IsViso" localSheetId="3">'Forma 4'!$E$141</definedName>
    <definedName name="VAS073_F_Kitupaslaugupi23IsViso">'Forma 4'!$E$141</definedName>
    <definedName name="VAS073_F_Kitupaslaugupi241NuotekuSurinkimas" localSheetId="3">'Forma 4'!$J$141</definedName>
    <definedName name="VAS073_F_Kitupaslaugupi241NuotekuSurinkimas">'Forma 4'!$J$141</definedName>
    <definedName name="VAS073_F_Kitupaslaugupi242NuotekuValymas" localSheetId="3">'Forma 4'!$K$141</definedName>
    <definedName name="VAS073_F_Kitupaslaugupi242NuotekuValymas">'Forma 4'!$K$141</definedName>
    <definedName name="VAS073_F_Kitupaslaugupi243NuotekuDumblo" localSheetId="3">'Forma 4'!$L$141</definedName>
    <definedName name="VAS073_F_Kitupaslaugupi243NuotekuDumblo">'Forma 4'!$L$141</definedName>
    <definedName name="VAS073_F_Kitupaslaugupi24IsViso" localSheetId="3">'Forma 4'!$I$141</definedName>
    <definedName name="VAS073_F_Kitupaslaugupi24IsViso">'Forma 4'!$I$141</definedName>
    <definedName name="VAS073_F_Kitupaslaugupi25PavirsiniuNuoteku" localSheetId="3">'Forma 4'!$M$141</definedName>
    <definedName name="VAS073_F_Kitupaslaugupi25PavirsiniuNuoteku">'Forma 4'!$M$141</definedName>
    <definedName name="VAS073_F_Kitupaslaugupi26KitosReguliuojamosios" localSheetId="3">'Forma 4'!$N$141</definedName>
    <definedName name="VAS073_F_Kitupaslaugupi26KitosReguliuojamosios">'Forma 4'!$N$141</definedName>
    <definedName name="VAS073_F_Kitupaslaugupi27KitosVeiklos" localSheetId="3">'Forma 4'!$Q$141</definedName>
    <definedName name="VAS073_F_Kitupaslaugupi27KitosVeiklos">'Forma 4'!$Q$141</definedName>
    <definedName name="VAS073_F_Kitupaslaugupi2Apskaitosveikla1" localSheetId="3">'Forma 4'!$O$141</definedName>
    <definedName name="VAS073_F_Kitupaslaugupi2Apskaitosveikla1">'Forma 4'!$O$141</definedName>
    <definedName name="VAS073_F_Kitupaslaugupi2Kitareguliuoja1" localSheetId="3">'Forma 4'!$P$141</definedName>
    <definedName name="VAS073_F_Kitupaslaugupi2Kitareguliuoja1">'Forma 4'!$P$141</definedName>
    <definedName name="VAS073_F_Kitupaslaugupi31IS" localSheetId="3">'Forma 4'!$D$239</definedName>
    <definedName name="VAS073_F_Kitupaslaugupi31IS">'Forma 4'!$D$239</definedName>
    <definedName name="VAS073_F_Kitupaslaugupi331GeriamojoVandens" localSheetId="3">'Forma 4'!$F$239</definedName>
    <definedName name="VAS073_F_Kitupaslaugupi331GeriamojoVandens">'Forma 4'!$F$239</definedName>
    <definedName name="VAS073_F_Kitupaslaugupi332GeriamojoVandens" localSheetId="3">'Forma 4'!$G$239</definedName>
    <definedName name="VAS073_F_Kitupaslaugupi332GeriamojoVandens">'Forma 4'!$G$239</definedName>
    <definedName name="VAS073_F_Kitupaslaugupi333GeriamojoVandens" localSheetId="3">'Forma 4'!$H$239</definedName>
    <definedName name="VAS073_F_Kitupaslaugupi333GeriamojoVandens">'Forma 4'!$H$239</definedName>
    <definedName name="VAS073_F_Kitupaslaugupi33IsViso" localSheetId="3">'Forma 4'!$E$239</definedName>
    <definedName name="VAS073_F_Kitupaslaugupi33IsViso">'Forma 4'!$E$239</definedName>
    <definedName name="VAS073_F_Kitupaslaugupi341NuotekuSurinkimas" localSheetId="3">'Forma 4'!$J$239</definedName>
    <definedName name="VAS073_F_Kitupaslaugupi341NuotekuSurinkimas">'Forma 4'!$J$239</definedName>
    <definedName name="VAS073_F_Kitupaslaugupi342NuotekuValymas" localSheetId="3">'Forma 4'!$K$239</definedName>
    <definedName name="VAS073_F_Kitupaslaugupi342NuotekuValymas">'Forma 4'!$K$239</definedName>
    <definedName name="VAS073_F_Kitupaslaugupi343NuotekuDumblo" localSheetId="3">'Forma 4'!$L$239</definedName>
    <definedName name="VAS073_F_Kitupaslaugupi343NuotekuDumblo">'Forma 4'!$L$239</definedName>
    <definedName name="VAS073_F_Kitupaslaugupi34IsViso" localSheetId="3">'Forma 4'!$I$239</definedName>
    <definedName name="VAS073_F_Kitupaslaugupi34IsViso">'Forma 4'!$I$239</definedName>
    <definedName name="VAS073_F_Kitupaslaugupi35PavirsiniuNuoteku" localSheetId="3">'Forma 4'!$M$239</definedName>
    <definedName name="VAS073_F_Kitupaslaugupi35PavirsiniuNuoteku">'Forma 4'!$M$239</definedName>
    <definedName name="VAS073_F_Kitupaslaugupi36KitosReguliuojamosios" localSheetId="3">'Forma 4'!$N$239</definedName>
    <definedName name="VAS073_F_Kitupaslaugupi36KitosReguliuojamosios">'Forma 4'!$N$239</definedName>
    <definedName name="VAS073_F_Kitupaslaugupi37KitosVeiklos" localSheetId="3">'Forma 4'!$Q$239</definedName>
    <definedName name="VAS073_F_Kitupaslaugupi37KitosVeiklos">'Forma 4'!$Q$239</definedName>
    <definedName name="VAS073_F_Kitupaslaugupi3Apskaitosveikla1" localSheetId="3">'Forma 4'!$O$239</definedName>
    <definedName name="VAS073_F_Kitupaslaugupi3Apskaitosveikla1">'Forma 4'!$O$239</definedName>
    <definedName name="VAS073_F_Kitupaslaugupi3Kitareguliuoja1" localSheetId="3">'Forma 4'!$P$239</definedName>
    <definedName name="VAS073_F_Kitupaslaugupi3Kitareguliuoja1">'Forma 4'!$P$239</definedName>
    <definedName name="VAS073_F_Konsultaciniup11IS" localSheetId="3">'Forma 4'!$D$71</definedName>
    <definedName name="VAS073_F_Konsultaciniup11IS">'Forma 4'!$D$71</definedName>
    <definedName name="VAS073_F_Konsultaciniup131GeriamojoVandens" localSheetId="3">'Forma 4'!$F$71</definedName>
    <definedName name="VAS073_F_Konsultaciniup131GeriamojoVandens">'Forma 4'!$F$71</definedName>
    <definedName name="VAS073_F_Konsultaciniup132GeriamojoVandens" localSheetId="3">'Forma 4'!$G$71</definedName>
    <definedName name="VAS073_F_Konsultaciniup132GeriamojoVandens">'Forma 4'!$G$71</definedName>
    <definedName name="VAS073_F_Konsultaciniup133GeriamojoVandens" localSheetId="3">'Forma 4'!$H$71</definedName>
    <definedName name="VAS073_F_Konsultaciniup133GeriamojoVandens">'Forma 4'!$H$71</definedName>
    <definedName name="VAS073_F_Konsultaciniup13IsViso" localSheetId="3">'Forma 4'!$E$71</definedName>
    <definedName name="VAS073_F_Konsultaciniup13IsViso">'Forma 4'!$E$71</definedName>
    <definedName name="VAS073_F_Konsultaciniup141NuotekuSurinkimas" localSheetId="3">'Forma 4'!$J$71</definedName>
    <definedName name="VAS073_F_Konsultaciniup141NuotekuSurinkimas">'Forma 4'!$J$71</definedName>
    <definedName name="VAS073_F_Konsultaciniup142NuotekuValymas" localSheetId="3">'Forma 4'!$K$71</definedName>
    <definedName name="VAS073_F_Konsultaciniup142NuotekuValymas">'Forma 4'!$K$71</definedName>
    <definedName name="VAS073_F_Konsultaciniup143NuotekuDumblo" localSheetId="3">'Forma 4'!$L$71</definedName>
    <definedName name="VAS073_F_Konsultaciniup143NuotekuDumblo">'Forma 4'!$L$71</definedName>
    <definedName name="VAS073_F_Konsultaciniup14IsViso" localSheetId="3">'Forma 4'!$I$71</definedName>
    <definedName name="VAS073_F_Konsultaciniup14IsViso">'Forma 4'!$I$71</definedName>
    <definedName name="VAS073_F_Konsultaciniup15PavirsiniuNuoteku" localSheetId="3">'Forma 4'!$M$71</definedName>
    <definedName name="VAS073_F_Konsultaciniup15PavirsiniuNuoteku">'Forma 4'!$M$71</definedName>
    <definedName name="VAS073_F_Konsultaciniup16KitosReguliuojamosios" localSheetId="3">'Forma 4'!$N$71</definedName>
    <definedName name="VAS073_F_Konsultaciniup16KitosReguliuojamosios">'Forma 4'!$N$71</definedName>
    <definedName name="VAS073_F_Konsultaciniup17KitosVeiklos" localSheetId="3">'Forma 4'!$Q$71</definedName>
    <definedName name="VAS073_F_Konsultaciniup17KitosVeiklos">'Forma 4'!$Q$71</definedName>
    <definedName name="VAS073_F_Konsultaciniup1Apskaitosveikla1" localSheetId="3">'Forma 4'!$O$71</definedName>
    <definedName name="VAS073_F_Konsultaciniup1Apskaitosveikla1">'Forma 4'!$O$71</definedName>
    <definedName name="VAS073_F_Konsultaciniup1Kitareguliuoja1" localSheetId="3">'Forma 4'!$P$71</definedName>
    <definedName name="VAS073_F_Konsultaciniup1Kitareguliuoja1">'Forma 4'!$P$71</definedName>
    <definedName name="VAS073_F_Konsultaciniup21IS" localSheetId="3">'Forma 4'!$D$124</definedName>
    <definedName name="VAS073_F_Konsultaciniup21IS">'Forma 4'!$D$124</definedName>
    <definedName name="VAS073_F_Konsultaciniup231GeriamojoVandens" localSheetId="3">'Forma 4'!$F$124</definedName>
    <definedName name="VAS073_F_Konsultaciniup231GeriamojoVandens">'Forma 4'!$F$124</definedName>
    <definedName name="VAS073_F_Konsultaciniup232GeriamojoVandens" localSheetId="3">'Forma 4'!$G$124</definedName>
    <definedName name="VAS073_F_Konsultaciniup232GeriamojoVandens">'Forma 4'!$G$124</definedName>
    <definedName name="VAS073_F_Konsultaciniup233GeriamojoVandens" localSheetId="3">'Forma 4'!$H$124</definedName>
    <definedName name="VAS073_F_Konsultaciniup233GeriamojoVandens">'Forma 4'!$H$124</definedName>
    <definedName name="VAS073_F_Konsultaciniup23IsViso" localSheetId="3">'Forma 4'!$E$124</definedName>
    <definedName name="VAS073_F_Konsultaciniup23IsViso">'Forma 4'!$E$124</definedName>
    <definedName name="VAS073_F_Konsultaciniup241NuotekuSurinkimas" localSheetId="3">'Forma 4'!$J$124</definedName>
    <definedName name="VAS073_F_Konsultaciniup241NuotekuSurinkimas">'Forma 4'!$J$124</definedName>
    <definedName name="VAS073_F_Konsultaciniup242NuotekuValymas" localSheetId="3">'Forma 4'!$K$124</definedName>
    <definedName name="VAS073_F_Konsultaciniup242NuotekuValymas">'Forma 4'!$K$124</definedName>
    <definedName name="VAS073_F_Konsultaciniup243NuotekuDumblo" localSheetId="3">'Forma 4'!$L$124</definedName>
    <definedName name="VAS073_F_Konsultaciniup243NuotekuDumblo">'Forma 4'!$L$124</definedName>
    <definedName name="VAS073_F_Konsultaciniup24IsViso" localSheetId="3">'Forma 4'!$I$124</definedName>
    <definedName name="VAS073_F_Konsultaciniup24IsViso">'Forma 4'!$I$124</definedName>
    <definedName name="VAS073_F_Konsultaciniup25PavirsiniuNuoteku" localSheetId="3">'Forma 4'!$M$124</definedName>
    <definedName name="VAS073_F_Konsultaciniup25PavirsiniuNuoteku">'Forma 4'!$M$124</definedName>
    <definedName name="VAS073_F_Konsultaciniup26KitosReguliuojamosios" localSheetId="3">'Forma 4'!$N$124</definedName>
    <definedName name="VAS073_F_Konsultaciniup26KitosReguliuojamosios">'Forma 4'!$N$124</definedName>
    <definedName name="VAS073_F_Konsultaciniup27KitosVeiklos" localSheetId="3">'Forma 4'!$Q$124</definedName>
    <definedName name="VAS073_F_Konsultaciniup27KitosVeiklos">'Forma 4'!$Q$124</definedName>
    <definedName name="VAS073_F_Konsultaciniup2Apskaitosveikla1" localSheetId="3">'Forma 4'!$O$124</definedName>
    <definedName name="VAS073_F_Konsultaciniup2Apskaitosveikla1">'Forma 4'!$O$124</definedName>
    <definedName name="VAS073_F_Konsultaciniup2Kitareguliuoja1" localSheetId="3">'Forma 4'!$P$124</definedName>
    <definedName name="VAS073_F_Konsultaciniup2Kitareguliuoja1">'Forma 4'!$P$124</definedName>
    <definedName name="VAS073_F_Konsultaciniup31IS" localSheetId="3">'Forma 4'!$D$176</definedName>
    <definedName name="VAS073_F_Konsultaciniup31IS">'Forma 4'!$D$176</definedName>
    <definedName name="VAS073_F_Konsultaciniup331GeriamojoVandens" localSheetId="3">'Forma 4'!$F$176</definedName>
    <definedName name="VAS073_F_Konsultaciniup331GeriamojoVandens">'Forma 4'!$F$176</definedName>
    <definedName name="VAS073_F_Konsultaciniup332GeriamojoVandens" localSheetId="3">'Forma 4'!$G$176</definedName>
    <definedName name="VAS073_F_Konsultaciniup332GeriamojoVandens">'Forma 4'!$G$176</definedName>
    <definedName name="VAS073_F_Konsultaciniup333GeriamojoVandens" localSheetId="3">'Forma 4'!$H$176</definedName>
    <definedName name="VAS073_F_Konsultaciniup333GeriamojoVandens">'Forma 4'!$H$176</definedName>
    <definedName name="VAS073_F_Konsultaciniup33IsViso" localSheetId="3">'Forma 4'!$E$176</definedName>
    <definedName name="VAS073_F_Konsultaciniup33IsViso">'Forma 4'!$E$176</definedName>
    <definedName name="VAS073_F_Konsultaciniup341NuotekuSurinkimas" localSheetId="3">'Forma 4'!$J$176</definedName>
    <definedName name="VAS073_F_Konsultaciniup341NuotekuSurinkimas">'Forma 4'!$J$176</definedName>
    <definedName name="VAS073_F_Konsultaciniup342NuotekuValymas" localSheetId="3">'Forma 4'!$K$176</definedName>
    <definedName name="VAS073_F_Konsultaciniup342NuotekuValymas">'Forma 4'!$K$176</definedName>
    <definedName name="VAS073_F_Konsultaciniup343NuotekuDumblo" localSheetId="3">'Forma 4'!$L$176</definedName>
    <definedName name="VAS073_F_Konsultaciniup343NuotekuDumblo">'Forma 4'!$L$176</definedName>
    <definedName name="VAS073_F_Konsultaciniup34IsViso" localSheetId="3">'Forma 4'!$I$176</definedName>
    <definedName name="VAS073_F_Konsultaciniup34IsViso">'Forma 4'!$I$176</definedName>
    <definedName name="VAS073_F_Konsultaciniup35PavirsiniuNuoteku" localSheetId="3">'Forma 4'!$M$176</definedName>
    <definedName name="VAS073_F_Konsultaciniup35PavirsiniuNuoteku">'Forma 4'!$M$176</definedName>
    <definedName name="VAS073_F_Konsultaciniup36KitosReguliuojamosios" localSheetId="3">'Forma 4'!$N$176</definedName>
    <definedName name="VAS073_F_Konsultaciniup36KitosReguliuojamosios">'Forma 4'!$N$176</definedName>
    <definedName name="VAS073_F_Konsultaciniup37KitosVeiklos" localSheetId="3">'Forma 4'!$Q$176</definedName>
    <definedName name="VAS073_F_Konsultaciniup37KitosVeiklos">'Forma 4'!$Q$176</definedName>
    <definedName name="VAS073_F_Konsultaciniup3Apskaitosveikla1" localSheetId="3">'Forma 4'!$O$176</definedName>
    <definedName name="VAS073_F_Konsultaciniup3Apskaitosveikla1">'Forma 4'!$O$176</definedName>
    <definedName name="VAS073_F_Konsultaciniup3Kitareguliuoja1" localSheetId="3">'Forma 4'!$P$176</definedName>
    <definedName name="VAS073_F_Konsultaciniup3Kitareguliuoja1">'Forma 4'!$P$176</definedName>
    <definedName name="VAS073_F_Konsultaciniup41IS" localSheetId="3">'Forma 4'!$D$221</definedName>
    <definedName name="VAS073_F_Konsultaciniup41IS">'Forma 4'!$D$221</definedName>
    <definedName name="VAS073_F_Konsultaciniup431GeriamojoVandens" localSheetId="3">'Forma 4'!$F$221</definedName>
    <definedName name="VAS073_F_Konsultaciniup431GeriamojoVandens">'Forma 4'!$F$221</definedName>
    <definedName name="VAS073_F_Konsultaciniup432GeriamojoVandens" localSheetId="3">'Forma 4'!$G$221</definedName>
    <definedName name="VAS073_F_Konsultaciniup432GeriamojoVandens">'Forma 4'!$G$221</definedName>
    <definedName name="VAS073_F_Konsultaciniup433GeriamojoVandens" localSheetId="3">'Forma 4'!$H$221</definedName>
    <definedName name="VAS073_F_Konsultaciniup433GeriamojoVandens">'Forma 4'!$H$221</definedName>
    <definedName name="VAS073_F_Konsultaciniup43IsViso" localSheetId="3">'Forma 4'!$E$221</definedName>
    <definedName name="VAS073_F_Konsultaciniup43IsViso">'Forma 4'!$E$221</definedName>
    <definedName name="VAS073_F_Konsultaciniup441NuotekuSurinkimas" localSheetId="3">'Forma 4'!$J$221</definedName>
    <definedName name="VAS073_F_Konsultaciniup441NuotekuSurinkimas">'Forma 4'!$J$221</definedName>
    <definedName name="VAS073_F_Konsultaciniup442NuotekuValymas" localSheetId="3">'Forma 4'!$K$221</definedName>
    <definedName name="VAS073_F_Konsultaciniup442NuotekuValymas">'Forma 4'!$K$221</definedName>
    <definedName name="VAS073_F_Konsultaciniup443NuotekuDumblo" localSheetId="3">'Forma 4'!$L$221</definedName>
    <definedName name="VAS073_F_Konsultaciniup443NuotekuDumblo">'Forma 4'!$L$221</definedName>
    <definedName name="VAS073_F_Konsultaciniup44IsViso" localSheetId="3">'Forma 4'!$I$221</definedName>
    <definedName name="VAS073_F_Konsultaciniup44IsViso">'Forma 4'!$I$221</definedName>
    <definedName name="VAS073_F_Konsultaciniup45PavirsiniuNuoteku" localSheetId="3">'Forma 4'!$M$221</definedName>
    <definedName name="VAS073_F_Konsultaciniup45PavirsiniuNuoteku">'Forma 4'!$M$221</definedName>
    <definedName name="VAS073_F_Konsultaciniup46KitosReguliuojamosios" localSheetId="3">'Forma 4'!$N$221</definedName>
    <definedName name="VAS073_F_Konsultaciniup46KitosReguliuojamosios">'Forma 4'!$N$221</definedName>
    <definedName name="VAS073_F_Konsultaciniup47KitosVeiklos" localSheetId="3">'Forma 4'!$Q$221</definedName>
    <definedName name="VAS073_F_Konsultaciniup47KitosVeiklos">'Forma 4'!$Q$221</definedName>
    <definedName name="VAS073_F_Konsultaciniup4Apskaitosveikla1" localSheetId="3">'Forma 4'!$O$221</definedName>
    <definedName name="VAS073_F_Konsultaciniup4Apskaitosveikla1">'Forma 4'!$O$221</definedName>
    <definedName name="VAS073_F_Konsultaciniup4Kitareguliuoja1" localSheetId="3">'Forma 4'!$P$221</definedName>
    <definedName name="VAS073_F_Konsultaciniup4Kitareguliuoja1">'Forma 4'!$P$221</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4'!$D$98</definedName>
    <definedName name="VAS073_F_Kuraslengviesi21IS">'Forma 4'!$D$98</definedName>
    <definedName name="VAS073_F_Kuraslengviesi231GeriamojoVandens" localSheetId="3">'Forma 4'!$F$98</definedName>
    <definedName name="VAS073_F_Kuraslengviesi231GeriamojoVandens">'Forma 4'!$F$98</definedName>
    <definedName name="VAS073_F_Kuraslengviesi232GeriamojoVandens" localSheetId="3">'Forma 4'!$G$98</definedName>
    <definedName name="VAS073_F_Kuraslengviesi232GeriamojoVandens">'Forma 4'!$G$98</definedName>
    <definedName name="VAS073_F_Kuraslengviesi233GeriamojoVandens" localSheetId="3">'Forma 4'!$H$98</definedName>
    <definedName name="VAS073_F_Kuraslengviesi233GeriamojoVandens">'Forma 4'!$H$98</definedName>
    <definedName name="VAS073_F_Kuraslengviesi23IsViso" localSheetId="3">'Forma 4'!$E$98</definedName>
    <definedName name="VAS073_F_Kuraslengviesi23IsViso">'Forma 4'!$E$98</definedName>
    <definedName name="VAS073_F_Kuraslengviesi241NuotekuSurinkimas" localSheetId="3">'Forma 4'!$J$98</definedName>
    <definedName name="VAS073_F_Kuraslengviesi241NuotekuSurinkimas">'Forma 4'!$J$98</definedName>
    <definedName name="VAS073_F_Kuraslengviesi242NuotekuValymas" localSheetId="3">'Forma 4'!$K$98</definedName>
    <definedName name="VAS073_F_Kuraslengviesi242NuotekuValymas">'Forma 4'!$K$98</definedName>
    <definedName name="VAS073_F_Kuraslengviesi243NuotekuDumblo" localSheetId="3">'Forma 4'!$L$98</definedName>
    <definedName name="VAS073_F_Kuraslengviesi243NuotekuDumblo">'Forma 4'!$L$98</definedName>
    <definedName name="VAS073_F_Kuraslengviesi24IsViso" localSheetId="3">'Forma 4'!$I$98</definedName>
    <definedName name="VAS073_F_Kuraslengviesi24IsViso">'Forma 4'!$I$98</definedName>
    <definedName name="VAS073_F_Kuraslengviesi25PavirsiniuNuoteku" localSheetId="3">'Forma 4'!$M$98</definedName>
    <definedName name="VAS073_F_Kuraslengviesi25PavirsiniuNuoteku">'Forma 4'!$M$98</definedName>
    <definedName name="VAS073_F_Kuraslengviesi26KitosReguliuojamosios" localSheetId="3">'Forma 4'!$N$98</definedName>
    <definedName name="VAS073_F_Kuraslengviesi26KitosReguliuojamosios">'Forma 4'!$N$98</definedName>
    <definedName name="VAS073_F_Kuraslengviesi27KitosVeiklos" localSheetId="3">'Forma 4'!$Q$98</definedName>
    <definedName name="VAS073_F_Kuraslengviesi27KitosVeiklos">'Forma 4'!$Q$98</definedName>
    <definedName name="VAS073_F_Kuraslengviesi2Apskaitosveikla1" localSheetId="3">'Forma 4'!$O$98</definedName>
    <definedName name="VAS073_F_Kuraslengviesi2Apskaitosveikla1">'Forma 4'!$O$98</definedName>
    <definedName name="VAS073_F_Kuraslengviesi2Kitareguliuoja1" localSheetId="3">'Forma 4'!$P$98</definedName>
    <definedName name="VAS073_F_Kuraslengviesi2Kitareguliuoja1">'Forma 4'!$P$98</definedName>
    <definedName name="VAS073_F_Kuraslengviesi31IS" localSheetId="3">'Forma 4'!$D$150</definedName>
    <definedName name="VAS073_F_Kuraslengviesi31IS">'Forma 4'!$D$150</definedName>
    <definedName name="VAS073_F_Kuraslengviesi331GeriamojoVandens" localSheetId="3">'Forma 4'!$F$150</definedName>
    <definedName name="VAS073_F_Kuraslengviesi331GeriamojoVandens">'Forma 4'!$F$150</definedName>
    <definedName name="VAS073_F_Kuraslengviesi332GeriamojoVandens" localSheetId="3">'Forma 4'!$G$150</definedName>
    <definedName name="VAS073_F_Kuraslengviesi332GeriamojoVandens">'Forma 4'!$G$150</definedName>
    <definedName name="VAS073_F_Kuraslengviesi333GeriamojoVandens" localSheetId="3">'Forma 4'!$H$150</definedName>
    <definedName name="VAS073_F_Kuraslengviesi333GeriamojoVandens">'Forma 4'!$H$150</definedName>
    <definedName name="VAS073_F_Kuraslengviesi33IsViso" localSheetId="3">'Forma 4'!$E$150</definedName>
    <definedName name="VAS073_F_Kuraslengviesi33IsViso">'Forma 4'!$E$150</definedName>
    <definedName name="VAS073_F_Kuraslengviesi341NuotekuSurinkimas" localSheetId="3">'Forma 4'!$J$150</definedName>
    <definedName name="VAS073_F_Kuraslengviesi341NuotekuSurinkimas">'Forma 4'!$J$150</definedName>
    <definedName name="VAS073_F_Kuraslengviesi342NuotekuValymas" localSheetId="3">'Forma 4'!$K$150</definedName>
    <definedName name="VAS073_F_Kuraslengviesi342NuotekuValymas">'Forma 4'!$K$150</definedName>
    <definedName name="VAS073_F_Kuraslengviesi343NuotekuDumblo" localSheetId="3">'Forma 4'!$L$150</definedName>
    <definedName name="VAS073_F_Kuraslengviesi343NuotekuDumblo">'Forma 4'!$L$150</definedName>
    <definedName name="VAS073_F_Kuraslengviesi34IsViso" localSheetId="3">'Forma 4'!$I$150</definedName>
    <definedName name="VAS073_F_Kuraslengviesi34IsViso">'Forma 4'!$I$150</definedName>
    <definedName name="VAS073_F_Kuraslengviesi35PavirsiniuNuoteku" localSheetId="3">'Forma 4'!$M$150</definedName>
    <definedName name="VAS073_F_Kuraslengviesi35PavirsiniuNuoteku">'Forma 4'!$M$150</definedName>
    <definedName name="VAS073_F_Kuraslengviesi36KitosReguliuojamosios" localSheetId="3">'Forma 4'!$N$150</definedName>
    <definedName name="VAS073_F_Kuraslengviesi36KitosReguliuojamosios">'Forma 4'!$N$150</definedName>
    <definedName name="VAS073_F_Kuraslengviesi37KitosVeiklos" localSheetId="3">'Forma 4'!$Q$150</definedName>
    <definedName name="VAS073_F_Kuraslengviesi37KitosVeiklos">'Forma 4'!$Q$150</definedName>
    <definedName name="VAS073_F_Kuraslengviesi3Apskaitosveikla1" localSheetId="3">'Forma 4'!$O$150</definedName>
    <definedName name="VAS073_F_Kuraslengviesi3Apskaitosveikla1">'Forma 4'!$O$150</definedName>
    <definedName name="VAS073_F_Kuraslengviesi3Kitareguliuoja1" localSheetId="3">'Forma 4'!$P$150</definedName>
    <definedName name="VAS073_F_Kuraslengviesi3Kitareguliuoja1">'Forma 4'!$P$150</definedName>
    <definedName name="VAS073_F_Kuraslengviesi41IS" localSheetId="3">'Forma 4'!$D$195</definedName>
    <definedName name="VAS073_F_Kuraslengviesi41IS">'Forma 4'!$D$195</definedName>
    <definedName name="VAS073_F_Kuraslengviesi431GeriamojoVandens" localSheetId="3">'Forma 4'!$F$195</definedName>
    <definedName name="VAS073_F_Kuraslengviesi431GeriamojoVandens">'Forma 4'!$F$195</definedName>
    <definedName name="VAS073_F_Kuraslengviesi432GeriamojoVandens" localSheetId="3">'Forma 4'!$G$195</definedName>
    <definedName name="VAS073_F_Kuraslengviesi432GeriamojoVandens">'Forma 4'!$G$195</definedName>
    <definedName name="VAS073_F_Kuraslengviesi433GeriamojoVandens" localSheetId="3">'Forma 4'!$H$195</definedName>
    <definedName name="VAS073_F_Kuraslengviesi433GeriamojoVandens">'Forma 4'!$H$195</definedName>
    <definedName name="VAS073_F_Kuraslengviesi43IsViso" localSheetId="3">'Forma 4'!$E$195</definedName>
    <definedName name="VAS073_F_Kuraslengviesi43IsViso">'Forma 4'!$E$195</definedName>
    <definedName name="VAS073_F_Kuraslengviesi441NuotekuSurinkimas" localSheetId="3">'Forma 4'!$J$195</definedName>
    <definedName name="VAS073_F_Kuraslengviesi441NuotekuSurinkimas">'Forma 4'!$J$195</definedName>
    <definedName name="VAS073_F_Kuraslengviesi442NuotekuValymas" localSheetId="3">'Forma 4'!$K$195</definedName>
    <definedName name="VAS073_F_Kuraslengviesi442NuotekuValymas">'Forma 4'!$K$195</definedName>
    <definedName name="VAS073_F_Kuraslengviesi443NuotekuDumblo" localSheetId="3">'Forma 4'!$L$195</definedName>
    <definedName name="VAS073_F_Kuraslengviesi443NuotekuDumblo">'Forma 4'!$L$195</definedName>
    <definedName name="VAS073_F_Kuraslengviesi44IsViso" localSheetId="3">'Forma 4'!$I$195</definedName>
    <definedName name="VAS073_F_Kuraslengviesi44IsViso">'Forma 4'!$I$195</definedName>
    <definedName name="VAS073_F_Kuraslengviesi45PavirsiniuNuoteku" localSheetId="3">'Forma 4'!$M$195</definedName>
    <definedName name="VAS073_F_Kuraslengviesi45PavirsiniuNuoteku">'Forma 4'!$M$195</definedName>
    <definedName name="VAS073_F_Kuraslengviesi46KitosReguliuojamosios" localSheetId="3">'Forma 4'!$N$195</definedName>
    <definedName name="VAS073_F_Kuraslengviesi46KitosReguliuojamosios">'Forma 4'!$N$195</definedName>
    <definedName name="VAS073_F_Kuraslengviesi47KitosVeiklos" localSheetId="3">'Forma 4'!$Q$195</definedName>
    <definedName name="VAS073_F_Kuraslengviesi47KitosVeiklos">'Forma 4'!$Q$195</definedName>
    <definedName name="VAS073_F_Kuraslengviesi4Apskaitosveikla1" localSheetId="3">'Forma 4'!$O$195</definedName>
    <definedName name="VAS073_F_Kuraslengviesi4Apskaitosveikla1">'Forma 4'!$O$195</definedName>
    <definedName name="VAS073_F_Kuraslengviesi4Kitareguliuoja1" localSheetId="3">'Forma 4'!$P$195</definedName>
    <definedName name="VAS073_F_Kuraslengviesi4Kitareguliuoja1">'Forma 4'!$P$195</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4'!$D$97</definedName>
    <definedName name="VAS073_F_Kurasmasinomsi21IS">'Forma 4'!$D$97</definedName>
    <definedName name="VAS073_F_Kurasmasinomsi231GeriamojoVandens" localSheetId="3">'Forma 4'!$F$97</definedName>
    <definedName name="VAS073_F_Kurasmasinomsi231GeriamojoVandens">'Forma 4'!$F$97</definedName>
    <definedName name="VAS073_F_Kurasmasinomsi232GeriamojoVandens" localSheetId="3">'Forma 4'!$G$97</definedName>
    <definedName name="VAS073_F_Kurasmasinomsi232GeriamojoVandens">'Forma 4'!$G$97</definedName>
    <definedName name="VAS073_F_Kurasmasinomsi233GeriamojoVandens" localSheetId="3">'Forma 4'!$H$97</definedName>
    <definedName name="VAS073_F_Kurasmasinomsi233GeriamojoVandens">'Forma 4'!$H$97</definedName>
    <definedName name="VAS073_F_Kurasmasinomsi23IsViso" localSheetId="3">'Forma 4'!$E$97</definedName>
    <definedName name="VAS073_F_Kurasmasinomsi23IsViso">'Forma 4'!$E$97</definedName>
    <definedName name="VAS073_F_Kurasmasinomsi241NuotekuSurinkimas" localSheetId="3">'Forma 4'!$J$97</definedName>
    <definedName name="VAS073_F_Kurasmasinomsi241NuotekuSurinkimas">'Forma 4'!$J$97</definedName>
    <definedName name="VAS073_F_Kurasmasinomsi242NuotekuValymas" localSheetId="3">'Forma 4'!$K$97</definedName>
    <definedName name="VAS073_F_Kurasmasinomsi242NuotekuValymas">'Forma 4'!$K$97</definedName>
    <definedName name="VAS073_F_Kurasmasinomsi243NuotekuDumblo" localSheetId="3">'Forma 4'!$L$97</definedName>
    <definedName name="VAS073_F_Kurasmasinomsi243NuotekuDumblo">'Forma 4'!$L$97</definedName>
    <definedName name="VAS073_F_Kurasmasinomsi24IsViso" localSheetId="3">'Forma 4'!$I$97</definedName>
    <definedName name="VAS073_F_Kurasmasinomsi24IsViso">'Forma 4'!$I$97</definedName>
    <definedName name="VAS073_F_Kurasmasinomsi25PavirsiniuNuoteku" localSheetId="3">'Forma 4'!$M$97</definedName>
    <definedName name="VAS073_F_Kurasmasinomsi25PavirsiniuNuoteku">'Forma 4'!$M$97</definedName>
    <definedName name="VAS073_F_Kurasmasinomsi26KitosReguliuojamosios" localSheetId="3">'Forma 4'!$N$97</definedName>
    <definedName name="VAS073_F_Kurasmasinomsi26KitosReguliuojamosios">'Forma 4'!$N$97</definedName>
    <definedName name="VAS073_F_Kurasmasinomsi27KitosVeiklos" localSheetId="3">'Forma 4'!$Q$97</definedName>
    <definedName name="VAS073_F_Kurasmasinomsi27KitosVeiklos">'Forma 4'!$Q$97</definedName>
    <definedName name="VAS073_F_Kurasmasinomsi2Apskaitosveikla1" localSheetId="3">'Forma 4'!$O$97</definedName>
    <definedName name="VAS073_F_Kurasmasinomsi2Apskaitosveikla1">'Forma 4'!$O$97</definedName>
    <definedName name="VAS073_F_Kurasmasinomsi2Kitareguliuoja1" localSheetId="3">'Forma 4'!$P$97</definedName>
    <definedName name="VAS073_F_Kurasmasinomsi2Kitareguliuoja1">'Forma 4'!$P$97</definedName>
    <definedName name="VAS073_F_Kurasmasinomsi31IS" localSheetId="3">'Forma 4'!$D$149</definedName>
    <definedName name="VAS073_F_Kurasmasinomsi31IS">'Forma 4'!$D$149</definedName>
    <definedName name="VAS073_F_Kurasmasinomsi331GeriamojoVandens" localSheetId="3">'Forma 4'!$F$149</definedName>
    <definedName name="VAS073_F_Kurasmasinomsi331GeriamojoVandens">'Forma 4'!$F$149</definedName>
    <definedName name="VAS073_F_Kurasmasinomsi332GeriamojoVandens" localSheetId="3">'Forma 4'!$G$149</definedName>
    <definedName name="VAS073_F_Kurasmasinomsi332GeriamojoVandens">'Forma 4'!$G$149</definedName>
    <definedName name="VAS073_F_Kurasmasinomsi333GeriamojoVandens" localSheetId="3">'Forma 4'!$H$149</definedName>
    <definedName name="VAS073_F_Kurasmasinomsi333GeriamojoVandens">'Forma 4'!$H$149</definedName>
    <definedName name="VAS073_F_Kurasmasinomsi33IsViso" localSheetId="3">'Forma 4'!$E$149</definedName>
    <definedName name="VAS073_F_Kurasmasinomsi33IsViso">'Forma 4'!$E$149</definedName>
    <definedName name="VAS073_F_Kurasmasinomsi341NuotekuSurinkimas" localSheetId="3">'Forma 4'!$J$149</definedName>
    <definedName name="VAS073_F_Kurasmasinomsi341NuotekuSurinkimas">'Forma 4'!$J$149</definedName>
    <definedName name="VAS073_F_Kurasmasinomsi342NuotekuValymas" localSheetId="3">'Forma 4'!$K$149</definedName>
    <definedName name="VAS073_F_Kurasmasinomsi342NuotekuValymas">'Forma 4'!$K$149</definedName>
    <definedName name="VAS073_F_Kurasmasinomsi343NuotekuDumblo" localSheetId="3">'Forma 4'!$L$149</definedName>
    <definedName name="VAS073_F_Kurasmasinomsi343NuotekuDumblo">'Forma 4'!$L$149</definedName>
    <definedName name="VAS073_F_Kurasmasinomsi34IsViso" localSheetId="3">'Forma 4'!$I$149</definedName>
    <definedName name="VAS073_F_Kurasmasinomsi34IsViso">'Forma 4'!$I$149</definedName>
    <definedName name="VAS073_F_Kurasmasinomsi35PavirsiniuNuoteku" localSheetId="3">'Forma 4'!$M$149</definedName>
    <definedName name="VAS073_F_Kurasmasinomsi35PavirsiniuNuoteku">'Forma 4'!$M$149</definedName>
    <definedName name="VAS073_F_Kurasmasinomsi36KitosReguliuojamosios" localSheetId="3">'Forma 4'!$N$149</definedName>
    <definedName name="VAS073_F_Kurasmasinomsi36KitosReguliuojamosios">'Forma 4'!$N$149</definedName>
    <definedName name="VAS073_F_Kurasmasinomsi37KitosVeiklos" localSheetId="3">'Forma 4'!$Q$149</definedName>
    <definedName name="VAS073_F_Kurasmasinomsi37KitosVeiklos">'Forma 4'!$Q$149</definedName>
    <definedName name="VAS073_F_Kurasmasinomsi3Apskaitosveikla1" localSheetId="3">'Forma 4'!$O$149</definedName>
    <definedName name="VAS073_F_Kurasmasinomsi3Apskaitosveikla1">'Forma 4'!$O$149</definedName>
    <definedName name="VAS073_F_Kurasmasinomsi3Kitareguliuoja1" localSheetId="3">'Forma 4'!$P$149</definedName>
    <definedName name="VAS073_F_Kurasmasinomsi3Kitareguliuoja1">'Forma 4'!$P$149</definedName>
    <definedName name="VAS073_F_Kurasmasinomsi41IS" localSheetId="3">'Forma 4'!$D$194</definedName>
    <definedName name="VAS073_F_Kurasmasinomsi41IS">'Forma 4'!$D$194</definedName>
    <definedName name="VAS073_F_Kurasmasinomsi431GeriamojoVandens" localSheetId="3">'Forma 4'!$F$194</definedName>
    <definedName name="VAS073_F_Kurasmasinomsi431GeriamojoVandens">'Forma 4'!$F$194</definedName>
    <definedName name="VAS073_F_Kurasmasinomsi432GeriamojoVandens" localSheetId="3">'Forma 4'!$G$194</definedName>
    <definedName name="VAS073_F_Kurasmasinomsi432GeriamojoVandens">'Forma 4'!$G$194</definedName>
    <definedName name="VAS073_F_Kurasmasinomsi433GeriamojoVandens" localSheetId="3">'Forma 4'!$H$194</definedName>
    <definedName name="VAS073_F_Kurasmasinomsi433GeriamojoVandens">'Forma 4'!$H$194</definedName>
    <definedName name="VAS073_F_Kurasmasinomsi43IsViso" localSheetId="3">'Forma 4'!$E$194</definedName>
    <definedName name="VAS073_F_Kurasmasinomsi43IsViso">'Forma 4'!$E$194</definedName>
    <definedName name="VAS073_F_Kurasmasinomsi441NuotekuSurinkimas" localSheetId="3">'Forma 4'!$J$194</definedName>
    <definedName name="VAS073_F_Kurasmasinomsi441NuotekuSurinkimas">'Forma 4'!$J$194</definedName>
    <definedName name="VAS073_F_Kurasmasinomsi442NuotekuValymas" localSheetId="3">'Forma 4'!$K$194</definedName>
    <definedName name="VAS073_F_Kurasmasinomsi442NuotekuValymas">'Forma 4'!$K$194</definedName>
    <definedName name="VAS073_F_Kurasmasinomsi443NuotekuDumblo" localSheetId="3">'Forma 4'!$L$194</definedName>
    <definedName name="VAS073_F_Kurasmasinomsi443NuotekuDumblo">'Forma 4'!$L$194</definedName>
    <definedName name="VAS073_F_Kurasmasinomsi44IsViso" localSheetId="3">'Forma 4'!$I$194</definedName>
    <definedName name="VAS073_F_Kurasmasinomsi44IsViso">'Forma 4'!$I$194</definedName>
    <definedName name="VAS073_F_Kurasmasinomsi45PavirsiniuNuoteku" localSheetId="3">'Forma 4'!$M$194</definedName>
    <definedName name="VAS073_F_Kurasmasinomsi45PavirsiniuNuoteku">'Forma 4'!$M$194</definedName>
    <definedName name="VAS073_F_Kurasmasinomsi46KitosReguliuojamosios" localSheetId="3">'Forma 4'!$N$194</definedName>
    <definedName name="VAS073_F_Kurasmasinomsi46KitosReguliuojamosios">'Forma 4'!$N$194</definedName>
    <definedName name="VAS073_F_Kurasmasinomsi47KitosVeiklos" localSheetId="3">'Forma 4'!$Q$194</definedName>
    <definedName name="VAS073_F_Kurasmasinomsi47KitosVeiklos">'Forma 4'!$Q$194</definedName>
    <definedName name="VAS073_F_Kurasmasinomsi4Apskaitosveikla1" localSheetId="3">'Forma 4'!$O$194</definedName>
    <definedName name="VAS073_F_Kurasmasinomsi4Apskaitosveikla1">'Forma 4'!$O$194</definedName>
    <definedName name="VAS073_F_Kurasmasinomsi4Kitareguliuoja1" localSheetId="3">'Forma 4'!$P$194</definedName>
    <definedName name="VAS073_F_Kurasmasinomsi4Kitareguliuoja1">'Forma 4'!$P$194</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4'!$D$96</definedName>
    <definedName name="VAS073_F_Kurotransportu21IS">'Forma 4'!$D$96</definedName>
    <definedName name="VAS073_F_Kurotransportu231GeriamojoVandens" localSheetId="3">'Forma 4'!$F$96</definedName>
    <definedName name="VAS073_F_Kurotransportu231GeriamojoVandens">'Forma 4'!$F$96</definedName>
    <definedName name="VAS073_F_Kurotransportu232GeriamojoVandens" localSheetId="3">'Forma 4'!$G$96</definedName>
    <definedName name="VAS073_F_Kurotransportu232GeriamojoVandens">'Forma 4'!$G$96</definedName>
    <definedName name="VAS073_F_Kurotransportu233GeriamojoVandens" localSheetId="3">'Forma 4'!$H$96</definedName>
    <definedName name="VAS073_F_Kurotransportu233GeriamojoVandens">'Forma 4'!$H$96</definedName>
    <definedName name="VAS073_F_Kurotransportu23IsViso" localSheetId="3">'Forma 4'!$E$96</definedName>
    <definedName name="VAS073_F_Kurotransportu23IsViso">'Forma 4'!$E$96</definedName>
    <definedName name="VAS073_F_Kurotransportu241NuotekuSurinkimas" localSheetId="3">'Forma 4'!$J$96</definedName>
    <definedName name="VAS073_F_Kurotransportu241NuotekuSurinkimas">'Forma 4'!$J$96</definedName>
    <definedName name="VAS073_F_Kurotransportu242NuotekuValymas" localSheetId="3">'Forma 4'!$K$96</definedName>
    <definedName name="VAS073_F_Kurotransportu242NuotekuValymas">'Forma 4'!$K$96</definedName>
    <definedName name="VAS073_F_Kurotransportu243NuotekuDumblo" localSheetId="3">'Forma 4'!$L$96</definedName>
    <definedName name="VAS073_F_Kurotransportu243NuotekuDumblo">'Forma 4'!$L$96</definedName>
    <definedName name="VAS073_F_Kurotransportu24IsViso" localSheetId="3">'Forma 4'!$I$96</definedName>
    <definedName name="VAS073_F_Kurotransportu24IsViso">'Forma 4'!$I$96</definedName>
    <definedName name="VAS073_F_Kurotransportu25PavirsiniuNuoteku" localSheetId="3">'Forma 4'!$M$96</definedName>
    <definedName name="VAS073_F_Kurotransportu25PavirsiniuNuoteku">'Forma 4'!$M$96</definedName>
    <definedName name="VAS073_F_Kurotransportu26KitosReguliuojamosios" localSheetId="3">'Forma 4'!$N$96</definedName>
    <definedName name="VAS073_F_Kurotransportu26KitosReguliuojamosios">'Forma 4'!$N$96</definedName>
    <definedName name="VAS073_F_Kurotransportu27KitosVeiklos" localSheetId="3">'Forma 4'!$Q$96</definedName>
    <definedName name="VAS073_F_Kurotransportu27KitosVeiklos">'Forma 4'!$Q$96</definedName>
    <definedName name="VAS073_F_Kurotransportu2Apskaitosveikla1" localSheetId="3">'Forma 4'!$O$96</definedName>
    <definedName name="VAS073_F_Kurotransportu2Apskaitosveikla1">'Forma 4'!$O$96</definedName>
    <definedName name="VAS073_F_Kurotransportu2Kitareguliuoja1" localSheetId="3">'Forma 4'!$P$96</definedName>
    <definedName name="VAS073_F_Kurotransportu2Kitareguliuoja1">'Forma 4'!$P$96</definedName>
    <definedName name="VAS073_F_Kurotransportu31IS" localSheetId="3">'Forma 4'!$D$193</definedName>
    <definedName name="VAS073_F_Kurotransportu31IS">'Forma 4'!$D$193</definedName>
    <definedName name="VAS073_F_Kurotransportu331GeriamojoVandens" localSheetId="3">'Forma 4'!$F$193</definedName>
    <definedName name="VAS073_F_Kurotransportu331GeriamojoVandens">'Forma 4'!$F$193</definedName>
    <definedName name="VAS073_F_Kurotransportu332GeriamojoVandens" localSheetId="3">'Forma 4'!$G$193</definedName>
    <definedName name="VAS073_F_Kurotransportu332GeriamojoVandens">'Forma 4'!$G$193</definedName>
    <definedName name="VAS073_F_Kurotransportu333GeriamojoVandens" localSheetId="3">'Forma 4'!$H$193</definedName>
    <definedName name="VAS073_F_Kurotransportu333GeriamojoVandens">'Forma 4'!$H$193</definedName>
    <definedName name="VAS073_F_Kurotransportu33IsViso" localSheetId="3">'Forma 4'!$E$193</definedName>
    <definedName name="VAS073_F_Kurotransportu33IsViso">'Forma 4'!$E$193</definedName>
    <definedName name="VAS073_F_Kurotransportu341NuotekuSurinkimas" localSheetId="3">'Forma 4'!$J$193</definedName>
    <definedName name="VAS073_F_Kurotransportu341NuotekuSurinkimas">'Forma 4'!$J$193</definedName>
    <definedName name="VAS073_F_Kurotransportu342NuotekuValymas" localSheetId="3">'Forma 4'!$K$193</definedName>
    <definedName name="VAS073_F_Kurotransportu342NuotekuValymas">'Forma 4'!$K$193</definedName>
    <definedName name="VAS073_F_Kurotransportu343NuotekuDumblo" localSheetId="3">'Forma 4'!$L$193</definedName>
    <definedName name="VAS073_F_Kurotransportu343NuotekuDumblo">'Forma 4'!$L$193</definedName>
    <definedName name="VAS073_F_Kurotransportu34IsViso" localSheetId="3">'Forma 4'!$I$193</definedName>
    <definedName name="VAS073_F_Kurotransportu34IsViso">'Forma 4'!$I$193</definedName>
    <definedName name="VAS073_F_Kurotransportu35PavirsiniuNuoteku" localSheetId="3">'Forma 4'!$M$193</definedName>
    <definedName name="VAS073_F_Kurotransportu35PavirsiniuNuoteku">'Forma 4'!$M$193</definedName>
    <definedName name="VAS073_F_Kurotransportu36KitosReguliuojamosios" localSheetId="3">'Forma 4'!$N$193</definedName>
    <definedName name="VAS073_F_Kurotransportu36KitosReguliuojamosios">'Forma 4'!$N$193</definedName>
    <definedName name="VAS073_F_Kurotransportu37KitosVeiklos" localSheetId="3">'Forma 4'!$Q$193</definedName>
    <definedName name="VAS073_F_Kurotransportu37KitosVeiklos">'Forma 4'!$Q$193</definedName>
    <definedName name="VAS073_F_Kurotransportu3Apskaitosveikla1" localSheetId="3">'Forma 4'!$O$193</definedName>
    <definedName name="VAS073_F_Kurotransportu3Apskaitosveikla1">'Forma 4'!$O$193</definedName>
    <definedName name="VAS073_F_Kurotransportu3Kitareguliuoja1" localSheetId="3">'Forma 4'!$P$193</definedName>
    <definedName name="VAS073_F_Kurotransportu3Kitareguliuoja1">'Forma 4'!$P$193</definedName>
    <definedName name="VAS073_F_Laboratoriniut11IS" localSheetId="3">'Forma 4'!$D$87</definedName>
    <definedName name="VAS073_F_Laboratoriniut11IS">'Forma 4'!$D$87</definedName>
    <definedName name="VAS073_F_Laboratoriniut131GeriamojoVandens" localSheetId="3">'Forma 4'!$F$87</definedName>
    <definedName name="VAS073_F_Laboratoriniut131GeriamojoVandens">'Forma 4'!$F$87</definedName>
    <definedName name="VAS073_F_Laboratoriniut132GeriamojoVandens" localSheetId="3">'Forma 4'!$G$87</definedName>
    <definedName name="VAS073_F_Laboratoriniut132GeriamojoVandens">'Forma 4'!$G$87</definedName>
    <definedName name="VAS073_F_Laboratoriniut133GeriamojoVandens" localSheetId="3">'Forma 4'!$H$87</definedName>
    <definedName name="VAS073_F_Laboratoriniut133GeriamojoVandens">'Forma 4'!$H$87</definedName>
    <definedName name="VAS073_F_Laboratoriniut13IsViso" localSheetId="3">'Forma 4'!$E$87</definedName>
    <definedName name="VAS073_F_Laboratoriniut13IsViso">'Forma 4'!$E$87</definedName>
    <definedName name="VAS073_F_Laboratoriniut141NuotekuSurinkimas" localSheetId="3">'Forma 4'!$J$87</definedName>
    <definedName name="VAS073_F_Laboratoriniut141NuotekuSurinkimas">'Forma 4'!$J$87</definedName>
    <definedName name="VAS073_F_Laboratoriniut142NuotekuValymas" localSheetId="3">'Forma 4'!$K$87</definedName>
    <definedName name="VAS073_F_Laboratoriniut142NuotekuValymas">'Forma 4'!$K$87</definedName>
    <definedName name="VAS073_F_Laboratoriniut143NuotekuDumblo" localSheetId="3">'Forma 4'!$L$87</definedName>
    <definedName name="VAS073_F_Laboratoriniut143NuotekuDumblo">'Forma 4'!$L$87</definedName>
    <definedName name="VAS073_F_Laboratoriniut14IsViso" localSheetId="3">'Forma 4'!$I$87</definedName>
    <definedName name="VAS073_F_Laboratoriniut14IsViso">'Forma 4'!$I$87</definedName>
    <definedName name="VAS073_F_Laboratoriniut15PavirsiniuNuoteku" localSheetId="3">'Forma 4'!$M$87</definedName>
    <definedName name="VAS073_F_Laboratoriniut15PavirsiniuNuoteku">'Forma 4'!$M$87</definedName>
    <definedName name="VAS073_F_Laboratoriniut16KitosReguliuojamosios" localSheetId="3">'Forma 4'!$N$87</definedName>
    <definedName name="VAS073_F_Laboratoriniut16KitosReguliuojamosios">'Forma 4'!$N$87</definedName>
    <definedName name="VAS073_F_Laboratoriniut17KitosVeiklos" localSheetId="3">'Forma 4'!$Q$87</definedName>
    <definedName name="VAS073_F_Laboratoriniut17KitosVeiklos">'Forma 4'!$Q$87</definedName>
    <definedName name="VAS073_F_Laboratoriniut1Apskaitosveikla1" localSheetId="3">'Forma 4'!$O$87</definedName>
    <definedName name="VAS073_F_Laboratoriniut1Apskaitosveikla1">'Forma 4'!$O$87</definedName>
    <definedName name="VAS073_F_Laboratoriniut1Kitareguliuoja1" localSheetId="3">'Forma 4'!$P$87</definedName>
    <definedName name="VAS073_F_Laboratoriniut1Kitareguliuoja1">'Forma 4'!$P$87</definedName>
    <definedName name="VAS073_F_Laboratoriniut21IS" localSheetId="3">'Forma 4'!$D$140</definedName>
    <definedName name="VAS073_F_Laboratoriniut21IS">'Forma 4'!$D$140</definedName>
    <definedName name="VAS073_F_Laboratoriniut231GeriamojoVandens" localSheetId="3">'Forma 4'!$F$140</definedName>
    <definedName name="VAS073_F_Laboratoriniut231GeriamojoVandens">'Forma 4'!$F$140</definedName>
    <definedName name="VAS073_F_Laboratoriniut232GeriamojoVandens" localSheetId="3">'Forma 4'!$G$140</definedName>
    <definedName name="VAS073_F_Laboratoriniut232GeriamojoVandens">'Forma 4'!$G$140</definedName>
    <definedName name="VAS073_F_Laboratoriniut233GeriamojoVandens" localSheetId="3">'Forma 4'!$H$140</definedName>
    <definedName name="VAS073_F_Laboratoriniut233GeriamojoVandens">'Forma 4'!$H$140</definedName>
    <definedName name="VAS073_F_Laboratoriniut23IsViso" localSheetId="3">'Forma 4'!$E$140</definedName>
    <definedName name="VAS073_F_Laboratoriniut23IsViso">'Forma 4'!$E$140</definedName>
    <definedName name="VAS073_F_Laboratoriniut241NuotekuSurinkimas" localSheetId="3">'Forma 4'!$J$140</definedName>
    <definedName name="VAS073_F_Laboratoriniut241NuotekuSurinkimas">'Forma 4'!$J$140</definedName>
    <definedName name="VAS073_F_Laboratoriniut242NuotekuValymas" localSheetId="3">'Forma 4'!$K$140</definedName>
    <definedName name="VAS073_F_Laboratoriniut242NuotekuValymas">'Forma 4'!$K$140</definedName>
    <definedName name="VAS073_F_Laboratoriniut243NuotekuDumblo" localSheetId="3">'Forma 4'!$L$140</definedName>
    <definedName name="VAS073_F_Laboratoriniut243NuotekuDumblo">'Forma 4'!$L$140</definedName>
    <definedName name="VAS073_F_Laboratoriniut24IsViso" localSheetId="3">'Forma 4'!$I$140</definedName>
    <definedName name="VAS073_F_Laboratoriniut24IsViso">'Forma 4'!$I$140</definedName>
    <definedName name="VAS073_F_Laboratoriniut25PavirsiniuNuoteku" localSheetId="3">'Forma 4'!$M$140</definedName>
    <definedName name="VAS073_F_Laboratoriniut25PavirsiniuNuoteku">'Forma 4'!$M$140</definedName>
    <definedName name="VAS073_F_Laboratoriniut26KitosReguliuojamosios" localSheetId="3">'Forma 4'!$N$140</definedName>
    <definedName name="VAS073_F_Laboratoriniut26KitosReguliuojamosios">'Forma 4'!$N$140</definedName>
    <definedName name="VAS073_F_Laboratoriniut27KitosVeiklos" localSheetId="3">'Forma 4'!$Q$140</definedName>
    <definedName name="VAS073_F_Laboratoriniut27KitosVeiklos">'Forma 4'!$Q$140</definedName>
    <definedName name="VAS073_F_Laboratoriniut2Apskaitosveikla1" localSheetId="3">'Forma 4'!$O$140</definedName>
    <definedName name="VAS073_F_Laboratoriniut2Apskaitosveikla1">'Forma 4'!$O$140</definedName>
    <definedName name="VAS073_F_Laboratoriniut2Kitareguliuoja1" localSheetId="3">'Forma 4'!$P$140</definedName>
    <definedName name="VAS073_F_Laboratoriniut2Kitareguliuoja1">'Forma 4'!$P$140</definedName>
    <definedName name="VAS073_F_Laboratoriniut31IS" localSheetId="3">'Forma 4'!$D$238</definedName>
    <definedName name="VAS073_F_Laboratoriniut31IS">'Forma 4'!$D$238</definedName>
    <definedName name="VAS073_F_Laboratoriniut331GeriamojoVandens" localSheetId="3">'Forma 4'!$F$238</definedName>
    <definedName name="VAS073_F_Laboratoriniut331GeriamojoVandens">'Forma 4'!$F$238</definedName>
    <definedName name="VAS073_F_Laboratoriniut332GeriamojoVandens" localSheetId="3">'Forma 4'!$G$238</definedName>
    <definedName name="VAS073_F_Laboratoriniut332GeriamojoVandens">'Forma 4'!$G$238</definedName>
    <definedName name="VAS073_F_Laboratoriniut333GeriamojoVandens" localSheetId="3">'Forma 4'!$H$238</definedName>
    <definedName name="VAS073_F_Laboratoriniut333GeriamojoVandens">'Forma 4'!$H$238</definedName>
    <definedName name="VAS073_F_Laboratoriniut33IsViso" localSheetId="3">'Forma 4'!$E$238</definedName>
    <definedName name="VAS073_F_Laboratoriniut33IsViso">'Forma 4'!$E$238</definedName>
    <definedName name="VAS073_F_Laboratoriniut341NuotekuSurinkimas" localSheetId="3">'Forma 4'!$J$238</definedName>
    <definedName name="VAS073_F_Laboratoriniut341NuotekuSurinkimas">'Forma 4'!$J$238</definedName>
    <definedName name="VAS073_F_Laboratoriniut342NuotekuValymas" localSheetId="3">'Forma 4'!$K$238</definedName>
    <definedName name="VAS073_F_Laboratoriniut342NuotekuValymas">'Forma 4'!$K$238</definedName>
    <definedName name="VAS073_F_Laboratoriniut343NuotekuDumblo" localSheetId="3">'Forma 4'!$L$238</definedName>
    <definedName name="VAS073_F_Laboratoriniut343NuotekuDumblo">'Forma 4'!$L$238</definedName>
    <definedName name="VAS073_F_Laboratoriniut34IsViso" localSheetId="3">'Forma 4'!$I$238</definedName>
    <definedName name="VAS073_F_Laboratoriniut34IsViso">'Forma 4'!$I$238</definedName>
    <definedName name="VAS073_F_Laboratoriniut35PavirsiniuNuoteku" localSheetId="3">'Forma 4'!$M$238</definedName>
    <definedName name="VAS073_F_Laboratoriniut35PavirsiniuNuoteku">'Forma 4'!$M$238</definedName>
    <definedName name="VAS073_F_Laboratoriniut36KitosReguliuojamosios" localSheetId="3">'Forma 4'!$N$238</definedName>
    <definedName name="VAS073_F_Laboratoriniut36KitosReguliuojamosios">'Forma 4'!$N$238</definedName>
    <definedName name="VAS073_F_Laboratoriniut37KitosVeiklos" localSheetId="3">'Forma 4'!$Q$238</definedName>
    <definedName name="VAS073_F_Laboratoriniut37KitosVeiklos">'Forma 4'!$Q$238</definedName>
    <definedName name="VAS073_F_Laboratoriniut3Apskaitosveikla1" localSheetId="3">'Forma 4'!$O$238</definedName>
    <definedName name="VAS073_F_Laboratoriniut3Apskaitosveikla1">'Forma 4'!$O$238</definedName>
    <definedName name="VAS073_F_Laboratoriniut3Kitareguliuoja1" localSheetId="3">'Forma 4'!$P$238</definedName>
    <definedName name="VAS073_F_Laboratoriniut3Kitareguliuoja1">'Forma 4'!$P$238</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4'!$D$104</definedName>
    <definedName name="VAS073_F_Metrologinespa21IS">'Forma 4'!$D$104</definedName>
    <definedName name="VAS073_F_Metrologinespa231GeriamojoVandens" localSheetId="3">'Forma 4'!$F$104</definedName>
    <definedName name="VAS073_F_Metrologinespa231GeriamojoVandens">'Forma 4'!$F$104</definedName>
    <definedName name="VAS073_F_Metrologinespa232GeriamojoVandens" localSheetId="3">'Forma 4'!$G$104</definedName>
    <definedName name="VAS073_F_Metrologinespa232GeriamojoVandens">'Forma 4'!$G$104</definedName>
    <definedName name="VAS073_F_Metrologinespa233GeriamojoVandens" localSheetId="3">'Forma 4'!$H$104</definedName>
    <definedName name="VAS073_F_Metrologinespa233GeriamojoVandens">'Forma 4'!$H$104</definedName>
    <definedName name="VAS073_F_Metrologinespa23IsViso" localSheetId="3">'Forma 4'!$E$104</definedName>
    <definedName name="VAS073_F_Metrologinespa23IsViso">'Forma 4'!$E$104</definedName>
    <definedName name="VAS073_F_Metrologinespa241NuotekuSurinkimas" localSheetId="3">'Forma 4'!$J$104</definedName>
    <definedName name="VAS073_F_Metrologinespa241NuotekuSurinkimas">'Forma 4'!$J$104</definedName>
    <definedName name="VAS073_F_Metrologinespa242NuotekuValymas" localSheetId="3">'Forma 4'!$K$104</definedName>
    <definedName name="VAS073_F_Metrologinespa242NuotekuValymas">'Forma 4'!$K$104</definedName>
    <definedName name="VAS073_F_Metrologinespa243NuotekuDumblo" localSheetId="3">'Forma 4'!$L$104</definedName>
    <definedName name="VAS073_F_Metrologinespa243NuotekuDumblo">'Forma 4'!$L$104</definedName>
    <definedName name="VAS073_F_Metrologinespa24IsViso" localSheetId="3">'Forma 4'!$I$104</definedName>
    <definedName name="VAS073_F_Metrologinespa24IsViso">'Forma 4'!$I$104</definedName>
    <definedName name="VAS073_F_Metrologinespa25PavirsiniuNuoteku" localSheetId="3">'Forma 4'!$M$104</definedName>
    <definedName name="VAS073_F_Metrologinespa25PavirsiniuNuoteku">'Forma 4'!$M$104</definedName>
    <definedName name="VAS073_F_Metrologinespa26KitosReguliuojamosios" localSheetId="3">'Forma 4'!$N$104</definedName>
    <definedName name="VAS073_F_Metrologinespa26KitosReguliuojamosios">'Forma 4'!$N$104</definedName>
    <definedName name="VAS073_F_Metrologinespa27KitosVeiklos" localSheetId="3">'Forma 4'!$Q$104</definedName>
    <definedName name="VAS073_F_Metrologinespa27KitosVeiklos">'Forma 4'!$Q$104</definedName>
    <definedName name="VAS073_F_Metrologinespa2Apskaitosveikla1" localSheetId="3">'Forma 4'!$O$104</definedName>
    <definedName name="VAS073_F_Metrologinespa2Apskaitosveikla1">'Forma 4'!$O$104</definedName>
    <definedName name="VAS073_F_Metrologinespa2Kitareguliuoja1" localSheetId="3">'Forma 4'!$P$104</definedName>
    <definedName name="VAS073_F_Metrologinespa2Kitareguliuoja1">'Forma 4'!$P$104</definedName>
    <definedName name="VAS073_F_Metrologinespa31IS" localSheetId="3">'Forma 4'!$D$156</definedName>
    <definedName name="VAS073_F_Metrologinespa31IS">'Forma 4'!$D$156</definedName>
    <definedName name="VAS073_F_Metrologinespa331GeriamojoVandens" localSheetId="3">'Forma 4'!$F$156</definedName>
    <definedName name="VAS073_F_Metrologinespa331GeriamojoVandens">'Forma 4'!$F$156</definedName>
    <definedName name="VAS073_F_Metrologinespa332GeriamojoVandens" localSheetId="3">'Forma 4'!$G$156</definedName>
    <definedName name="VAS073_F_Metrologinespa332GeriamojoVandens">'Forma 4'!$G$156</definedName>
    <definedName name="VAS073_F_Metrologinespa333GeriamojoVandens" localSheetId="3">'Forma 4'!$H$156</definedName>
    <definedName name="VAS073_F_Metrologinespa333GeriamojoVandens">'Forma 4'!$H$156</definedName>
    <definedName name="VAS073_F_Metrologinespa33IsViso" localSheetId="3">'Forma 4'!$E$156</definedName>
    <definedName name="VAS073_F_Metrologinespa33IsViso">'Forma 4'!$E$156</definedName>
    <definedName name="VAS073_F_Metrologinespa341NuotekuSurinkimas" localSheetId="3">'Forma 4'!$J$156</definedName>
    <definedName name="VAS073_F_Metrologinespa341NuotekuSurinkimas">'Forma 4'!$J$156</definedName>
    <definedName name="VAS073_F_Metrologinespa342NuotekuValymas" localSheetId="3">'Forma 4'!$K$156</definedName>
    <definedName name="VAS073_F_Metrologinespa342NuotekuValymas">'Forma 4'!$K$156</definedName>
    <definedName name="VAS073_F_Metrologinespa343NuotekuDumblo" localSheetId="3">'Forma 4'!$L$156</definedName>
    <definedName name="VAS073_F_Metrologinespa343NuotekuDumblo">'Forma 4'!$L$156</definedName>
    <definedName name="VAS073_F_Metrologinespa34IsViso" localSheetId="3">'Forma 4'!$I$156</definedName>
    <definedName name="VAS073_F_Metrologinespa34IsViso">'Forma 4'!$I$156</definedName>
    <definedName name="VAS073_F_Metrologinespa35PavirsiniuNuoteku" localSheetId="3">'Forma 4'!$M$156</definedName>
    <definedName name="VAS073_F_Metrologinespa35PavirsiniuNuoteku">'Forma 4'!$M$156</definedName>
    <definedName name="VAS073_F_Metrologinespa36KitosReguliuojamosios" localSheetId="3">'Forma 4'!$N$156</definedName>
    <definedName name="VAS073_F_Metrologinespa36KitosReguliuojamosios">'Forma 4'!$N$156</definedName>
    <definedName name="VAS073_F_Metrologinespa37KitosVeiklos" localSheetId="3">'Forma 4'!$Q$156</definedName>
    <definedName name="VAS073_F_Metrologinespa37KitosVeiklos">'Forma 4'!$Q$156</definedName>
    <definedName name="VAS073_F_Metrologinespa3Apskaitosveikla1" localSheetId="3">'Forma 4'!$O$156</definedName>
    <definedName name="VAS073_F_Metrologinespa3Apskaitosveikla1">'Forma 4'!$O$156</definedName>
    <definedName name="VAS073_F_Metrologinespa3Kitareguliuoja1" localSheetId="3">'Forma 4'!$P$156</definedName>
    <definedName name="VAS073_F_Metrologinespa3Kitareguliuoja1">'Forma 4'!$P$156</definedName>
    <definedName name="VAS073_F_Metrologinespa41IS" localSheetId="3">'Forma 4'!$D$201</definedName>
    <definedName name="VAS073_F_Metrologinespa41IS">'Forma 4'!$D$201</definedName>
    <definedName name="VAS073_F_Metrologinespa431GeriamojoVandens" localSheetId="3">'Forma 4'!$F$201</definedName>
    <definedName name="VAS073_F_Metrologinespa431GeriamojoVandens">'Forma 4'!$F$201</definedName>
    <definedName name="VAS073_F_Metrologinespa432GeriamojoVandens" localSheetId="3">'Forma 4'!$G$201</definedName>
    <definedName name="VAS073_F_Metrologinespa432GeriamojoVandens">'Forma 4'!$G$201</definedName>
    <definedName name="VAS073_F_Metrologinespa433GeriamojoVandens" localSheetId="3">'Forma 4'!$H$201</definedName>
    <definedName name="VAS073_F_Metrologinespa433GeriamojoVandens">'Forma 4'!$H$201</definedName>
    <definedName name="VAS073_F_Metrologinespa43IsViso" localSheetId="3">'Forma 4'!$E$201</definedName>
    <definedName name="VAS073_F_Metrologinespa43IsViso">'Forma 4'!$E$201</definedName>
    <definedName name="VAS073_F_Metrologinespa441NuotekuSurinkimas" localSheetId="3">'Forma 4'!$J$201</definedName>
    <definedName name="VAS073_F_Metrologinespa441NuotekuSurinkimas">'Forma 4'!$J$201</definedName>
    <definedName name="VAS073_F_Metrologinespa442NuotekuValymas" localSheetId="3">'Forma 4'!$K$201</definedName>
    <definedName name="VAS073_F_Metrologinespa442NuotekuValymas">'Forma 4'!$K$201</definedName>
    <definedName name="VAS073_F_Metrologinespa443NuotekuDumblo" localSheetId="3">'Forma 4'!$L$201</definedName>
    <definedName name="VAS073_F_Metrologinespa443NuotekuDumblo">'Forma 4'!$L$201</definedName>
    <definedName name="VAS073_F_Metrologinespa44IsViso" localSheetId="3">'Forma 4'!$I$201</definedName>
    <definedName name="VAS073_F_Metrologinespa44IsViso">'Forma 4'!$I$201</definedName>
    <definedName name="VAS073_F_Metrologinespa45PavirsiniuNuoteku" localSheetId="3">'Forma 4'!$M$201</definedName>
    <definedName name="VAS073_F_Metrologinespa45PavirsiniuNuoteku">'Forma 4'!$M$201</definedName>
    <definedName name="VAS073_F_Metrologinespa46KitosReguliuojamosios" localSheetId="3">'Forma 4'!$N$201</definedName>
    <definedName name="VAS073_F_Metrologinespa46KitosReguliuojamosios">'Forma 4'!$N$201</definedName>
    <definedName name="VAS073_F_Metrologinespa47KitosVeiklos" localSheetId="3">'Forma 4'!$Q$201</definedName>
    <definedName name="VAS073_F_Metrologinespa47KitosVeiklos">'Forma 4'!$Q$201</definedName>
    <definedName name="VAS073_F_Metrologinespa4Apskaitosveikla1" localSheetId="3">'Forma 4'!$O$201</definedName>
    <definedName name="VAS073_F_Metrologinespa4Apskaitosveikla1">'Forma 4'!$O$201</definedName>
    <definedName name="VAS073_F_Metrologinespa4Kitareguliuoja1" localSheetId="3">'Forma 4'!$P$201</definedName>
    <definedName name="VAS073_F_Metrologinespa4Kitareguliuoja1">'Forma 4'!$P$201</definedName>
    <definedName name="VAS073_F_Mokesciouztars11IS" localSheetId="3">'Forma 4'!$D$60</definedName>
    <definedName name="VAS073_F_Mokesciouztars11IS">'Forma 4'!$D$60</definedName>
    <definedName name="VAS073_F_Mokesciouztars131GeriamojoVandens" localSheetId="3">'Forma 4'!$F$60</definedName>
    <definedName name="VAS073_F_Mokesciouztars131GeriamojoVandens">'Forma 4'!$F$60</definedName>
    <definedName name="VAS073_F_Mokesciouztars132GeriamojoVandens" localSheetId="3">'Forma 4'!$G$60</definedName>
    <definedName name="VAS073_F_Mokesciouztars132GeriamojoVandens">'Forma 4'!$G$60</definedName>
    <definedName name="VAS073_F_Mokesciouztars133GeriamojoVandens" localSheetId="3">'Forma 4'!$H$60</definedName>
    <definedName name="VAS073_F_Mokesciouztars133GeriamojoVandens">'Forma 4'!$H$60</definedName>
    <definedName name="VAS073_F_Mokesciouztars13IsViso" localSheetId="3">'Forma 4'!$E$60</definedName>
    <definedName name="VAS073_F_Mokesciouztars13IsViso">'Forma 4'!$E$60</definedName>
    <definedName name="VAS073_F_Mokesciouztars141NuotekuSurinkimas" localSheetId="3">'Forma 4'!$J$60</definedName>
    <definedName name="VAS073_F_Mokesciouztars141NuotekuSurinkimas">'Forma 4'!$J$60</definedName>
    <definedName name="VAS073_F_Mokesciouztars142NuotekuValymas" localSheetId="3">'Forma 4'!$K$60</definedName>
    <definedName name="VAS073_F_Mokesciouztars142NuotekuValymas">'Forma 4'!$K$60</definedName>
    <definedName name="VAS073_F_Mokesciouztars143NuotekuDumblo" localSheetId="3">'Forma 4'!$L$60</definedName>
    <definedName name="VAS073_F_Mokesciouztars143NuotekuDumblo">'Forma 4'!$L$60</definedName>
    <definedName name="VAS073_F_Mokesciouztars14IsViso" localSheetId="3">'Forma 4'!$I$60</definedName>
    <definedName name="VAS073_F_Mokesciouztars14IsViso">'Forma 4'!$I$60</definedName>
    <definedName name="VAS073_F_Mokesciouztars15PavirsiniuNuoteku" localSheetId="3">'Forma 4'!$M$60</definedName>
    <definedName name="VAS073_F_Mokesciouztars15PavirsiniuNuoteku">'Forma 4'!$M$60</definedName>
    <definedName name="VAS073_F_Mokesciouztars16KitosReguliuojamosios" localSheetId="3">'Forma 4'!$N$60</definedName>
    <definedName name="VAS073_F_Mokesciouztars16KitosReguliuojamosios">'Forma 4'!$N$60</definedName>
    <definedName name="VAS073_F_Mokesciouztars17KitosVeiklos" localSheetId="3">'Forma 4'!$Q$60</definedName>
    <definedName name="VAS073_F_Mokesciouztars17KitosVeiklos">'Forma 4'!$Q$60</definedName>
    <definedName name="VAS073_F_Mokesciouztars1Apskaitosveikla1" localSheetId="3">'Forma 4'!$O$60</definedName>
    <definedName name="VAS073_F_Mokesciouztars1Apskaitosveikla1">'Forma 4'!$O$60</definedName>
    <definedName name="VAS073_F_Mokesciouztars1Kitareguliuoja1" localSheetId="3">'Forma 4'!$P$60</definedName>
    <definedName name="VAS073_F_Mokesciouztars1Kitareguliuoja1">'Forma 4'!$P$60</definedName>
    <definedName name="VAS073_F_Mokesciouzvals11IS" localSheetId="3">'Forma 4'!$D$59</definedName>
    <definedName name="VAS073_F_Mokesciouzvals11IS">'Forma 4'!$D$59</definedName>
    <definedName name="VAS073_F_Mokesciouzvals131GeriamojoVandens" localSheetId="3">'Forma 4'!$F$59</definedName>
    <definedName name="VAS073_F_Mokesciouzvals131GeriamojoVandens">'Forma 4'!$F$59</definedName>
    <definedName name="VAS073_F_Mokesciouzvals132GeriamojoVandens" localSheetId="3">'Forma 4'!$G$59</definedName>
    <definedName name="VAS073_F_Mokesciouzvals132GeriamojoVandens">'Forma 4'!$G$59</definedName>
    <definedName name="VAS073_F_Mokesciouzvals133GeriamojoVandens" localSheetId="3">'Forma 4'!$H$59</definedName>
    <definedName name="VAS073_F_Mokesciouzvals133GeriamojoVandens">'Forma 4'!$H$59</definedName>
    <definedName name="VAS073_F_Mokesciouzvals13IsViso" localSheetId="3">'Forma 4'!$E$59</definedName>
    <definedName name="VAS073_F_Mokesciouzvals13IsViso">'Forma 4'!$E$59</definedName>
    <definedName name="VAS073_F_Mokesciouzvals141NuotekuSurinkimas" localSheetId="3">'Forma 4'!$J$59</definedName>
    <definedName name="VAS073_F_Mokesciouzvals141NuotekuSurinkimas">'Forma 4'!$J$59</definedName>
    <definedName name="VAS073_F_Mokesciouzvals142NuotekuValymas" localSheetId="3">'Forma 4'!$K$59</definedName>
    <definedName name="VAS073_F_Mokesciouzvals142NuotekuValymas">'Forma 4'!$K$59</definedName>
    <definedName name="VAS073_F_Mokesciouzvals143NuotekuDumblo" localSheetId="3">'Forma 4'!$L$59</definedName>
    <definedName name="VAS073_F_Mokesciouzvals143NuotekuDumblo">'Forma 4'!$L$59</definedName>
    <definedName name="VAS073_F_Mokesciouzvals14IsViso" localSheetId="3">'Forma 4'!$I$59</definedName>
    <definedName name="VAS073_F_Mokesciouzvals14IsViso">'Forma 4'!$I$59</definedName>
    <definedName name="VAS073_F_Mokesciouzvals15PavirsiniuNuoteku" localSheetId="3">'Forma 4'!$M$59</definedName>
    <definedName name="VAS073_F_Mokesciouzvals15PavirsiniuNuoteku">'Forma 4'!$M$59</definedName>
    <definedName name="VAS073_F_Mokesciouzvals16KitosReguliuojamosios" localSheetId="3">'Forma 4'!$N$59</definedName>
    <definedName name="VAS073_F_Mokesciouzvals16KitosReguliuojamosios">'Forma 4'!$N$59</definedName>
    <definedName name="VAS073_F_Mokesciouzvals17KitosVeiklos" localSheetId="3">'Forma 4'!$Q$59</definedName>
    <definedName name="VAS073_F_Mokesciouzvals17KitosVeiklos">'Forma 4'!$Q$59</definedName>
    <definedName name="VAS073_F_Mokesciouzvals1Apskaitosveikla1" localSheetId="3">'Forma 4'!$O$59</definedName>
    <definedName name="VAS073_F_Mokesciouzvals1Apskaitosveikla1">'Forma 4'!$O$59</definedName>
    <definedName name="VAS073_F_Mokesciouzvals1Kitareguliuoja1" localSheetId="3">'Forma 4'!$P$59</definedName>
    <definedName name="VAS073_F_Mokesciouzvals1Kitareguliuoja1">'Forma 4'!$P$59</definedName>
    <definedName name="VAS073_F_Mokesciusanaud11IS" localSheetId="3">'Forma 4'!$D$58</definedName>
    <definedName name="VAS073_F_Mokesciusanaud11IS">'Forma 4'!$D$58</definedName>
    <definedName name="VAS073_F_Mokesciusanaud131GeriamojoVandens" localSheetId="3">'Forma 4'!$F$58</definedName>
    <definedName name="VAS073_F_Mokesciusanaud131GeriamojoVandens">'Forma 4'!$F$58</definedName>
    <definedName name="VAS073_F_Mokesciusanaud132GeriamojoVandens" localSheetId="3">'Forma 4'!$G$58</definedName>
    <definedName name="VAS073_F_Mokesciusanaud132GeriamojoVandens">'Forma 4'!$G$58</definedName>
    <definedName name="VAS073_F_Mokesciusanaud133GeriamojoVandens" localSheetId="3">'Forma 4'!$H$58</definedName>
    <definedName name="VAS073_F_Mokesciusanaud133GeriamojoVandens">'Forma 4'!$H$58</definedName>
    <definedName name="VAS073_F_Mokesciusanaud13IsViso" localSheetId="3">'Forma 4'!$E$58</definedName>
    <definedName name="VAS073_F_Mokesciusanaud13IsViso">'Forma 4'!$E$58</definedName>
    <definedName name="VAS073_F_Mokesciusanaud141NuotekuSurinkimas" localSheetId="3">'Forma 4'!$J$58</definedName>
    <definedName name="VAS073_F_Mokesciusanaud141NuotekuSurinkimas">'Forma 4'!$J$58</definedName>
    <definedName name="VAS073_F_Mokesciusanaud142NuotekuValymas" localSheetId="3">'Forma 4'!$K$58</definedName>
    <definedName name="VAS073_F_Mokesciusanaud142NuotekuValymas">'Forma 4'!$K$58</definedName>
    <definedName name="VAS073_F_Mokesciusanaud143NuotekuDumblo" localSheetId="3">'Forma 4'!$L$58</definedName>
    <definedName name="VAS073_F_Mokesciusanaud143NuotekuDumblo">'Forma 4'!$L$58</definedName>
    <definedName name="VAS073_F_Mokesciusanaud14IsViso" localSheetId="3">'Forma 4'!$I$58</definedName>
    <definedName name="VAS073_F_Mokesciusanaud14IsViso">'Forma 4'!$I$58</definedName>
    <definedName name="VAS073_F_Mokesciusanaud15PavirsiniuNuoteku" localSheetId="3">'Forma 4'!$M$58</definedName>
    <definedName name="VAS073_F_Mokesciusanaud15PavirsiniuNuoteku">'Forma 4'!$M$58</definedName>
    <definedName name="VAS073_F_Mokesciusanaud16KitosReguliuojamosios" localSheetId="3">'Forma 4'!$N$58</definedName>
    <definedName name="VAS073_F_Mokesciusanaud16KitosReguliuojamosios">'Forma 4'!$N$58</definedName>
    <definedName name="VAS073_F_Mokesciusanaud17KitosVeiklos" localSheetId="3">'Forma 4'!$Q$58</definedName>
    <definedName name="VAS073_F_Mokesciusanaud17KitosVeiklos">'Forma 4'!$Q$58</definedName>
    <definedName name="VAS073_F_Mokesciusanaud1Apskaitosveikla1" localSheetId="3">'Forma 4'!$O$58</definedName>
    <definedName name="VAS073_F_Mokesciusanaud1Apskaitosveikla1">'Forma 4'!$O$58</definedName>
    <definedName name="VAS073_F_Mokesciusanaud1Kitareguliuoja1" localSheetId="3">'Forma 4'!$P$58</definedName>
    <definedName name="VAS073_F_Mokesciusanaud1Kitareguliuoja1">'Forma 4'!$P$58</definedName>
    <definedName name="VAS073_F_Mokesciusanaud21IS" localSheetId="3">'Forma 4'!$D$114</definedName>
    <definedName name="VAS073_F_Mokesciusanaud21IS">'Forma 4'!$D$114</definedName>
    <definedName name="VAS073_F_Mokesciusanaud231GeriamojoVandens" localSheetId="3">'Forma 4'!$F$114</definedName>
    <definedName name="VAS073_F_Mokesciusanaud231GeriamojoVandens">'Forma 4'!$F$114</definedName>
    <definedName name="VAS073_F_Mokesciusanaud232GeriamojoVandens" localSheetId="3">'Forma 4'!$G$114</definedName>
    <definedName name="VAS073_F_Mokesciusanaud232GeriamojoVandens">'Forma 4'!$G$114</definedName>
    <definedName name="VAS073_F_Mokesciusanaud233GeriamojoVandens" localSheetId="3">'Forma 4'!$H$114</definedName>
    <definedName name="VAS073_F_Mokesciusanaud233GeriamojoVandens">'Forma 4'!$H$114</definedName>
    <definedName name="VAS073_F_Mokesciusanaud23IsViso" localSheetId="3">'Forma 4'!$E$114</definedName>
    <definedName name="VAS073_F_Mokesciusanaud23IsViso">'Forma 4'!$E$114</definedName>
    <definedName name="VAS073_F_Mokesciusanaud241NuotekuSurinkimas" localSheetId="3">'Forma 4'!$J$114</definedName>
    <definedName name="VAS073_F_Mokesciusanaud241NuotekuSurinkimas">'Forma 4'!$J$114</definedName>
    <definedName name="VAS073_F_Mokesciusanaud242NuotekuValymas" localSheetId="3">'Forma 4'!$K$114</definedName>
    <definedName name="VAS073_F_Mokesciusanaud242NuotekuValymas">'Forma 4'!$K$114</definedName>
    <definedName name="VAS073_F_Mokesciusanaud243NuotekuDumblo" localSheetId="3">'Forma 4'!$L$114</definedName>
    <definedName name="VAS073_F_Mokesciusanaud243NuotekuDumblo">'Forma 4'!$L$114</definedName>
    <definedName name="VAS073_F_Mokesciusanaud24IsViso" localSheetId="3">'Forma 4'!$I$114</definedName>
    <definedName name="VAS073_F_Mokesciusanaud24IsViso">'Forma 4'!$I$114</definedName>
    <definedName name="VAS073_F_Mokesciusanaud25PavirsiniuNuoteku" localSheetId="3">'Forma 4'!$M$114</definedName>
    <definedName name="VAS073_F_Mokesciusanaud25PavirsiniuNuoteku">'Forma 4'!$M$114</definedName>
    <definedName name="VAS073_F_Mokesciusanaud26KitosReguliuojamosios" localSheetId="3">'Forma 4'!$N$114</definedName>
    <definedName name="VAS073_F_Mokesciusanaud26KitosReguliuojamosios">'Forma 4'!$N$114</definedName>
    <definedName name="VAS073_F_Mokesciusanaud27KitosVeiklos" localSheetId="3">'Forma 4'!$Q$114</definedName>
    <definedName name="VAS073_F_Mokesciusanaud27KitosVeiklos">'Forma 4'!$Q$114</definedName>
    <definedName name="VAS073_F_Mokesciusanaud2Apskaitosveikla1" localSheetId="3">'Forma 4'!$O$114</definedName>
    <definedName name="VAS073_F_Mokesciusanaud2Apskaitosveikla1">'Forma 4'!$O$114</definedName>
    <definedName name="VAS073_F_Mokesciusanaud2Kitareguliuoja1" localSheetId="3">'Forma 4'!$P$114</definedName>
    <definedName name="VAS073_F_Mokesciusanaud2Kitareguliuoja1">'Forma 4'!$P$114</definedName>
    <definedName name="VAS073_F_Mokesciusanaud31IS" localSheetId="3">'Forma 4'!$D$211</definedName>
    <definedName name="VAS073_F_Mokesciusanaud31IS">'Forma 4'!$D$211</definedName>
    <definedName name="VAS073_F_Mokesciusanaud331GeriamojoVandens" localSheetId="3">'Forma 4'!$F$211</definedName>
    <definedName name="VAS073_F_Mokesciusanaud331GeriamojoVandens">'Forma 4'!$F$211</definedName>
    <definedName name="VAS073_F_Mokesciusanaud332GeriamojoVandens" localSheetId="3">'Forma 4'!$G$211</definedName>
    <definedName name="VAS073_F_Mokesciusanaud332GeriamojoVandens">'Forma 4'!$G$211</definedName>
    <definedName name="VAS073_F_Mokesciusanaud333GeriamojoVandens" localSheetId="3">'Forma 4'!$H$211</definedName>
    <definedName name="VAS073_F_Mokesciusanaud333GeriamojoVandens">'Forma 4'!$H$211</definedName>
    <definedName name="VAS073_F_Mokesciusanaud33IsViso" localSheetId="3">'Forma 4'!$E$211</definedName>
    <definedName name="VAS073_F_Mokesciusanaud33IsViso">'Forma 4'!$E$211</definedName>
    <definedName name="VAS073_F_Mokesciusanaud341NuotekuSurinkimas" localSheetId="3">'Forma 4'!$J$211</definedName>
    <definedName name="VAS073_F_Mokesciusanaud341NuotekuSurinkimas">'Forma 4'!$J$211</definedName>
    <definedName name="VAS073_F_Mokesciusanaud342NuotekuValymas" localSheetId="3">'Forma 4'!$K$211</definedName>
    <definedName name="VAS073_F_Mokesciusanaud342NuotekuValymas">'Forma 4'!$K$211</definedName>
    <definedName name="VAS073_F_Mokesciusanaud343NuotekuDumblo" localSheetId="3">'Forma 4'!$L$211</definedName>
    <definedName name="VAS073_F_Mokesciusanaud343NuotekuDumblo">'Forma 4'!$L$211</definedName>
    <definedName name="VAS073_F_Mokesciusanaud34IsViso" localSheetId="3">'Forma 4'!$I$211</definedName>
    <definedName name="VAS073_F_Mokesciusanaud34IsViso">'Forma 4'!$I$211</definedName>
    <definedName name="VAS073_F_Mokesciusanaud35PavirsiniuNuoteku" localSheetId="3">'Forma 4'!$M$211</definedName>
    <definedName name="VAS073_F_Mokesciusanaud35PavirsiniuNuoteku">'Forma 4'!$M$211</definedName>
    <definedName name="VAS073_F_Mokesciusanaud36KitosReguliuojamosios" localSheetId="3">'Forma 4'!$N$211</definedName>
    <definedName name="VAS073_F_Mokesciusanaud36KitosReguliuojamosios">'Forma 4'!$N$211</definedName>
    <definedName name="VAS073_F_Mokesciusanaud37KitosVeiklos" localSheetId="3">'Forma 4'!$Q$211</definedName>
    <definedName name="VAS073_F_Mokesciusanaud37KitosVeiklos">'Forma 4'!$Q$211</definedName>
    <definedName name="VAS073_F_Mokesciusanaud3Apskaitosveikla1" localSheetId="3">'Forma 4'!$O$211</definedName>
    <definedName name="VAS073_F_Mokesciusanaud3Apskaitosveikla1">'Forma 4'!$O$211</definedName>
    <definedName name="VAS073_F_Mokesciusanaud3Kitareguliuoja1" localSheetId="3">'Forma 4'!$P$211</definedName>
    <definedName name="VAS073_F_Mokesciusanaud3Kitareguliuoja1">'Forma 4'!$P$211</definedName>
    <definedName name="VAS073_F_Nekilnojamojot11IS" localSheetId="3">'Forma 4'!$D$61</definedName>
    <definedName name="VAS073_F_Nekilnojamojot11IS">'Forma 4'!$D$61</definedName>
    <definedName name="VAS073_F_Nekilnojamojot131GeriamojoVandens" localSheetId="3">'Forma 4'!$F$61</definedName>
    <definedName name="VAS073_F_Nekilnojamojot131GeriamojoVandens">'Forma 4'!$F$61</definedName>
    <definedName name="VAS073_F_Nekilnojamojot132GeriamojoVandens" localSheetId="3">'Forma 4'!$G$61</definedName>
    <definedName name="VAS073_F_Nekilnojamojot132GeriamojoVandens">'Forma 4'!$G$61</definedName>
    <definedName name="VAS073_F_Nekilnojamojot133GeriamojoVandens" localSheetId="3">'Forma 4'!$H$61</definedName>
    <definedName name="VAS073_F_Nekilnojamojot133GeriamojoVandens">'Forma 4'!$H$61</definedName>
    <definedName name="VAS073_F_Nekilnojamojot13IsViso" localSheetId="3">'Forma 4'!$E$61</definedName>
    <definedName name="VAS073_F_Nekilnojamojot13IsViso">'Forma 4'!$E$61</definedName>
    <definedName name="VAS073_F_Nekilnojamojot141NuotekuSurinkimas" localSheetId="3">'Forma 4'!$J$61</definedName>
    <definedName name="VAS073_F_Nekilnojamojot141NuotekuSurinkimas">'Forma 4'!$J$61</definedName>
    <definedName name="VAS073_F_Nekilnojamojot142NuotekuValymas" localSheetId="3">'Forma 4'!$K$61</definedName>
    <definedName name="VAS073_F_Nekilnojamojot142NuotekuValymas">'Forma 4'!$K$61</definedName>
    <definedName name="VAS073_F_Nekilnojamojot143NuotekuDumblo" localSheetId="3">'Forma 4'!$L$61</definedName>
    <definedName name="VAS073_F_Nekilnojamojot143NuotekuDumblo">'Forma 4'!$L$61</definedName>
    <definedName name="VAS073_F_Nekilnojamojot14IsViso" localSheetId="3">'Forma 4'!$I$61</definedName>
    <definedName name="VAS073_F_Nekilnojamojot14IsViso">'Forma 4'!$I$61</definedName>
    <definedName name="VAS073_F_Nekilnojamojot15PavirsiniuNuoteku" localSheetId="3">'Forma 4'!$M$61</definedName>
    <definedName name="VAS073_F_Nekilnojamojot15PavirsiniuNuoteku">'Forma 4'!$M$61</definedName>
    <definedName name="VAS073_F_Nekilnojamojot16KitosReguliuojamosios" localSheetId="3">'Forma 4'!$N$61</definedName>
    <definedName name="VAS073_F_Nekilnojamojot16KitosReguliuojamosios">'Forma 4'!$N$61</definedName>
    <definedName name="VAS073_F_Nekilnojamojot17KitosVeiklos" localSheetId="3">'Forma 4'!$Q$61</definedName>
    <definedName name="VAS073_F_Nekilnojamojot17KitosVeiklos">'Forma 4'!$Q$61</definedName>
    <definedName name="VAS073_F_Nekilnojamojot1Apskaitosveikla1" localSheetId="3">'Forma 4'!$O$61</definedName>
    <definedName name="VAS073_F_Nekilnojamojot1Apskaitosveikla1">'Forma 4'!$O$61</definedName>
    <definedName name="VAS073_F_Nekilnojamojot1Kitareguliuoja1" localSheetId="3">'Forma 4'!$P$61</definedName>
    <definedName name="VAS073_F_Nekilnojamojot1Kitareguliuoja1">'Forma 4'!$P$61</definedName>
    <definedName name="VAS073_F_Nekilnojamojot21IS" localSheetId="3">'Forma 4'!$D$115</definedName>
    <definedName name="VAS073_F_Nekilnojamojot21IS">'Forma 4'!$D$115</definedName>
    <definedName name="VAS073_F_Nekilnojamojot231GeriamojoVandens" localSheetId="3">'Forma 4'!$F$115</definedName>
    <definedName name="VAS073_F_Nekilnojamojot231GeriamojoVandens">'Forma 4'!$F$115</definedName>
    <definedName name="VAS073_F_Nekilnojamojot232GeriamojoVandens" localSheetId="3">'Forma 4'!$G$115</definedName>
    <definedName name="VAS073_F_Nekilnojamojot232GeriamojoVandens">'Forma 4'!$G$115</definedName>
    <definedName name="VAS073_F_Nekilnojamojot233GeriamojoVandens" localSheetId="3">'Forma 4'!$H$115</definedName>
    <definedName name="VAS073_F_Nekilnojamojot233GeriamojoVandens">'Forma 4'!$H$115</definedName>
    <definedName name="VAS073_F_Nekilnojamojot23IsViso" localSheetId="3">'Forma 4'!$E$115</definedName>
    <definedName name="VAS073_F_Nekilnojamojot23IsViso">'Forma 4'!$E$115</definedName>
    <definedName name="VAS073_F_Nekilnojamojot241NuotekuSurinkimas" localSheetId="3">'Forma 4'!$J$115</definedName>
    <definedName name="VAS073_F_Nekilnojamojot241NuotekuSurinkimas">'Forma 4'!$J$115</definedName>
    <definedName name="VAS073_F_Nekilnojamojot242NuotekuValymas" localSheetId="3">'Forma 4'!$K$115</definedName>
    <definedName name="VAS073_F_Nekilnojamojot242NuotekuValymas">'Forma 4'!$K$115</definedName>
    <definedName name="VAS073_F_Nekilnojamojot243NuotekuDumblo" localSheetId="3">'Forma 4'!$L$115</definedName>
    <definedName name="VAS073_F_Nekilnojamojot243NuotekuDumblo">'Forma 4'!$L$115</definedName>
    <definedName name="VAS073_F_Nekilnojamojot24IsViso" localSheetId="3">'Forma 4'!$I$115</definedName>
    <definedName name="VAS073_F_Nekilnojamojot24IsViso">'Forma 4'!$I$115</definedName>
    <definedName name="VAS073_F_Nekilnojamojot25PavirsiniuNuoteku" localSheetId="3">'Forma 4'!$M$115</definedName>
    <definedName name="VAS073_F_Nekilnojamojot25PavirsiniuNuoteku">'Forma 4'!$M$115</definedName>
    <definedName name="VAS073_F_Nekilnojamojot26KitosReguliuojamosios" localSheetId="3">'Forma 4'!$N$115</definedName>
    <definedName name="VAS073_F_Nekilnojamojot26KitosReguliuojamosios">'Forma 4'!$N$115</definedName>
    <definedName name="VAS073_F_Nekilnojamojot27KitosVeiklos" localSheetId="3">'Forma 4'!$Q$115</definedName>
    <definedName name="VAS073_F_Nekilnojamojot27KitosVeiklos">'Forma 4'!$Q$115</definedName>
    <definedName name="VAS073_F_Nekilnojamojot2Apskaitosveikla1" localSheetId="3">'Forma 4'!$O$115</definedName>
    <definedName name="VAS073_F_Nekilnojamojot2Apskaitosveikla1">'Forma 4'!$O$115</definedName>
    <definedName name="VAS073_F_Nekilnojamojot2Kitareguliuoja1" localSheetId="3">'Forma 4'!$P$115</definedName>
    <definedName name="VAS073_F_Nekilnojamojot2Kitareguliuoja1">'Forma 4'!$P$115</definedName>
    <definedName name="VAS073_F_Nekilnojamojot31IS" localSheetId="3">'Forma 4'!$D$167</definedName>
    <definedName name="VAS073_F_Nekilnojamojot31IS">'Forma 4'!$D$167</definedName>
    <definedName name="VAS073_F_Nekilnojamojot331GeriamojoVandens" localSheetId="3">'Forma 4'!$F$167</definedName>
    <definedName name="VAS073_F_Nekilnojamojot331GeriamojoVandens">'Forma 4'!$F$167</definedName>
    <definedName name="VAS073_F_Nekilnojamojot332GeriamojoVandens" localSheetId="3">'Forma 4'!$G$167</definedName>
    <definedName name="VAS073_F_Nekilnojamojot332GeriamojoVandens">'Forma 4'!$G$167</definedName>
    <definedName name="VAS073_F_Nekilnojamojot333GeriamojoVandens" localSheetId="3">'Forma 4'!$H$167</definedName>
    <definedName name="VAS073_F_Nekilnojamojot333GeriamojoVandens">'Forma 4'!$H$167</definedName>
    <definedName name="VAS073_F_Nekilnojamojot33IsViso" localSheetId="3">'Forma 4'!$E$167</definedName>
    <definedName name="VAS073_F_Nekilnojamojot33IsViso">'Forma 4'!$E$167</definedName>
    <definedName name="VAS073_F_Nekilnojamojot341NuotekuSurinkimas" localSheetId="3">'Forma 4'!$J$167</definedName>
    <definedName name="VAS073_F_Nekilnojamojot341NuotekuSurinkimas">'Forma 4'!$J$167</definedName>
    <definedName name="VAS073_F_Nekilnojamojot342NuotekuValymas" localSheetId="3">'Forma 4'!$K$167</definedName>
    <definedName name="VAS073_F_Nekilnojamojot342NuotekuValymas">'Forma 4'!$K$167</definedName>
    <definedName name="VAS073_F_Nekilnojamojot343NuotekuDumblo" localSheetId="3">'Forma 4'!$L$167</definedName>
    <definedName name="VAS073_F_Nekilnojamojot343NuotekuDumblo">'Forma 4'!$L$167</definedName>
    <definedName name="VAS073_F_Nekilnojamojot34IsViso" localSheetId="3">'Forma 4'!$I$167</definedName>
    <definedName name="VAS073_F_Nekilnojamojot34IsViso">'Forma 4'!$I$167</definedName>
    <definedName name="VAS073_F_Nekilnojamojot35PavirsiniuNuoteku" localSheetId="3">'Forma 4'!$M$167</definedName>
    <definedName name="VAS073_F_Nekilnojamojot35PavirsiniuNuoteku">'Forma 4'!$M$167</definedName>
    <definedName name="VAS073_F_Nekilnojamojot36KitosReguliuojamosios" localSheetId="3">'Forma 4'!$N$167</definedName>
    <definedName name="VAS073_F_Nekilnojamojot36KitosReguliuojamosios">'Forma 4'!$N$167</definedName>
    <definedName name="VAS073_F_Nekilnojamojot37KitosVeiklos" localSheetId="3">'Forma 4'!$Q$167</definedName>
    <definedName name="VAS073_F_Nekilnojamojot37KitosVeiklos">'Forma 4'!$Q$167</definedName>
    <definedName name="VAS073_F_Nekilnojamojot3Apskaitosveikla1" localSheetId="3">'Forma 4'!$O$167</definedName>
    <definedName name="VAS073_F_Nekilnojamojot3Apskaitosveikla1">'Forma 4'!$O$167</definedName>
    <definedName name="VAS073_F_Nekilnojamojot3Kitareguliuoja1" localSheetId="3">'Forma 4'!$P$167</definedName>
    <definedName name="VAS073_F_Nekilnojamojot3Kitareguliuoja1">'Forma 4'!$P$167</definedName>
    <definedName name="VAS073_F_Nekilnojamojot41IS" localSheetId="3">'Forma 4'!$D$212</definedName>
    <definedName name="VAS073_F_Nekilnojamojot41IS">'Forma 4'!$D$212</definedName>
    <definedName name="VAS073_F_Nekilnojamojot431GeriamojoVandens" localSheetId="3">'Forma 4'!$F$212</definedName>
    <definedName name="VAS073_F_Nekilnojamojot431GeriamojoVandens">'Forma 4'!$F$212</definedName>
    <definedName name="VAS073_F_Nekilnojamojot432GeriamojoVandens" localSheetId="3">'Forma 4'!$G$212</definedName>
    <definedName name="VAS073_F_Nekilnojamojot432GeriamojoVandens">'Forma 4'!$G$212</definedName>
    <definedName name="VAS073_F_Nekilnojamojot433GeriamojoVandens" localSheetId="3">'Forma 4'!$H$212</definedName>
    <definedName name="VAS073_F_Nekilnojamojot433GeriamojoVandens">'Forma 4'!$H$212</definedName>
    <definedName name="VAS073_F_Nekilnojamojot43IsViso" localSheetId="3">'Forma 4'!$E$212</definedName>
    <definedName name="VAS073_F_Nekilnojamojot43IsViso">'Forma 4'!$E$212</definedName>
    <definedName name="VAS073_F_Nekilnojamojot441NuotekuSurinkimas" localSheetId="3">'Forma 4'!$J$212</definedName>
    <definedName name="VAS073_F_Nekilnojamojot441NuotekuSurinkimas">'Forma 4'!$J$212</definedName>
    <definedName name="VAS073_F_Nekilnojamojot442NuotekuValymas" localSheetId="3">'Forma 4'!$K$212</definedName>
    <definedName name="VAS073_F_Nekilnojamojot442NuotekuValymas">'Forma 4'!$K$212</definedName>
    <definedName name="VAS073_F_Nekilnojamojot443NuotekuDumblo" localSheetId="3">'Forma 4'!$L$212</definedName>
    <definedName name="VAS073_F_Nekilnojamojot443NuotekuDumblo">'Forma 4'!$L$212</definedName>
    <definedName name="VAS073_F_Nekilnojamojot44IsViso" localSheetId="3">'Forma 4'!$I$212</definedName>
    <definedName name="VAS073_F_Nekilnojamojot44IsViso">'Forma 4'!$I$212</definedName>
    <definedName name="VAS073_F_Nekilnojamojot45PavirsiniuNuoteku" localSheetId="3">'Forma 4'!$M$212</definedName>
    <definedName name="VAS073_F_Nekilnojamojot45PavirsiniuNuoteku">'Forma 4'!$M$212</definedName>
    <definedName name="VAS073_F_Nekilnojamojot46KitosReguliuojamosios" localSheetId="3">'Forma 4'!$N$212</definedName>
    <definedName name="VAS073_F_Nekilnojamojot46KitosReguliuojamosios">'Forma 4'!$N$212</definedName>
    <definedName name="VAS073_F_Nekilnojamojot47KitosVeiklos" localSheetId="3">'Forma 4'!$Q$212</definedName>
    <definedName name="VAS073_F_Nekilnojamojot47KitosVeiklos">'Forma 4'!$Q$212</definedName>
    <definedName name="VAS073_F_Nekilnojamojot4Apskaitosveikla1" localSheetId="3">'Forma 4'!$O$212</definedName>
    <definedName name="VAS073_F_Nekilnojamojot4Apskaitosveikla1">'Forma 4'!$O$212</definedName>
    <definedName name="VAS073_F_Nekilnojamojot4Kitareguliuoja1" localSheetId="3">'Forma 4'!$P$212</definedName>
    <definedName name="VAS073_F_Nekilnojamojot4Kitareguliuoja1">'Forma 4'!$P$212</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4'!$D$92</definedName>
    <definedName name="VAS073_F_Netiesioginess11IS">'Forma 4'!$D$92</definedName>
    <definedName name="VAS073_F_Netiesioginess131GeriamojoVandens" localSheetId="3">'Forma 4'!$F$92</definedName>
    <definedName name="VAS073_F_Netiesioginess131GeriamojoVandens">'Forma 4'!$F$92</definedName>
    <definedName name="VAS073_F_Netiesioginess132GeriamojoVandens" localSheetId="3">'Forma 4'!$G$92</definedName>
    <definedName name="VAS073_F_Netiesioginess132GeriamojoVandens">'Forma 4'!$G$92</definedName>
    <definedName name="VAS073_F_Netiesioginess133GeriamojoVandens" localSheetId="3">'Forma 4'!$H$92</definedName>
    <definedName name="VAS073_F_Netiesioginess133GeriamojoVandens">'Forma 4'!$H$92</definedName>
    <definedName name="VAS073_F_Netiesioginess13IsViso" localSheetId="3">'Forma 4'!$E$92</definedName>
    <definedName name="VAS073_F_Netiesioginess13IsViso">'Forma 4'!$E$92</definedName>
    <definedName name="VAS073_F_Netiesioginess141NuotekuSurinkimas" localSheetId="3">'Forma 4'!$J$92</definedName>
    <definedName name="VAS073_F_Netiesioginess141NuotekuSurinkimas">'Forma 4'!$J$92</definedName>
    <definedName name="VAS073_F_Netiesioginess142NuotekuValymas" localSheetId="3">'Forma 4'!$K$92</definedName>
    <definedName name="VAS073_F_Netiesioginess142NuotekuValymas">'Forma 4'!$K$92</definedName>
    <definedName name="VAS073_F_Netiesioginess143NuotekuDumblo" localSheetId="3">'Forma 4'!$L$92</definedName>
    <definedName name="VAS073_F_Netiesioginess143NuotekuDumblo">'Forma 4'!$L$92</definedName>
    <definedName name="VAS073_F_Netiesioginess14IsViso" localSheetId="3">'Forma 4'!$I$92</definedName>
    <definedName name="VAS073_F_Netiesioginess14IsViso">'Forma 4'!$I$92</definedName>
    <definedName name="VAS073_F_Netiesioginess15PavirsiniuNuoteku" localSheetId="3">'Forma 4'!$M$92</definedName>
    <definedName name="VAS073_F_Netiesioginess15PavirsiniuNuoteku">'Forma 4'!$M$92</definedName>
    <definedName name="VAS073_F_Netiesioginess16KitosReguliuojamosios" localSheetId="3">'Forma 4'!$N$92</definedName>
    <definedName name="VAS073_F_Netiesioginess16KitosReguliuojamosios">'Forma 4'!$N$92</definedName>
    <definedName name="VAS073_F_Netiesioginess17KitosVeiklos" localSheetId="3">'Forma 4'!$Q$92</definedName>
    <definedName name="VAS073_F_Netiesioginess17KitosVeiklos">'Forma 4'!$Q$92</definedName>
    <definedName name="VAS073_F_Netiesioginess1Apskaitosveikla1" localSheetId="3">'Forma 4'!$O$92</definedName>
    <definedName name="VAS073_F_Netiesioginess1Apskaitosveikla1">'Forma 4'!$O$92</definedName>
    <definedName name="VAS073_F_Netiesioginess1Kitareguliuoja1" localSheetId="3">'Forma 4'!$P$92</definedName>
    <definedName name="VAS073_F_Netiesioginess1Kitareguliuoja1">'Forma 4'!$P$92</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4'!$D$204</definedName>
    <definedName name="VAS073_F_Nusidevejimoam101IS">'Forma 4'!$D$204</definedName>
    <definedName name="VAS073_F_Nusidevejimoam1031GeriamojoVandens" localSheetId="3">'Forma 4'!$F$204</definedName>
    <definedName name="VAS073_F_Nusidevejimoam1031GeriamojoVandens">'Forma 4'!$F$204</definedName>
    <definedName name="VAS073_F_Nusidevejimoam1032GeriamojoVandens" localSheetId="3">'Forma 4'!$G$204</definedName>
    <definedName name="VAS073_F_Nusidevejimoam1032GeriamojoVandens">'Forma 4'!$G$204</definedName>
    <definedName name="VAS073_F_Nusidevejimoam1033GeriamojoVandens" localSheetId="3">'Forma 4'!$H$204</definedName>
    <definedName name="VAS073_F_Nusidevejimoam1033GeriamojoVandens">'Forma 4'!$H$204</definedName>
    <definedName name="VAS073_F_Nusidevejimoam103IsViso" localSheetId="3">'Forma 4'!$E$204</definedName>
    <definedName name="VAS073_F_Nusidevejimoam103IsViso">'Forma 4'!$E$204</definedName>
    <definedName name="VAS073_F_Nusidevejimoam1041NuotekuSurinkimas" localSheetId="3">'Forma 4'!$J$204</definedName>
    <definedName name="VAS073_F_Nusidevejimoam1041NuotekuSurinkimas">'Forma 4'!$J$204</definedName>
    <definedName name="VAS073_F_Nusidevejimoam1042NuotekuValymas" localSheetId="3">'Forma 4'!$K$204</definedName>
    <definedName name="VAS073_F_Nusidevejimoam1042NuotekuValymas">'Forma 4'!$K$204</definedName>
    <definedName name="VAS073_F_Nusidevejimoam1043NuotekuDumblo" localSheetId="3">'Forma 4'!$L$204</definedName>
    <definedName name="VAS073_F_Nusidevejimoam1043NuotekuDumblo">'Forma 4'!$L$204</definedName>
    <definedName name="VAS073_F_Nusidevejimoam104IsViso" localSheetId="3">'Forma 4'!$I$204</definedName>
    <definedName name="VAS073_F_Nusidevejimoam104IsViso">'Forma 4'!$I$204</definedName>
    <definedName name="VAS073_F_Nusidevejimoam105PavirsiniuNuoteku" localSheetId="3">'Forma 4'!$M$204</definedName>
    <definedName name="VAS073_F_Nusidevejimoam105PavirsiniuNuoteku">'Forma 4'!$M$204</definedName>
    <definedName name="VAS073_F_Nusidevejimoam106KitosReguliuojamosios" localSheetId="3">'Forma 4'!$N$204</definedName>
    <definedName name="VAS073_F_Nusidevejimoam106KitosReguliuojamosios">'Forma 4'!$N$204</definedName>
    <definedName name="VAS073_F_Nusidevejimoam107KitosVeiklos" localSheetId="3">'Forma 4'!$Q$204</definedName>
    <definedName name="VAS073_F_Nusidevejimoam107KitosVeiklos">'Forma 4'!$Q$204</definedName>
    <definedName name="VAS073_F_Nusidevejimoam10Apskaitosveikla1" localSheetId="3">'Forma 4'!$O$204</definedName>
    <definedName name="VAS073_F_Nusidevejimoam10Apskaitosveikla1">'Forma 4'!$O$204</definedName>
    <definedName name="VAS073_F_Nusidevejimoam10Kitareguliuoja1" localSheetId="3">'Forma 4'!$P$204</definedName>
    <definedName name="VAS073_F_Nusidevejimoam10Kitareguliuoja1">'Forma 4'!$P$204</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4'!$D$107</definedName>
    <definedName name="VAS073_F_Nusidevejimoam81IS">'Forma 4'!$D$107</definedName>
    <definedName name="VAS073_F_Nusidevejimoam831GeriamojoVandens" localSheetId="3">'Forma 4'!$F$107</definedName>
    <definedName name="VAS073_F_Nusidevejimoam831GeriamojoVandens">'Forma 4'!$F$107</definedName>
    <definedName name="VAS073_F_Nusidevejimoam832GeriamojoVandens" localSheetId="3">'Forma 4'!$G$107</definedName>
    <definedName name="VAS073_F_Nusidevejimoam832GeriamojoVandens">'Forma 4'!$G$107</definedName>
    <definedName name="VAS073_F_Nusidevejimoam833GeriamojoVandens" localSheetId="3">'Forma 4'!$H$107</definedName>
    <definedName name="VAS073_F_Nusidevejimoam833GeriamojoVandens">'Forma 4'!$H$107</definedName>
    <definedName name="VAS073_F_Nusidevejimoam83IsViso" localSheetId="3">'Forma 4'!$E$107</definedName>
    <definedName name="VAS073_F_Nusidevejimoam83IsViso">'Forma 4'!$E$107</definedName>
    <definedName name="VAS073_F_Nusidevejimoam841NuotekuSurinkimas" localSheetId="3">'Forma 4'!$J$107</definedName>
    <definedName name="VAS073_F_Nusidevejimoam841NuotekuSurinkimas">'Forma 4'!$J$107</definedName>
    <definedName name="VAS073_F_Nusidevejimoam842NuotekuValymas" localSheetId="3">'Forma 4'!$K$107</definedName>
    <definedName name="VAS073_F_Nusidevejimoam842NuotekuValymas">'Forma 4'!$K$107</definedName>
    <definedName name="VAS073_F_Nusidevejimoam843NuotekuDumblo" localSheetId="3">'Forma 4'!$L$107</definedName>
    <definedName name="VAS073_F_Nusidevejimoam843NuotekuDumblo">'Forma 4'!$L$107</definedName>
    <definedName name="VAS073_F_Nusidevejimoam84IsViso" localSheetId="3">'Forma 4'!$I$107</definedName>
    <definedName name="VAS073_F_Nusidevejimoam84IsViso">'Forma 4'!$I$107</definedName>
    <definedName name="VAS073_F_Nusidevejimoam85PavirsiniuNuoteku" localSheetId="3">'Forma 4'!$M$107</definedName>
    <definedName name="VAS073_F_Nusidevejimoam85PavirsiniuNuoteku">'Forma 4'!$M$107</definedName>
    <definedName name="VAS073_F_Nusidevejimoam86KitosReguliuojamosios" localSheetId="3">'Forma 4'!$N$107</definedName>
    <definedName name="VAS073_F_Nusidevejimoam86KitosReguliuojamosios">'Forma 4'!$N$107</definedName>
    <definedName name="VAS073_F_Nusidevejimoam87KitosVeiklos" localSheetId="3">'Forma 4'!$Q$107</definedName>
    <definedName name="VAS073_F_Nusidevejimoam87KitosVeiklos">'Forma 4'!$Q$107</definedName>
    <definedName name="VAS073_F_Nusidevejimoam8Apskaitosveikla1" localSheetId="3">'Forma 4'!$O$107</definedName>
    <definedName name="VAS073_F_Nusidevejimoam8Apskaitosveikla1">'Forma 4'!$O$107</definedName>
    <definedName name="VAS073_F_Nusidevejimoam8Kitareguliuoja1" localSheetId="3">'Forma 4'!$P$107</definedName>
    <definedName name="VAS073_F_Nusidevejimoam8Kitareguliuoja1">'Forma 4'!$P$107</definedName>
    <definedName name="VAS073_F_Nusidevejimoam91IS" localSheetId="3">'Forma 4'!$D$159</definedName>
    <definedName name="VAS073_F_Nusidevejimoam91IS">'Forma 4'!$D$159</definedName>
    <definedName name="VAS073_F_Nusidevejimoam931GeriamojoVandens" localSheetId="3">'Forma 4'!$F$159</definedName>
    <definedName name="VAS073_F_Nusidevejimoam931GeriamojoVandens">'Forma 4'!$F$159</definedName>
    <definedName name="VAS073_F_Nusidevejimoam932GeriamojoVandens" localSheetId="3">'Forma 4'!$G$159</definedName>
    <definedName name="VAS073_F_Nusidevejimoam932GeriamojoVandens">'Forma 4'!$G$159</definedName>
    <definedName name="VAS073_F_Nusidevejimoam933GeriamojoVandens" localSheetId="3">'Forma 4'!$H$159</definedName>
    <definedName name="VAS073_F_Nusidevejimoam933GeriamojoVandens">'Forma 4'!$H$159</definedName>
    <definedName name="VAS073_F_Nusidevejimoam93IsViso" localSheetId="3">'Forma 4'!$E$159</definedName>
    <definedName name="VAS073_F_Nusidevejimoam93IsViso">'Forma 4'!$E$159</definedName>
    <definedName name="VAS073_F_Nusidevejimoam941NuotekuSurinkimas" localSheetId="3">'Forma 4'!$J$159</definedName>
    <definedName name="VAS073_F_Nusidevejimoam941NuotekuSurinkimas">'Forma 4'!$J$159</definedName>
    <definedName name="VAS073_F_Nusidevejimoam942NuotekuValymas" localSheetId="3">'Forma 4'!$K$159</definedName>
    <definedName name="VAS073_F_Nusidevejimoam942NuotekuValymas">'Forma 4'!$K$159</definedName>
    <definedName name="VAS073_F_Nusidevejimoam943NuotekuDumblo" localSheetId="3">'Forma 4'!$L$159</definedName>
    <definedName name="VAS073_F_Nusidevejimoam943NuotekuDumblo">'Forma 4'!$L$159</definedName>
    <definedName name="VAS073_F_Nusidevejimoam94IsViso" localSheetId="3">'Forma 4'!$I$159</definedName>
    <definedName name="VAS073_F_Nusidevejimoam94IsViso">'Forma 4'!$I$159</definedName>
    <definedName name="VAS073_F_Nusidevejimoam95PavirsiniuNuoteku" localSheetId="3">'Forma 4'!$M$159</definedName>
    <definedName name="VAS073_F_Nusidevejimoam95PavirsiniuNuoteku">'Forma 4'!$M$159</definedName>
    <definedName name="VAS073_F_Nusidevejimoam96KitosReguliuojamosios" localSheetId="3">'Forma 4'!$N$159</definedName>
    <definedName name="VAS073_F_Nusidevejimoam96KitosReguliuojamosios">'Forma 4'!$N$159</definedName>
    <definedName name="VAS073_F_Nusidevejimoam97KitosVeiklos" localSheetId="3">'Forma 4'!$Q$159</definedName>
    <definedName name="VAS073_F_Nusidevejimoam97KitosVeiklos">'Forma 4'!$Q$159</definedName>
    <definedName name="VAS073_F_Nusidevejimoam9Apskaitosveikla1" localSheetId="3">'Forma 4'!$O$159</definedName>
    <definedName name="VAS073_F_Nusidevejimoam9Apskaitosveikla1">'Forma 4'!$O$159</definedName>
    <definedName name="VAS073_F_Nusidevejimoam9Kitareguliuoja1" localSheetId="3">'Forma 4'!$P$159</definedName>
    <definedName name="VAS073_F_Nusidevejimoam9Kitareguliuoja1">'Forma 4'!$P$159</definedName>
    <definedName name="VAS073_F_Opexbeapskaito11IS" localSheetId="3">'Forma 4'!$D$248</definedName>
    <definedName name="VAS073_F_Opexbeapskaito11IS">'Forma 4'!$D$248</definedName>
    <definedName name="VAS073_F_Opexsuapskaito11IS" localSheetId="3">'Forma 4'!$D$247</definedName>
    <definedName name="VAS073_F_Opexsuapskaito11IS">'Forma 4'!$D$247</definedName>
    <definedName name="VAS073_F_Orginventoriau11IS" localSheetId="3">'Forma 4'!$D$75</definedName>
    <definedName name="VAS073_F_Orginventoriau11IS">'Forma 4'!$D$75</definedName>
    <definedName name="VAS073_F_Orginventoriau131GeriamojoVandens" localSheetId="3">'Forma 4'!$F$75</definedName>
    <definedName name="VAS073_F_Orginventoriau131GeriamojoVandens">'Forma 4'!$F$75</definedName>
    <definedName name="VAS073_F_Orginventoriau132GeriamojoVandens" localSheetId="3">'Forma 4'!$G$75</definedName>
    <definedName name="VAS073_F_Orginventoriau132GeriamojoVandens">'Forma 4'!$G$75</definedName>
    <definedName name="VAS073_F_Orginventoriau133GeriamojoVandens" localSheetId="3">'Forma 4'!$H$75</definedName>
    <definedName name="VAS073_F_Orginventoriau133GeriamojoVandens">'Forma 4'!$H$75</definedName>
    <definedName name="VAS073_F_Orginventoriau13IsViso" localSheetId="3">'Forma 4'!$E$75</definedName>
    <definedName name="VAS073_F_Orginventoriau13IsViso">'Forma 4'!$E$75</definedName>
    <definedName name="VAS073_F_Orginventoriau141NuotekuSurinkimas" localSheetId="3">'Forma 4'!$J$75</definedName>
    <definedName name="VAS073_F_Orginventoriau141NuotekuSurinkimas">'Forma 4'!$J$75</definedName>
    <definedName name="VAS073_F_Orginventoriau142NuotekuValymas" localSheetId="3">'Forma 4'!$K$75</definedName>
    <definedName name="VAS073_F_Orginventoriau142NuotekuValymas">'Forma 4'!$K$75</definedName>
    <definedName name="VAS073_F_Orginventoriau143NuotekuDumblo" localSheetId="3">'Forma 4'!$L$75</definedName>
    <definedName name="VAS073_F_Orginventoriau143NuotekuDumblo">'Forma 4'!$L$75</definedName>
    <definedName name="VAS073_F_Orginventoriau14IsViso" localSheetId="3">'Forma 4'!$I$75</definedName>
    <definedName name="VAS073_F_Orginventoriau14IsViso">'Forma 4'!$I$75</definedName>
    <definedName name="VAS073_F_Orginventoriau15PavirsiniuNuoteku" localSheetId="3">'Forma 4'!$M$75</definedName>
    <definedName name="VAS073_F_Orginventoriau15PavirsiniuNuoteku">'Forma 4'!$M$75</definedName>
    <definedName name="VAS073_F_Orginventoriau16KitosReguliuojamosios" localSheetId="3">'Forma 4'!$N$75</definedName>
    <definedName name="VAS073_F_Orginventoriau16KitosReguliuojamosios">'Forma 4'!$N$75</definedName>
    <definedName name="VAS073_F_Orginventoriau17KitosVeiklos" localSheetId="3">'Forma 4'!$Q$75</definedName>
    <definedName name="VAS073_F_Orginventoriau17KitosVeiklos">'Forma 4'!$Q$75</definedName>
    <definedName name="VAS073_F_Orginventoriau1Apskaitosveikla1" localSheetId="3">'Forma 4'!$O$75</definedName>
    <definedName name="VAS073_F_Orginventoriau1Apskaitosveikla1">'Forma 4'!$O$75</definedName>
    <definedName name="VAS073_F_Orginventoriau1Kitareguliuoja1" localSheetId="3">'Forma 4'!$P$75</definedName>
    <definedName name="VAS073_F_Orginventoriau1Kitareguliuoja1">'Forma 4'!$P$75</definedName>
    <definedName name="VAS073_F_Orginventoriau21IS" localSheetId="3">'Forma 4'!$D$128</definedName>
    <definedName name="VAS073_F_Orginventoriau21IS">'Forma 4'!$D$128</definedName>
    <definedName name="VAS073_F_Orginventoriau231GeriamojoVandens" localSheetId="3">'Forma 4'!$F$128</definedName>
    <definedName name="VAS073_F_Orginventoriau231GeriamojoVandens">'Forma 4'!$F$128</definedName>
    <definedName name="VAS073_F_Orginventoriau232GeriamojoVandens" localSheetId="3">'Forma 4'!$G$128</definedName>
    <definedName name="VAS073_F_Orginventoriau232GeriamojoVandens">'Forma 4'!$G$128</definedName>
    <definedName name="VAS073_F_Orginventoriau233GeriamojoVandens" localSheetId="3">'Forma 4'!$H$128</definedName>
    <definedName name="VAS073_F_Orginventoriau233GeriamojoVandens">'Forma 4'!$H$128</definedName>
    <definedName name="VAS073_F_Orginventoriau23IsViso" localSheetId="3">'Forma 4'!$E$128</definedName>
    <definedName name="VAS073_F_Orginventoriau23IsViso">'Forma 4'!$E$128</definedName>
    <definedName name="VAS073_F_Orginventoriau241NuotekuSurinkimas" localSheetId="3">'Forma 4'!$J$128</definedName>
    <definedName name="VAS073_F_Orginventoriau241NuotekuSurinkimas">'Forma 4'!$J$128</definedName>
    <definedName name="VAS073_F_Orginventoriau242NuotekuValymas" localSheetId="3">'Forma 4'!$K$128</definedName>
    <definedName name="VAS073_F_Orginventoriau242NuotekuValymas">'Forma 4'!$K$128</definedName>
    <definedName name="VAS073_F_Orginventoriau243NuotekuDumblo" localSheetId="3">'Forma 4'!$L$128</definedName>
    <definedName name="VAS073_F_Orginventoriau243NuotekuDumblo">'Forma 4'!$L$128</definedName>
    <definedName name="VAS073_F_Orginventoriau24IsViso" localSheetId="3">'Forma 4'!$I$128</definedName>
    <definedName name="VAS073_F_Orginventoriau24IsViso">'Forma 4'!$I$128</definedName>
    <definedName name="VAS073_F_Orginventoriau25PavirsiniuNuoteku" localSheetId="3">'Forma 4'!$M$128</definedName>
    <definedName name="VAS073_F_Orginventoriau25PavirsiniuNuoteku">'Forma 4'!$M$128</definedName>
    <definedName name="VAS073_F_Orginventoriau26KitosReguliuojamosios" localSheetId="3">'Forma 4'!$N$128</definedName>
    <definedName name="VAS073_F_Orginventoriau26KitosReguliuojamosios">'Forma 4'!$N$128</definedName>
    <definedName name="VAS073_F_Orginventoriau27KitosVeiklos" localSheetId="3">'Forma 4'!$Q$128</definedName>
    <definedName name="VAS073_F_Orginventoriau27KitosVeiklos">'Forma 4'!$Q$128</definedName>
    <definedName name="VAS073_F_Orginventoriau2Apskaitosveikla1" localSheetId="3">'Forma 4'!$O$128</definedName>
    <definedName name="VAS073_F_Orginventoriau2Apskaitosveikla1">'Forma 4'!$O$128</definedName>
    <definedName name="VAS073_F_Orginventoriau2Kitareguliuoja1" localSheetId="3">'Forma 4'!$P$128</definedName>
    <definedName name="VAS073_F_Orginventoriau2Kitareguliuoja1">'Forma 4'!$P$128</definedName>
    <definedName name="VAS073_F_Orginventoriau31IS" localSheetId="3">'Forma 4'!$D$180</definedName>
    <definedName name="VAS073_F_Orginventoriau31IS">'Forma 4'!$D$180</definedName>
    <definedName name="VAS073_F_Orginventoriau331GeriamojoVandens" localSheetId="3">'Forma 4'!$F$180</definedName>
    <definedName name="VAS073_F_Orginventoriau331GeriamojoVandens">'Forma 4'!$F$180</definedName>
    <definedName name="VAS073_F_Orginventoriau332GeriamojoVandens" localSheetId="3">'Forma 4'!$G$180</definedName>
    <definedName name="VAS073_F_Orginventoriau332GeriamojoVandens">'Forma 4'!$G$180</definedName>
    <definedName name="VAS073_F_Orginventoriau333GeriamojoVandens" localSheetId="3">'Forma 4'!$H$180</definedName>
    <definedName name="VAS073_F_Orginventoriau333GeriamojoVandens">'Forma 4'!$H$180</definedName>
    <definedName name="VAS073_F_Orginventoriau33IsViso" localSheetId="3">'Forma 4'!$E$180</definedName>
    <definedName name="VAS073_F_Orginventoriau33IsViso">'Forma 4'!$E$180</definedName>
    <definedName name="VAS073_F_Orginventoriau341NuotekuSurinkimas" localSheetId="3">'Forma 4'!$J$180</definedName>
    <definedName name="VAS073_F_Orginventoriau341NuotekuSurinkimas">'Forma 4'!$J$180</definedName>
    <definedName name="VAS073_F_Orginventoriau342NuotekuValymas" localSheetId="3">'Forma 4'!$K$180</definedName>
    <definedName name="VAS073_F_Orginventoriau342NuotekuValymas">'Forma 4'!$K$180</definedName>
    <definedName name="VAS073_F_Orginventoriau343NuotekuDumblo" localSheetId="3">'Forma 4'!$L$180</definedName>
    <definedName name="VAS073_F_Orginventoriau343NuotekuDumblo">'Forma 4'!$L$180</definedName>
    <definedName name="VAS073_F_Orginventoriau34IsViso" localSheetId="3">'Forma 4'!$I$180</definedName>
    <definedName name="VAS073_F_Orginventoriau34IsViso">'Forma 4'!$I$180</definedName>
    <definedName name="VAS073_F_Orginventoriau35PavirsiniuNuoteku" localSheetId="3">'Forma 4'!$M$180</definedName>
    <definedName name="VAS073_F_Orginventoriau35PavirsiniuNuoteku">'Forma 4'!$M$180</definedName>
    <definedName name="VAS073_F_Orginventoriau36KitosReguliuojamosios" localSheetId="3">'Forma 4'!$N$180</definedName>
    <definedName name="VAS073_F_Orginventoriau36KitosReguliuojamosios">'Forma 4'!$N$180</definedName>
    <definedName name="VAS073_F_Orginventoriau37KitosVeiklos" localSheetId="3">'Forma 4'!$Q$180</definedName>
    <definedName name="VAS073_F_Orginventoriau37KitosVeiklos">'Forma 4'!$Q$180</definedName>
    <definedName name="VAS073_F_Orginventoriau3Apskaitosveikla1" localSheetId="3">'Forma 4'!$O$180</definedName>
    <definedName name="VAS073_F_Orginventoriau3Apskaitosveikla1">'Forma 4'!$O$180</definedName>
    <definedName name="VAS073_F_Orginventoriau3Kitareguliuoja1" localSheetId="3">'Forma 4'!$P$180</definedName>
    <definedName name="VAS073_F_Orginventoriau3Kitareguliuoja1">'Forma 4'!$P$180</definedName>
    <definedName name="VAS073_F_Orginventoriau41IS" localSheetId="3">'Forma 4'!$D$225</definedName>
    <definedName name="VAS073_F_Orginventoriau41IS">'Forma 4'!$D$225</definedName>
    <definedName name="VAS073_F_Orginventoriau431GeriamojoVandens" localSheetId="3">'Forma 4'!$F$225</definedName>
    <definedName name="VAS073_F_Orginventoriau431GeriamojoVandens">'Forma 4'!$F$225</definedName>
    <definedName name="VAS073_F_Orginventoriau432GeriamojoVandens" localSheetId="3">'Forma 4'!$G$225</definedName>
    <definedName name="VAS073_F_Orginventoriau432GeriamojoVandens">'Forma 4'!$G$225</definedName>
    <definedName name="VAS073_F_Orginventoriau433GeriamojoVandens" localSheetId="3">'Forma 4'!$H$225</definedName>
    <definedName name="VAS073_F_Orginventoriau433GeriamojoVandens">'Forma 4'!$H$225</definedName>
    <definedName name="VAS073_F_Orginventoriau43IsViso" localSheetId="3">'Forma 4'!$E$225</definedName>
    <definedName name="VAS073_F_Orginventoriau43IsViso">'Forma 4'!$E$225</definedName>
    <definedName name="VAS073_F_Orginventoriau441NuotekuSurinkimas" localSheetId="3">'Forma 4'!$J$225</definedName>
    <definedName name="VAS073_F_Orginventoriau441NuotekuSurinkimas">'Forma 4'!$J$225</definedName>
    <definedName name="VAS073_F_Orginventoriau442NuotekuValymas" localSheetId="3">'Forma 4'!$K$225</definedName>
    <definedName name="VAS073_F_Orginventoriau442NuotekuValymas">'Forma 4'!$K$225</definedName>
    <definedName name="VAS073_F_Orginventoriau443NuotekuDumblo" localSheetId="3">'Forma 4'!$L$225</definedName>
    <definedName name="VAS073_F_Orginventoriau443NuotekuDumblo">'Forma 4'!$L$225</definedName>
    <definedName name="VAS073_F_Orginventoriau44IsViso" localSheetId="3">'Forma 4'!$I$225</definedName>
    <definedName name="VAS073_F_Orginventoriau44IsViso">'Forma 4'!$I$225</definedName>
    <definedName name="VAS073_F_Orginventoriau45PavirsiniuNuoteku" localSheetId="3">'Forma 4'!$M$225</definedName>
    <definedName name="VAS073_F_Orginventoriau45PavirsiniuNuoteku">'Forma 4'!$M$225</definedName>
    <definedName name="VAS073_F_Orginventoriau46KitosReguliuojamosios" localSheetId="3">'Forma 4'!$N$225</definedName>
    <definedName name="VAS073_F_Orginventoriau46KitosReguliuojamosios">'Forma 4'!$N$225</definedName>
    <definedName name="VAS073_F_Orginventoriau47KitosVeiklos" localSheetId="3">'Forma 4'!$Q$225</definedName>
    <definedName name="VAS073_F_Orginventoriau47KitosVeiklos">'Forma 4'!$Q$225</definedName>
    <definedName name="VAS073_F_Orginventoriau4Apskaitosveikla1" localSheetId="3">'Forma 4'!$O$225</definedName>
    <definedName name="VAS073_F_Orginventoriau4Apskaitosveikla1">'Forma 4'!$O$225</definedName>
    <definedName name="VAS073_F_Orginventoriau4Kitareguliuoja1" localSheetId="3">'Forma 4'!$P$225</definedName>
    <definedName name="VAS073_F_Orginventoriau4Kitareguliuoja1">'Forma 4'!$P$225</definedName>
    <definedName name="VAS073_F_Paskirstomosio21IS" localSheetId="3">'Forma 4'!$D$232</definedName>
    <definedName name="VAS073_F_Paskirstomosio21IS">'Forma 4'!$D$232</definedName>
    <definedName name="VAS073_F_Paskirstomosio231GeriamojoVandens" localSheetId="3">'Forma 4'!$F$232</definedName>
    <definedName name="VAS073_F_Paskirstomosio231GeriamojoVandens">'Forma 4'!$F$232</definedName>
    <definedName name="VAS073_F_Paskirstomosio232GeriamojoVandens" localSheetId="3">'Forma 4'!$G$232</definedName>
    <definedName name="VAS073_F_Paskirstomosio232GeriamojoVandens">'Forma 4'!$G$232</definedName>
    <definedName name="VAS073_F_Paskirstomosio233GeriamojoVandens" localSheetId="3">'Forma 4'!$H$232</definedName>
    <definedName name="VAS073_F_Paskirstomosio233GeriamojoVandens">'Forma 4'!$H$232</definedName>
    <definedName name="VAS073_F_Paskirstomosio23IsViso" localSheetId="3">'Forma 4'!$E$232</definedName>
    <definedName name="VAS073_F_Paskirstomosio23IsViso">'Forma 4'!$E$232</definedName>
    <definedName name="VAS073_F_Paskirstomosio241NuotekuSurinkimas" localSheetId="3">'Forma 4'!$J$232</definedName>
    <definedName name="VAS073_F_Paskirstomosio241NuotekuSurinkimas">'Forma 4'!$J$232</definedName>
    <definedName name="VAS073_F_Paskirstomosio242NuotekuValymas" localSheetId="3">'Forma 4'!$K$232</definedName>
    <definedName name="VAS073_F_Paskirstomosio242NuotekuValymas">'Forma 4'!$K$232</definedName>
    <definedName name="VAS073_F_Paskirstomosio243NuotekuDumblo" localSheetId="3">'Forma 4'!$L$232</definedName>
    <definedName name="VAS073_F_Paskirstomosio243NuotekuDumblo">'Forma 4'!$L$232</definedName>
    <definedName name="VAS073_F_Paskirstomosio24IsViso" localSheetId="3">'Forma 4'!$I$232</definedName>
    <definedName name="VAS073_F_Paskirstomosio24IsViso">'Forma 4'!$I$232</definedName>
    <definedName name="VAS073_F_Paskirstomosio25PavirsiniuNuoteku" localSheetId="3">'Forma 4'!$M$232</definedName>
    <definedName name="VAS073_F_Paskirstomosio25PavirsiniuNuoteku">'Forma 4'!$M$232</definedName>
    <definedName name="VAS073_F_Paskirstomosio26KitosReguliuojamosios" localSheetId="3">'Forma 4'!$N$232</definedName>
    <definedName name="VAS073_F_Paskirstomosio26KitosReguliuojamosios">'Forma 4'!$N$232</definedName>
    <definedName name="VAS073_F_Paskirstomosio27KitosVeiklos" localSheetId="3">'Forma 4'!$Q$232</definedName>
    <definedName name="VAS073_F_Paskirstomosio27KitosVeiklos">'Forma 4'!$Q$232</definedName>
    <definedName name="VAS073_F_Paskirstomosio2Apskaitosveikla1" localSheetId="3">'Forma 4'!$O$232</definedName>
    <definedName name="VAS073_F_Paskirstomosio2Apskaitosveikla1">'Forma 4'!$O$232</definedName>
    <definedName name="VAS073_F_Paskirstomosio2Kitareguliuoja1" localSheetId="3">'Forma 4'!$P$232</definedName>
    <definedName name="VAS073_F_Paskirstomosio2Kitareguliuoja1">'Forma 4'!$P$232</definedName>
    <definedName name="VAS073_F_Paskirstomujus11IS" localSheetId="3">'Forma 4'!$D$10</definedName>
    <definedName name="VAS073_F_Paskirstomujus11IS">'Forma 4'!$D$10</definedName>
    <definedName name="VAS073_F_Pastopasiuntin11IS" localSheetId="3">'Forma 4'!$D$73</definedName>
    <definedName name="VAS073_F_Pastopasiuntin11IS">'Forma 4'!$D$73</definedName>
    <definedName name="VAS073_F_Pastopasiuntin131GeriamojoVandens" localSheetId="3">'Forma 4'!$F$73</definedName>
    <definedName name="VAS073_F_Pastopasiuntin131GeriamojoVandens">'Forma 4'!$F$73</definedName>
    <definedName name="VAS073_F_Pastopasiuntin132GeriamojoVandens" localSheetId="3">'Forma 4'!$G$73</definedName>
    <definedName name="VAS073_F_Pastopasiuntin132GeriamojoVandens">'Forma 4'!$G$73</definedName>
    <definedName name="VAS073_F_Pastopasiuntin133GeriamojoVandens" localSheetId="3">'Forma 4'!$H$73</definedName>
    <definedName name="VAS073_F_Pastopasiuntin133GeriamojoVandens">'Forma 4'!$H$73</definedName>
    <definedName name="VAS073_F_Pastopasiuntin13IsViso" localSheetId="3">'Forma 4'!$E$73</definedName>
    <definedName name="VAS073_F_Pastopasiuntin13IsViso">'Forma 4'!$E$73</definedName>
    <definedName name="VAS073_F_Pastopasiuntin141NuotekuSurinkimas" localSheetId="3">'Forma 4'!$J$73</definedName>
    <definedName name="VAS073_F_Pastopasiuntin141NuotekuSurinkimas">'Forma 4'!$J$73</definedName>
    <definedName name="VAS073_F_Pastopasiuntin142NuotekuValymas" localSheetId="3">'Forma 4'!$K$73</definedName>
    <definedName name="VAS073_F_Pastopasiuntin142NuotekuValymas">'Forma 4'!$K$73</definedName>
    <definedName name="VAS073_F_Pastopasiuntin143NuotekuDumblo" localSheetId="3">'Forma 4'!$L$73</definedName>
    <definedName name="VAS073_F_Pastopasiuntin143NuotekuDumblo">'Forma 4'!$L$73</definedName>
    <definedName name="VAS073_F_Pastopasiuntin14IsViso" localSheetId="3">'Forma 4'!$I$73</definedName>
    <definedName name="VAS073_F_Pastopasiuntin14IsViso">'Forma 4'!$I$73</definedName>
    <definedName name="VAS073_F_Pastopasiuntin15PavirsiniuNuoteku" localSheetId="3">'Forma 4'!$M$73</definedName>
    <definedName name="VAS073_F_Pastopasiuntin15PavirsiniuNuoteku">'Forma 4'!$M$73</definedName>
    <definedName name="VAS073_F_Pastopasiuntin16KitosReguliuojamosios" localSheetId="3">'Forma 4'!$N$73</definedName>
    <definedName name="VAS073_F_Pastopasiuntin16KitosReguliuojamosios">'Forma 4'!$N$73</definedName>
    <definedName name="VAS073_F_Pastopasiuntin17KitosVeiklos" localSheetId="3">'Forma 4'!$Q$73</definedName>
    <definedName name="VAS073_F_Pastopasiuntin17KitosVeiklos">'Forma 4'!$Q$73</definedName>
    <definedName name="VAS073_F_Pastopasiuntin1Apskaitosveikla1" localSheetId="3">'Forma 4'!$O$73</definedName>
    <definedName name="VAS073_F_Pastopasiuntin1Apskaitosveikla1">'Forma 4'!$O$73</definedName>
    <definedName name="VAS073_F_Pastopasiuntin1Kitareguliuoja1" localSheetId="3">'Forma 4'!$P$73</definedName>
    <definedName name="VAS073_F_Pastopasiuntin1Kitareguliuoja1">'Forma 4'!$P$73</definedName>
    <definedName name="VAS073_F_Pastopasiuntin21IS" localSheetId="3">'Forma 4'!$D$126</definedName>
    <definedName name="VAS073_F_Pastopasiuntin21IS">'Forma 4'!$D$126</definedName>
    <definedName name="VAS073_F_Pastopasiuntin231GeriamojoVandens" localSheetId="3">'Forma 4'!$F$126</definedName>
    <definedName name="VAS073_F_Pastopasiuntin231GeriamojoVandens">'Forma 4'!$F$126</definedName>
    <definedName name="VAS073_F_Pastopasiuntin232GeriamojoVandens" localSheetId="3">'Forma 4'!$G$126</definedName>
    <definedName name="VAS073_F_Pastopasiuntin232GeriamojoVandens">'Forma 4'!$G$126</definedName>
    <definedName name="VAS073_F_Pastopasiuntin233GeriamojoVandens" localSheetId="3">'Forma 4'!$H$126</definedName>
    <definedName name="VAS073_F_Pastopasiuntin233GeriamojoVandens">'Forma 4'!$H$126</definedName>
    <definedName name="VAS073_F_Pastopasiuntin23IsViso" localSheetId="3">'Forma 4'!$E$126</definedName>
    <definedName name="VAS073_F_Pastopasiuntin23IsViso">'Forma 4'!$E$126</definedName>
    <definedName name="VAS073_F_Pastopasiuntin241NuotekuSurinkimas" localSheetId="3">'Forma 4'!$J$126</definedName>
    <definedName name="VAS073_F_Pastopasiuntin241NuotekuSurinkimas">'Forma 4'!$J$126</definedName>
    <definedName name="VAS073_F_Pastopasiuntin242NuotekuValymas" localSheetId="3">'Forma 4'!$K$126</definedName>
    <definedName name="VAS073_F_Pastopasiuntin242NuotekuValymas">'Forma 4'!$K$126</definedName>
    <definedName name="VAS073_F_Pastopasiuntin243NuotekuDumblo" localSheetId="3">'Forma 4'!$L$126</definedName>
    <definedName name="VAS073_F_Pastopasiuntin243NuotekuDumblo">'Forma 4'!$L$126</definedName>
    <definedName name="VAS073_F_Pastopasiuntin24IsViso" localSheetId="3">'Forma 4'!$I$126</definedName>
    <definedName name="VAS073_F_Pastopasiuntin24IsViso">'Forma 4'!$I$126</definedName>
    <definedName name="VAS073_F_Pastopasiuntin25PavirsiniuNuoteku" localSheetId="3">'Forma 4'!$M$126</definedName>
    <definedName name="VAS073_F_Pastopasiuntin25PavirsiniuNuoteku">'Forma 4'!$M$126</definedName>
    <definedName name="VAS073_F_Pastopasiuntin26KitosReguliuojamosios" localSheetId="3">'Forma 4'!$N$126</definedName>
    <definedName name="VAS073_F_Pastopasiuntin26KitosReguliuojamosios">'Forma 4'!$N$126</definedName>
    <definedName name="VAS073_F_Pastopasiuntin27KitosVeiklos" localSheetId="3">'Forma 4'!$Q$126</definedName>
    <definedName name="VAS073_F_Pastopasiuntin27KitosVeiklos">'Forma 4'!$Q$126</definedName>
    <definedName name="VAS073_F_Pastopasiuntin2Apskaitosveikla1" localSheetId="3">'Forma 4'!$O$126</definedName>
    <definedName name="VAS073_F_Pastopasiuntin2Apskaitosveikla1">'Forma 4'!$O$126</definedName>
    <definedName name="VAS073_F_Pastopasiuntin2Kitareguliuoja1" localSheetId="3">'Forma 4'!$P$126</definedName>
    <definedName name="VAS073_F_Pastopasiuntin2Kitareguliuoja1">'Forma 4'!$P$126</definedName>
    <definedName name="VAS073_F_Pastopasiuntin31IS" localSheetId="3">'Forma 4'!$D$178</definedName>
    <definedName name="VAS073_F_Pastopasiuntin31IS">'Forma 4'!$D$178</definedName>
    <definedName name="VAS073_F_Pastopasiuntin331GeriamojoVandens" localSheetId="3">'Forma 4'!$F$178</definedName>
    <definedName name="VAS073_F_Pastopasiuntin331GeriamojoVandens">'Forma 4'!$F$178</definedName>
    <definedName name="VAS073_F_Pastopasiuntin332GeriamojoVandens" localSheetId="3">'Forma 4'!$G$178</definedName>
    <definedName name="VAS073_F_Pastopasiuntin332GeriamojoVandens">'Forma 4'!$G$178</definedName>
    <definedName name="VAS073_F_Pastopasiuntin333GeriamojoVandens" localSheetId="3">'Forma 4'!$H$178</definedName>
    <definedName name="VAS073_F_Pastopasiuntin333GeriamojoVandens">'Forma 4'!$H$178</definedName>
    <definedName name="VAS073_F_Pastopasiuntin33IsViso" localSheetId="3">'Forma 4'!$E$178</definedName>
    <definedName name="VAS073_F_Pastopasiuntin33IsViso">'Forma 4'!$E$178</definedName>
    <definedName name="VAS073_F_Pastopasiuntin341NuotekuSurinkimas" localSheetId="3">'Forma 4'!$J$178</definedName>
    <definedName name="VAS073_F_Pastopasiuntin341NuotekuSurinkimas">'Forma 4'!$J$178</definedName>
    <definedName name="VAS073_F_Pastopasiuntin342NuotekuValymas" localSheetId="3">'Forma 4'!$K$178</definedName>
    <definedName name="VAS073_F_Pastopasiuntin342NuotekuValymas">'Forma 4'!$K$178</definedName>
    <definedName name="VAS073_F_Pastopasiuntin343NuotekuDumblo" localSheetId="3">'Forma 4'!$L$178</definedName>
    <definedName name="VAS073_F_Pastopasiuntin343NuotekuDumblo">'Forma 4'!$L$178</definedName>
    <definedName name="VAS073_F_Pastopasiuntin34IsViso" localSheetId="3">'Forma 4'!$I$178</definedName>
    <definedName name="VAS073_F_Pastopasiuntin34IsViso">'Forma 4'!$I$178</definedName>
    <definedName name="VAS073_F_Pastopasiuntin35PavirsiniuNuoteku" localSheetId="3">'Forma 4'!$M$178</definedName>
    <definedName name="VAS073_F_Pastopasiuntin35PavirsiniuNuoteku">'Forma 4'!$M$178</definedName>
    <definedName name="VAS073_F_Pastopasiuntin36KitosReguliuojamosios" localSheetId="3">'Forma 4'!$N$178</definedName>
    <definedName name="VAS073_F_Pastopasiuntin36KitosReguliuojamosios">'Forma 4'!$N$178</definedName>
    <definedName name="VAS073_F_Pastopasiuntin37KitosVeiklos" localSheetId="3">'Forma 4'!$Q$178</definedName>
    <definedName name="VAS073_F_Pastopasiuntin37KitosVeiklos">'Forma 4'!$Q$178</definedName>
    <definedName name="VAS073_F_Pastopasiuntin3Apskaitosveikla1" localSheetId="3">'Forma 4'!$O$178</definedName>
    <definedName name="VAS073_F_Pastopasiuntin3Apskaitosveikla1">'Forma 4'!$O$178</definedName>
    <definedName name="VAS073_F_Pastopasiuntin3Kitareguliuoja1" localSheetId="3">'Forma 4'!$P$178</definedName>
    <definedName name="VAS073_F_Pastopasiuntin3Kitareguliuoja1">'Forma 4'!$P$178</definedName>
    <definedName name="VAS073_F_Pastopasiuntin41IS" localSheetId="3">'Forma 4'!$D$223</definedName>
    <definedName name="VAS073_F_Pastopasiuntin41IS">'Forma 4'!$D$223</definedName>
    <definedName name="VAS073_F_Pastopasiuntin431GeriamojoVandens" localSheetId="3">'Forma 4'!$F$223</definedName>
    <definedName name="VAS073_F_Pastopasiuntin431GeriamojoVandens">'Forma 4'!$F$223</definedName>
    <definedName name="VAS073_F_Pastopasiuntin432GeriamojoVandens" localSheetId="3">'Forma 4'!$G$223</definedName>
    <definedName name="VAS073_F_Pastopasiuntin432GeriamojoVandens">'Forma 4'!$G$223</definedName>
    <definedName name="VAS073_F_Pastopasiuntin433GeriamojoVandens" localSheetId="3">'Forma 4'!$H$223</definedName>
    <definedName name="VAS073_F_Pastopasiuntin433GeriamojoVandens">'Forma 4'!$H$223</definedName>
    <definedName name="VAS073_F_Pastopasiuntin43IsViso" localSheetId="3">'Forma 4'!$E$223</definedName>
    <definedName name="VAS073_F_Pastopasiuntin43IsViso">'Forma 4'!$E$223</definedName>
    <definedName name="VAS073_F_Pastopasiuntin441NuotekuSurinkimas" localSheetId="3">'Forma 4'!$J$223</definedName>
    <definedName name="VAS073_F_Pastopasiuntin441NuotekuSurinkimas">'Forma 4'!$J$223</definedName>
    <definedName name="VAS073_F_Pastopasiuntin442NuotekuValymas" localSheetId="3">'Forma 4'!$K$223</definedName>
    <definedName name="VAS073_F_Pastopasiuntin442NuotekuValymas">'Forma 4'!$K$223</definedName>
    <definedName name="VAS073_F_Pastopasiuntin443NuotekuDumblo" localSheetId="3">'Forma 4'!$L$223</definedName>
    <definedName name="VAS073_F_Pastopasiuntin443NuotekuDumblo">'Forma 4'!$L$223</definedName>
    <definedName name="VAS073_F_Pastopasiuntin44IsViso" localSheetId="3">'Forma 4'!$I$223</definedName>
    <definedName name="VAS073_F_Pastopasiuntin44IsViso">'Forma 4'!$I$223</definedName>
    <definedName name="VAS073_F_Pastopasiuntin45PavirsiniuNuoteku" localSheetId="3">'Forma 4'!$M$223</definedName>
    <definedName name="VAS073_F_Pastopasiuntin45PavirsiniuNuoteku">'Forma 4'!$M$223</definedName>
    <definedName name="VAS073_F_Pastopasiuntin46KitosReguliuojamosios" localSheetId="3">'Forma 4'!$N$223</definedName>
    <definedName name="VAS073_F_Pastopasiuntin46KitosReguliuojamosios">'Forma 4'!$N$223</definedName>
    <definedName name="VAS073_F_Pastopasiuntin47KitosVeiklos" localSheetId="3">'Forma 4'!$Q$223</definedName>
    <definedName name="VAS073_F_Pastopasiuntin47KitosVeiklos">'Forma 4'!$Q$223</definedName>
    <definedName name="VAS073_F_Pastopasiuntin4Apskaitosveikla1" localSheetId="3">'Forma 4'!$O$223</definedName>
    <definedName name="VAS073_F_Pastopasiuntin4Apskaitosveikla1">'Forma 4'!$O$223</definedName>
    <definedName name="VAS073_F_Pastopasiuntin4Kitareguliuoja1" localSheetId="3">'Forma 4'!$P$223</definedName>
    <definedName name="VAS073_F_Pastopasiuntin4Kitareguliuoja1">'Forma 4'!$P$223</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4'!$D$77</definedName>
    <definedName name="VAS073_F_Patalpuprieziu11IS">'Forma 4'!$D$77</definedName>
    <definedName name="VAS073_F_Patalpuprieziu131GeriamojoVandens" localSheetId="3">'Forma 4'!$F$77</definedName>
    <definedName name="VAS073_F_Patalpuprieziu131GeriamojoVandens">'Forma 4'!$F$77</definedName>
    <definedName name="VAS073_F_Patalpuprieziu132GeriamojoVandens" localSheetId="3">'Forma 4'!$G$77</definedName>
    <definedName name="VAS073_F_Patalpuprieziu132GeriamojoVandens">'Forma 4'!$G$77</definedName>
    <definedName name="VAS073_F_Patalpuprieziu133GeriamojoVandens" localSheetId="3">'Forma 4'!$H$77</definedName>
    <definedName name="VAS073_F_Patalpuprieziu133GeriamojoVandens">'Forma 4'!$H$77</definedName>
    <definedName name="VAS073_F_Patalpuprieziu13IsViso" localSheetId="3">'Forma 4'!$E$77</definedName>
    <definedName name="VAS073_F_Patalpuprieziu13IsViso">'Forma 4'!$E$77</definedName>
    <definedName name="VAS073_F_Patalpuprieziu141NuotekuSurinkimas" localSheetId="3">'Forma 4'!$J$77</definedName>
    <definedName name="VAS073_F_Patalpuprieziu141NuotekuSurinkimas">'Forma 4'!$J$77</definedName>
    <definedName name="VAS073_F_Patalpuprieziu142NuotekuValymas" localSheetId="3">'Forma 4'!$K$77</definedName>
    <definedName name="VAS073_F_Patalpuprieziu142NuotekuValymas">'Forma 4'!$K$77</definedName>
    <definedName name="VAS073_F_Patalpuprieziu143NuotekuDumblo" localSheetId="3">'Forma 4'!$L$77</definedName>
    <definedName name="VAS073_F_Patalpuprieziu143NuotekuDumblo">'Forma 4'!$L$77</definedName>
    <definedName name="VAS073_F_Patalpuprieziu14IsViso" localSheetId="3">'Forma 4'!$I$77</definedName>
    <definedName name="VAS073_F_Patalpuprieziu14IsViso">'Forma 4'!$I$77</definedName>
    <definedName name="VAS073_F_Patalpuprieziu15PavirsiniuNuoteku" localSheetId="3">'Forma 4'!$M$77</definedName>
    <definedName name="VAS073_F_Patalpuprieziu15PavirsiniuNuoteku">'Forma 4'!$M$77</definedName>
    <definedName name="VAS073_F_Patalpuprieziu16KitosReguliuojamosios" localSheetId="3">'Forma 4'!$N$77</definedName>
    <definedName name="VAS073_F_Patalpuprieziu16KitosReguliuojamosios">'Forma 4'!$N$77</definedName>
    <definedName name="VAS073_F_Patalpuprieziu17KitosVeiklos" localSheetId="3">'Forma 4'!$Q$77</definedName>
    <definedName name="VAS073_F_Patalpuprieziu17KitosVeiklos">'Forma 4'!$Q$77</definedName>
    <definedName name="VAS073_F_Patalpuprieziu1Apskaitosveikla1" localSheetId="3">'Forma 4'!$O$77</definedName>
    <definedName name="VAS073_F_Patalpuprieziu1Apskaitosveikla1">'Forma 4'!$O$77</definedName>
    <definedName name="VAS073_F_Patalpuprieziu1Kitareguliuoja1" localSheetId="3">'Forma 4'!$P$77</definedName>
    <definedName name="VAS073_F_Patalpuprieziu1Kitareguliuoja1">'Forma 4'!$P$77</definedName>
    <definedName name="VAS073_F_Patalpuprieziu21IS" localSheetId="3">'Forma 4'!$D$130</definedName>
    <definedName name="VAS073_F_Patalpuprieziu21IS">'Forma 4'!$D$130</definedName>
    <definedName name="VAS073_F_Patalpuprieziu231GeriamojoVandens" localSheetId="3">'Forma 4'!$F$130</definedName>
    <definedName name="VAS073_F_Patalpuprieziu231GeriamojoVandens">'Forma 4'!$F$130</definedName>
    <definedName name="VAS073_F_Patalpuprieziu232GeriamojoVandens" localSheetId="3">'Forma 4'!$G$130</definedName>
    <definedName name="VAS073_F_Patalpuprieziu232GeriamojoVandens">'Forma 4'!$G$130</definedName>
    <definedName name="VAS073_F_Patalpuprieziu233GeriamojoVandens" localSheetId="3">'Forma 4'!$H$130</definedName>
    <definedName name="VAS073_F_Patalpuprieziu233GeriamojoVandens">'Forma 4'!$H$130</definedName>
    <definedName name="VAS073_F_Patalpuprieziu23IsViso" localSheetId="3">'Forma 4'!$E$130</definedName>
    <definedName name="VAS073_F_Patalpuprieziu23IsViso">'Forma 4'!$E$130</definedName>
    <definedName name="VAS073_F_Patalpuprieziu241NuotekuSurinkimas" localSheetId="3">'Forma 4'!$J$130</definedName>
    <definedName name="VAS073_F_Patalpuprieziu241NuotekuSurinkimas">'Forma 4'!$J$130</definedName>
    <definedName name="VAS073_F_Patalpuprieziu242NuotekuValymas" localSheetId="3">'Forma 4'!$K$130</definedName>
    <definedName name="VAS073_F_Patalpuprieziu242NuotekuValymas">'Forma 4'!$K$130</definedName>
    <definedName name="VAS073_F_Patalpuprieziu243NuotekuDumblo" localSheetId="3">'Forma 4'!$L$130</definedName>
    <definedName name="VAS073_F_Patalpuprieziu243NuotekuDumblo">'Forma 4'!$L$130</definedName>
    <definedName name="VAS073_F_Patalpuprieziu24IsViso" localSheetId="3">'Forma 4'!$I$130</definedName>
    <definedName name="VAS073_F_Patalpuprieziu24IsViso">'Forma 4'!$I$130</definedName>
    <definedName name="VAS073_F_Patalpuprieziu25PavirsiniuNuoteku" localSheetId="3">'Forma 4'!$M$130</definedName>
    <definedName name="VAS073_F_Patalpuprieziu25PavirsiniuNuoteku">'Forma 4'!$M$130</definedName>
    <definedName name="VAS073_F_Patalpuprieziu26KitosReguliuojamosios" localSheetId="3">'Forma 4'!$N$130</definedName>
    <definedName name="VAS073_F_Patalpuprieziu26KitosReguliuojamosios">'Forma 4'!$N$130</definedName>
    <definedName name="VAS073_F_Patalpuprieziu27KitosVeiklos" localSheetId="3">'Forma 4'!$Q$130</definedName>
    <definedName name="VAS073_F_Patalpuprieziu27KitosVeiklos">'Forma 4'!$Q$130</definedName>
    <definedName name="VAS073_F_Patalpuprieziu2Apskaitosveikla1" localSheetId="3">'Forma 4'!$O$130</definedName>
    <definedName name="VAS073_F_Patalpuprieziu2Apskaitosveikla1">'Forma 4'!$O$130</definedName>
    <definedName name="VAS073_F_Patalpuprieziu2Kitareguliuoja1" localSheetId="3">'Forma 4'!$P$130</definedName>
    <definedName name="VAS073_F_Patalpuprieziu2Kitareguliuoja1">'Forma 4'!$P$130</definedName>
    <definedName name="VAS073_F_Patalpuprieziu31IS" localSheetId="3">'Forma 4'!$D$182</definedName>
    <definedName name="VAS073_F_Patalpuprieziu31IS">'Forma 4'!$D$182</definedName>
    <definedName name="VAS073_F_Patalpuprieziu331GeriamojoVandens" localSheetId="3">'Forma 4'!$F$182</definedName>
    <definedName name="VAS073_F_Patalpuprieziu331GeriamojoVandens">'Forma 4'!$F$182</definedName>
    <definedName name="VAS073_F_Patalpuprieziu332GeriamojoVandens" localSheetId="3">'Forma 4'!$G$182</definedName>
    <definedName name="VAS073_F_Patalpuprieziu332GeriamojoVandens">'Forma 4'!$G$182</definedName>
    <definedName name="VAS073_F_Patalpuprieziu333GeriamojoVandens" localSheetId="3">'Forma 4'!$H$182</definedName>
    <definedName name="VAS073_F_Patalpuprieziu333GeriamojoVandens">'Forma 4'!$H$182</definedName>
    <definedName name="VAS073_F_Patalpuprieziu33IsViso" localSheetId="3">'Forma 4'!$E$182</definedName>
    <definedName name="VAS073_F_Patalpuprieziu33IsViso">'Forma 4'!$E$182</definedName>
    <definedName name="VAS073_F_Patalpuprieziu341NuotekuSurinkimas" localSheetId="3">'Forma 4'!$J$182</definedName>
    <definedName name="VAS073_F_Patalpuprieziu341NuotekuSurinkimas">'Forma 4'!$J$182</definedName>
    <definedName name="VAS073_F_Patalpuprieziu342NuotekuValymas" localSheetId="3">'Forma 4'!$K$182</definedName>
    <definedName name="VAS073_F_Patalpuprieziu342NuotekuValymas">'Forma 4'!$K$182</definedName>
    <definedName name="VAS073_F_Patalpuprieziu343NuotekuDumblo" localSheetId="3">'Forma 4'!$L$182</definedName>
    <definedName name="VAS073_F_Patalpuprieziu343NuotekuDumblo">'Forma 4'!$L$182</definedName>
    <definedName name="VAS073_F_Patalpuprieziu34IsViso" localSheetId="3">'Forma 4'!$I$182</definedName>
    <definedName name="VAS073_F_Patalpuprieziu34IsViso">'Forma 4'!$I$182</definedName>
    <definedName name="VAS073_F_Patalpuprieziu35PavirsiniuNuoteku" localSheetId="3">'Forma 4'!$M$182</definedName>
    <definedName name="VAS073_F_Patalpuprieziu35PavirsiniuNuoteku">'Forma 4'!$M$182</definedName>
    <definedName name="VAS073_F_Patalpuprieziu36KitosReguliuojamosios" localSheetId="3">'Forma 4'!$N$182</definedName>
    <definedName name="VAS073_F_Patalpuprieziu36KitosReguliuojamosios">'Forma 4'!$N$182</definedName>
    <definedName name="VAS073_F_Patalpuprieziu37KitosVeiklos" localSheetId="3">'Forma 4'!$Q$182</definedName>
    <definedName name="VAS073_F_Patalpuprieziu37KitosVeiklos">'Forma 4'!$Q$182</definedName>
    <definedName name="VAS073_F_Patalpuprieziu3Apskaitosveikla1" localSheetId="3">'Forma 4'!$O$182</definedName>
    <definedName name="VAS073_F_Patalpuprieziu3Apskaitosveikla1">'Forma 4'!$O$182</definedName>
    <definedName name="VAS073_F_Patalpuprieziu3Kitareguliuoja1" localSheetId="3">'Forma 4'!$P$182</definedName>
    <definedName name="VAS073_F_Patalpuprieziu3Kitareguliuoja1">'Forma 4'!$P$182</definedName>
    <definedName name="VAS073_F_Patalpuprieziu41IS" localSheetId="3">'Forma 4'!$D$227</definedName>
    <definedName name="VAS073_F_Patalpuprieziu41IS">'Forma 4'!$D$227</definedName>
    <definedName name="VAS073_F_Patalpuprieziu431GeriamojoVandens" localSheetId="3">'Forma 4'!$F$227</definedName>
    <definedName name="VAS073_F_Patalpuprieziu431GeriamojoVandens">'Forma 4'!$F$227</definedName>
    <definedName name="VAS073_F_Patalpuprieziu432GeriamojoVandens" localSheetId="3">'Forma 4'!$G$227</definedName>
    <definedName name="VAS073_F_Patalpuprieziu432GeriamojoVandens">'Forma 4'!$G$227</definedName>
    <definedName name="VAS073_F_Patalpuprieziu433GeriamojoVandens" localSheetId="3">'Forma 4'!$H$227</definedName>
    <definedName name="VAS073_F_Patalpuprieziu433GeriamojoVandens">'Forma 4'!$H$227</definedName>
    <definedName name="VAS073_F_Patalpuprieziu43IsViso" localSheetId="3">'Forma 4'!$E$227</definedName>
    <definedName name="VAS073_F_Patalpuprieziu43IsViso">'Forma 4'!$E$227</definedName>
    <definedName name="VAS073_F_Patalpuprieziu441NuotekuSurinkimas" localSheetId="3">'Forma 4'!$J$227</definedName>
    <definedName name="VAS073_F_Patalpuprieziu441NuotekuSurinkimas">'Forma 4'!$J$227</definedName>
    <definedName name="VAS073_F_Patalpuprieziu442NuotekuValymas" localSheetId="3">'Forma 4'!$K$227</definedName>
    <definedName name="VAS073_F_Patalpuprieziu442NuotekuValymas">'Forma 4'!$K$227</definedName>
    <definedName name="VAS073_F_Patalpuprieziu443NuotekuDumblo" localSheetId="3">'Forma 4'!$L$227</definedName>
    <definedName name="VAS073_F_Patalpuprieziu443NuotekuDumblo">'Forma 4'!$L$227</definedName>
    <definedName name="VAS073_F_Patalpuprieziu44IsViso" localSheetId="3">'Forma 4'!$I$227</definedName>
    <definedName name="VAS073_F_Patalpuprieziu44IsViso">'Forma 4'!$I$227</definedName>
    <definedName name="VAS073_F_Patalpuprieziu45PavirsiniuNuoteku" localSheetId="3">'Forma 4'!$M$227</definedName>
    <definedName name="VAS073_F_Patalpuprieziu45PavirsiniuNuoteku">'Forma 4'!$M$227</definedName>
    <definedName name="VAS073_F_Patalpuprieziu46KitosReguliuojamosios" localSheetId="3">'Forma 4'!$N$227</definedName>
    <definedName name="VAS073_F_Patalpuprieziu46KitosReguliuojamosios">'Forma 4'!$N$227</definedName>
    <definedName name="VAS073_F_Patalpuprieziu47KitosVeiklos" localSheetId="3">'Forma 4'!$Q$227</definedName>
    <definedName name="VAS073_F_Patalpuprieziu47KitosVeiklos">'Forma 4'!$Q$227</definedName>
    <definedName name="VAS073_F_Patalpuprieziu4Apskaitosveikla1" localSheetId="3">'Forma 4'!$O$227</definedName>
    <definedName name="VAS073_F_Patalpuprieziu4Apskaitosveikla1">'Forma 4'!$O$227</definedName>
    <definedName name="VAS073_F_Patalpuprieziu4Kitareguliuoja1" localSheetId="3">'Forma 4'!$P$227</definedName>
    <definedName name="VAS073_F_Patalpuprieziu4Kitareguliuoja1">'Forma 4'!$P$227</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4'!$D$95</definedName>
    <definedName name="VAS073_F_Patalpusildymo21IS">'Forma 4'!$D$95</definedName>
    <definedName name="VAS073_F_Patalpusildymo231GeriamojoVandens" localSheetId="3">'Forma 4'!$F$95</definedName>
    <definedName name="VAS073_F_Patalpusildymo231GeriamojoVandens">'Forma 4'!$F$95</definedName>
    <definedName name="VAS073_F_Patalpusildymo232GeriamojoVandens" localSheetId="3">'Forma 4'!$G$95</definedName>
    <definedName name="VAS073_F_Patalpusildymo232GeriamojoVandens">'Forma 4'!$G$95</definedName>
    <definedName name="VAS073_F_Patalpusildymo233GeriamojoVandens" localSheetId="3">'Forma 4'!$H$95</definedName>
    <definedName name="VAS073_F_Patalpusildymo233GeriamojoVandens">'Forma 4'!$H$95</definedName>
    <definedName name="VAS073_F_Patalpusildymo23IsViso" localSheetId="3">'Forma 4'!$E$95</definedName>
    <definedName name="VAS073_F_Patalpusildymo23IsViso">'Forma 4'!$E$95</definedName>
    <definedName name="VAS073_F_Patalpusildymo241NuotekuSurinkimas" localSheetId="3">'Forma 4'!$J$95</definedName>
    <definedName name="VAS073_F_Patalpusildymo241NuotekuSurinkimas">'Forma 4'!$J$95</definedName>
    <definedName name="VAS073_F_Patalpusildymo242NuotekuValymas" localSheetId="3">'Forma 4'!$K$95</definedName>
    <definedName name="VAS073_F_Patalpusildymo242NuotekuValymas">'Forma 4'!$K$95</definedName>
    <definedName name="VAS073_F_Patalpusildymo243NuotekuDumblo" localSheetId="3">'Forma 4'!$L$95</definedName>
    <definedName name="VAS073_F_Patalpusildymo243NuotekuDumblo">'Forma 4'!$L$95</definedName>
    <definedName name="VAS073_F_Patalpusildymo24IsViso" localSheetId="3">'Forma 4'!$I$95</definedName>
    <definedName name="VAS073_F_Patalpusildymo24IsViso">'Forma 4'!$I$95</definedName>
    <definedName name="VAS073_F_Patalpusildymo25PavirsiniuNuoteku" localSheetId="3">'Forma 4'!$M$95</definedName>
    <definedName name="VAS073_F_Patalpusildymo25PavirsiniuNuoteku">'Forma 4'!$M$95</definedName>
    <definedName name="VAS073_F_Patalpusildymo26KitosReguliuojamosios" localSheetId="3">'Forma 4'!$N$95</definedName>
    <definedName name="VAS073_F_Patalpusildymo26KitosReguliuojamosios">'Forma 4'!$N$95</definedName>
    <definedName name="VAS073_F_Patalpusildymo27KitosVeiklos" localSheetId="3">'Forma 4'!$Q$95</definedName>
    <definedName name="VAS073_F_Patalpusildymo27KitosVeiklos">'Forma 4'!$Q$95</definedName>
    <definedName name="VAS073_F_Patalpusildymo2Apskaitosveikla1" localSheetId="3">'Forma 4'!$O$95</definedName>
    <definedName name="VAS073_F_Patalpusildymo2Apskaitosveikla1">'Forma 4'!$O$95</definedName>
    <definedName name="VAS073_F_Patalpusildymo2Kitareguliuoja1" localSheetId="3">'Forma 4'!$P$95</definedName>
    <definedName name="VAS073_F_Patalpusildymo2Kitareguliuoja1">'Forma 4'!$P$95</definedName>
    <definedName name="VAS073_F_Patalpusildymo31IS" localSheetId="3">'Forma 4'!$D$147</definedName>
    <definedName name="VAS073_F_Patalpusildymo31IS">'Forma 4'!$D$147</definedName>
    <definedName name="VAS073_F_Patalpusildymo331GeriamojoVandens" localSheetId="3">'Forma 4'!$F$147</definedName>
    <definedName name="VAS073_F_Patalpusildymo331GeriamojoVandens">'Forma 4'!$F$147</definedName>
    <definedName name="VAS073_F_Patalpusildymo332GeriamojoVandens" localSheetId="3">'Forma 4'!$G$147</definedName>
    <definedName name="VAS073_F_Patalpusildymo332GeriamojoVandens">'Forma 4'!$G$147</definedName>
    <definedName name="VAS073_F_Patalpusildymo333GeriamojoVandens" localSheetId="3">'Forma 4'!$H$147</definedName>
    <definedName name="VAS073_F_Patalpusildymo333GeriamojoVandens">'Forma 4'!$H$147</definedName>
    <definedName name="VAS073_F_Patalpusildymo33IsViso" localSheetId="3">'Forma 4'!$E$147</definedName>
    <definedName name="VAS073_F_Patalpusildymo33IsViso">'Forma 4'!$E$147</definedName>
    <definedName name="VAS073_F_Patalpusildymo341NuotekuSurinkimas" localSheetId="3">'Forma 4'!$J$147</definedName>
    <definedName name="VAS073_F_Patalpusildymo341NuotekuSurinkimas">'Forma 4'!$J$147</definedName>
    <definedName name="VAS073_F_Patalpusildymo342NuotekuValymas" localSheetId="3">'Forma 4'!$K$147</definedName>
    <definedName name="VAS073_F_Patalpusildymo342NuotekuValymas">'Forma 4'!$K$147</definedName>
    <definedName name="VAS073_F_Patalpusildymo343NuotekuDumblo" localSheetId="3">'Forma 4'!$L$147</definedName>
    <definedName name="VAS073_F_Patalpusildymo343NuotekuDumblo">'Forma 4'!$L$147</definedName>
    <definedName name="VAS073_F_Patalpusildymo34IsViso" localSheetId="3">'Forma 4'!$I$147</definedName>
    <definedName name="VAS073_F_Patalpusildymo34IsViso">'Forma 4'!$I$147</definedName>
    <definedName name="VAS073_F_Patalpusildymo35PavirsiniuNuoteku" localSheetId="3">'Forma 4'!$M$147</definedName>
    <definedName name="VAS073_F_Patalpusildymo35PavirsiniuNuoteku">'Forma 4'!$M$147</definedName>
    <definedName name="VAS073_F_Patalpusildymo36KitosReguliuojamosios" localSheetId="3">'Forma 4'!$N$147</definedName>
    <definedName name="VAS073_F_Patalpusildymo36KitosReguliuojamosios">'Forma 4'!$N$147</definedName>
    <definedName name="VAS073_F_Patalpusildymo37KitosVeiklos" localSheetId="3">'Forma 4'!$Q$147</definedName>
    <definedName name="VAS073_F_Patalpusildymo37KitosVeiklos">'Forma 4'!$Q$147</definedName>
    <definedName name="VAS073_F_Patalpusildymo3Apskaitosveikla1" localSheetId="3">'Forma 4'!$O$147</definedName>
    <definedName name="VAS073_F_Patalpusildymo3Apskaitosveikla1">'Forma 4'!$O$147</definedName>
    <definedName name="VAS073_F_Patalpusildymo3Kitareguliuoja1" localSheetId="3">'Forma 4'!$P$147</definedName>
    <definedName name="VAS073_F_Patalpusildymo3Kitareguliuoja1">'Forma 4'!$P$147</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mokym11IS" localSheetId="3">'Forma 4'!$D$56</definedName>
    <definedName name="VAS073_F_Personalomokym11IS">'Forma 4'!$D$56</definedName>
    <definedName name="VAS073_F_Personalomokym131GeriamojoVandens" localSheetId="3">'Forma 4'!$F$56</definedName>
    <definedName name="VAS073_F_Personalomokym131GeriamojoVandens">'Forma 4'!$F$56</definedName>
    <definedName name="VAS073_F_Personalomokym132GeriamojoVandens" localSheetId="3">'Forma 4'!$G$56</definedName>
    <definedName name="VAS073_F_Personalomokym132GeriamojoVandens">'Forma 4'!$G$56</definedName>
    <definedName name="VAS073_F_Personalomokym133GeriamojoVandens" localSheetId="3">'Forma 4'!$H$56</definedName>
    <definedName name="VAS073_F_Personalomokym133GeriamojoVandens">'Forma 4'!$H$56</definedName>
    <definedName name="VAS073_F_Personalomokym13IsViso" localSheetId="3">'Forma 4'!$E$56</definedName>
    <definedName name="VAS073_F_Personalomokym13IsViso">'Forma 4'!$E$56</definedName>
    <definedName name="VAS073_F_Personalomokym141NuotekuSurinkimas" localSheetId="3">'Forma 4'!$J$56</definedName>
    <definedName name="VAS073_F_Personalomokym141NuotekuSurinkimas">'Forma 4'!$J$56</definedName>
    <definedName name="VAS073_F_Personalomokym142NuotekuValymas" localSheetId="3">'Forma 4'!$K$56</definedName>
    <definedName name="VAS073_F_Personalomokym142NuotekuValymas">'Forma 4'!$K$56</definedName>
    <definedName name="VAS073_F_Personalomokym143NuotekuDumblo" localSheetId="3">'Forma 4'!$L$56</definedName>
    <definedName name="VAS073_F_Personalomokym143NuotekuDumblo">'Forma 4'!$L$56</definedName>
    <definedName name="VAS073_F_Personalomokym14IsViso" localSheetId="3">'Forma 4'!$I$56</definedName>
    <definedName name="VAS073_F_Personalomokym14IsViso">'Forma 4'!$I$56</definedName>
    <definedName name="VAS073_F_Personalomokym15PavirsiniuNuoteku" localSheetId="3">'Forma 4'!$M$56</definedName>
    <definedName name="VAS073_F_Personalomokym15PavirsiniuNuoteku">'Forma 4'!$M$56</definedName>
    <definedName name="VAS073_F_Personalomokym16KitosReguliuojamosios" localSheetId="3">'Forma 4'!$N$56</definedName>
    <definedName name="VAS073_F_Personalomokym16KitosReguliuojamosios">'Forma 4'!$N$56</definedName>
    <definedName name="VAS073_F_Personalomokym17KitosVeiklos" localSheetId="3">'Forma 4'!$Q$56</definedName>
    <definedName name="VAS073_F_Personalomokym17KitosVeiklos">'Forma 4'!$Q$56</definedName>
    <definedName name="VAS073_F_Personalomokym1Apskaitosveikla1" localSheetId="3">'Forma 4'!$O$56</definedName>
    <definedName name="VAS073_F_Personalomokym1Apskaitosveikla1">'Forma 4'!$O$56</definedName>
    <definedName name="VAS073_F_Personalomokym1Kitareguliuoja1" localSheetId="3">'Forma 4'!$P$56</definedName>
    <definedName name="VAS073_F_Personalomokym1Kitareguliuoja1">'Forma 4'!$P$56</definedName>
    <definedName name="VAS073_F_Personalomokym21IS" localSheetId="3">'Forma 4'!$D$112</definedName>
    <definedName name="VAS073_F_Personalomokym21IS">'Forma 4'!$D$112</definedName>
    <definedName name="VAS073_F_Personalomokym231GeriamojoVandens" localSheetId="3">'Forma 4'!$F$112</definedName>
    <definedName name="VAS073_F_Personalomokym231GeriamojoVandens">'Forma 4'!$F$112</definedName>
    <definedName name="VAS073_F_Personalomokym232GeriamojoVandens" localSheetId="3">'Forma 4'!$G$112</definedName>
    <definedName name="VAS073_F_Personalomokym232GeriamojoVandens">'Forma 4'!$G$112</definedName>
    <definedName name="VAS073_F_Personalomokym233GeriamojoVandens" localSheetId="3">'Forma 4'!$H$112</definedName>
    <definedName name="VAS073_F_Personalomokym233GeriamojoVandens">'Forma 4'!$H$112</definedName>
    <definedName name="VAS073_F_Personalomokym23IsViso" localSheetId="3">'Forma 4'!$E$112</definedName>
    <definedName name="VAS073_F_Personalomokym23IsViso">'Forma 4'!$E$112</definedName>
    <definedName name="VAS073_F_Personalomokym241NuotekuSurinkimas" localSheetId="3">'Forma 4'!$J$112</definedName>
    <definedName name="VAS073_F_Personalomokym241NuotekuSurinkimas">'Forma 4'!$J$112</definedName>
    <definedName name="VAS073_F_Personalomokym242NuotekuValymas" localSheetId="3">'Forma 4'!$K$112</definedName>
    <definedName name="VAS073_F_Personalomokym242NuotekuValymas">'Forma 4'!$K$112</definedName>
    <definedName name="VAS073_F_Personalomokym243NuotekuDumblo" localSheetId="3">'Forma 4'!$L$112</definedName>
    <definedName name="VAS073_F_Personalomokym243NuotekuDumblo">'Forma 4'!$L$112</definedName>
    <definedName name="VAS073_F_Personalomokym24IsViso" localSheetId="3">'Forma 4'!$I$112</definedName>
    <definedName name="VAS073_F_Personalomokym24IsViso">'Forma 4'!$I$112</definedName>
    <definedName name="VAS073_F_Personalomokym25PavirsiniuNuoteku" localSheetId="3">'Forma 4'!$M$112</definedName>
    <definedName name="VAS073_F_Personalomokym25PavirsiniuNuoteku">'Forma 4'!$M$112</definedName>
    <definedName name="VAS073_F_Personalomokym26KitosReguliuojamosios" localSheetId="3">'Forma 4'!$N$112</definedName>
    <definedName name="VAS073_F_Personalomokym26KitosReguliuojamosios">'Forma 4'!$N$112</definedName>
    <definedName name="VAS073_F_Personalomokym27KitosVeiklos" localSheetId="3">'Forma 4'!$Q$112</definedName>
    <definedName name="VAS073_F_Personalomokym27KitosVeiklos">'Forma 4'!$Q$112</definedName>
    <definedName name="VAS073_F_Personalomokym2Apskaitosveikla1" localSheetId="3">'Forma 4'!$O$112</definedName>
    <definedName name="VAS073_F_Personalomokym2Apskaitosveikla1">'Forma 4'!$O$112</definedName>
    <definedName name="VAS073_F_Personalomokym2Kitareguliuoja1" localSheetId="3">'Forma 4'!$P$112</definedName>
    <definedName name="VAS073_F_Personalomokym2Kitareguliuoja1">'Forma 4'!$P$112</definedName>
    <definedName name="VAS073_F_Personalomokym31IS" localSheetId="3">'Forma 4'!$D$209</definedName>
    <definedName name="VAS073_F_Personalomokym31IS">'Forma 4'!$D$209</definedName>
    <definedName name="VAS073_F_Personalomokym331GeriamojoVandens" localSheetId="3">'Forma 4'!$F$209</definedName>
    <definedName name="VAS073_F_Personalomokym331GeriamojoVandens">'Forma 4'!$F$209</definedName>
    <definedName name="VAS073_F_Personalomokym332GeriamojoVandens" localSheetId="3">'Forma 4'!$G$209</definedName>
    <definedName name="VAS073_F_Personalomokym332GeriamojoVandens">'Forma 4'!$G$209</definedName>
    <definedName name="VAS073_F_Personalomokym333GeriamojoVandens" localSheetId="3">'Forma 4'!$H$209</definedName>
    <definedName name="VAS073_F_Personalomokym333GeriamojoVandens">'Forma 4'!$H$209</definedName>
    <definedName name="VAS073_F_Personalomokym33IsViso" localSheetId="3">'Forma 4'!$E$209</definedName>
    <definedName name="VAS073_F_Personalomokym33IsViso">'Forma 4'!$E$209</definedName>
    <definedName name="VAS073_F_Personalomokym341NuotekuSurinkimas" localSheetId="3">'Forma 4'!$J$209</definedName>
    <definedName name="VAS073_F_Personalomokym341NuotekuSurinkimas">'Forma 4'!$J$209</definedName>
    <definedName name="VAS073_F_Personalomokym342NuotekuValymas" localSheetId="3">'Forma 4'!$K$209</definedName>
    <definedName name="VAS073_F_Personalomokym342NuotekuValymas">'Forma 4'!$K$209</definedName>
    <definedName name="VAS073_F_Personalomokym343NuotekuDumblo" localSheetId="3">'Forma 4'!$L$209</definedName>
    <definedName name="VAS073_F_Personalomokym343NuotekuDumblo">'Forma 4'!$L$209</definedName>
    <definedName name="VAS073_F_Personalomokym34IsViso" localSheetId="3">'Forma 4'!$I$209</definedName>
    <definedName name="VAS073_F_Personalomokym34IsViso">'Forma 4'!$I$209</definedName>
    <definedName name="VAS073_F_Personalomokym35PavirsiniuNuoteku" localSheetId="3">'Forma 4'!$M$209</definedName>
    <definedName name="VAS073_F_Personalomokym35PavirsiniuNuoteku">'Forma 4'!$M$209</definedName>
    <definedName name="VAS073_F_Personalomokym36KitosReguliuojamosios" localSheetId="3">'Forma 4'!$N$209</definedName>
    <definedName name="VAS073_F_Personalomokym36KitosReguliuojamosios">'Forma 4'!$N$209</definedName>
    <definedName name="VAS073_F_Personalomokym37KitosVeiklos" localSheetId="3">'Forma 4'!$Q$209</definedName>
    <definedName name="VAS073_F_Personalomokym37KitosVeiklos">'Forma 4'!$Q$209</definedName>
    <definedName name="VAS073_F_Personalomokym3Apskaitosveikla1" localSheetId="3">'Forma 4'!$O$209</definedName>
    <definedName name="VAS073_F_Personalomokym3Apskaitosveikla1">'Forma 4'!$O$209</definedName>
    <definedName name="VAS073_F_Personalomokym3Kitareguliuoja1" localSheetId="3">'Forma 4'!$P$209</definedName>
    <definedName name="VAS073_F_Personalomokym3Kitareguliuoja1">'Forma 4'!$P$209</definedName>
    <definedName name="VAS073_F_PersonaloMokymuSanaudos1IS" localSheetId="3">'Forma 4'!$D$164</definedName>
    <definedName name="VAS073_F_PersonaloMokymuSanaudos1IS">'Forma 4'!$D$164</definedName>
    <definedName name="VAS073_F_PersonaloMokymuSanaudos31GeriamojoVandens" localSheetId="3">'Forma 4'!$F$164</definedName>
    <definedName name="VAS073_F_PersonaloMokymuSanaudos31GeriamojoVandens">'Forma 4'!$F$164</definedName>
    <definedName name="VAS073_F_PersonaloMokymuSanaudos32GeriamojoVandens" localSheetId="3">'Forma 4'!$G$164</definedName>
    <definedName name="VAS073_F_PersonaloMokymuSanaudos32GeriamojoVandens">'Forma 4'!$G$164</definedName>
    <definedName name="VAS073_F_PersonaloMokymuSanaudos33GeriamojoVandens" localSheetId="3">'Forma 4'!$H$164</definedName>
    <definedName name="VAS073_F_PersonaloMokymuSanaudos33GeriamojoVandens">'Forma 4'!$H$164</definedName>
    <definedName name="VAS073_F_PersonaloMokymuSanaudos3IsViso" localSheetId="3">'Forma 4'!$E$164</definedName>
    <definedName name="VAS073_F_PersonaloMokymuSanaudos3IsViso">'Forma 4'!$E$164</definedName>
    <definedName name="VAS073_F_PersonaloMokymuSanaudos41NuotekuSurinkimas" localSheetId="3">'Forma 4'!$J$164</definedName>
    <definedName name="VAS073_F_PersonaloMokymuSanaudos41NuotekuSurinkimas">'Forma 4'!$J$164</definedName>
    <definedName name="VAS073_F_PersonaloMokymuSanaudos42NuotekuValymas" localSheetId="3">'Forma 4'!$K$164</definedName>
    <definedName name="VAS073_F_PersonaloMokymuSanaudos42NuotekuValymas">'Forma 4'!$K$164</definedName>
    <definedName name="VAS073_F_PersonaloMokymuSanaudos43NuotekuDumblo" localSheetId="3">'Forma 4'!$L$164</definedName>
    <definedName name="VAS073_F_PersonaloMokymuSanaudos43NuotekuDumblo">'Forma 4'!$L$164</definedName>
    <definedName name="VAS073_F_PersonaloMokymuSanaudos4IsViso" localSheetId="3">'Forma 4'!$I$164</definedName>
    <definedName name="VAS073_F_PersonaloMokymuSanaudos4IsViso">'Forma 4'!$I$164</definedName>
    <definedName name="VAS073_F_PersonaloMokymuSanaudos5PavirsiniuNuoteku" localSheetId="3">'Forma 4'!$M$164</definedName>
    <definedName name="VAS073_F_PersonaloMokymuSanaudos5PavirsiniuNuoteku">'Forma 4'!$M$164</definedName>
    <definedName name="VAS073_F_PersonaloMokymuSanaudos6KitosReguliuojamosios" localSheetId="3">'Forma 4'!$N$164</definedName>
    <definedName name="VAS073_F_PersonaloMokymuSanaudos6KitosReguliuojamosios">'Forma 4'!$N$164</definedName>
    <definedName name="VAS073_F_PersonaloMokymuSanaudos7KitosVeiklos" localSheetId="3">'Forma 4'!$Q$164</definedName>
    <definedName name="VAS073_F_PersonaloMokymuSanaudos7KitosVeiklos">'Forma 4'!$Q$164</definedName>
    <definedName name="VAS073_F_PersonaloMokymuSanaudosApskaitosveikla1" localSheetId="3">'Forma 4'!$O$164</definedName>
    <definedName name="VAS073_F_PersonaloMokymuSanaudosApskaitosveikla1">'Forma 4'!$O$164</definedName>
    <definedName name="VAS073_F_PersonaloMokymuSanaudosKitareguliuoja1" localSheetId="3">'Forma 4'!$P$164</definedName>
    <definedName name="VAS073_F_PersonaloMokymuSanaudosKitareguliuoja1">'Forma 4'!$P$164</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4'!$D$108</definedName>
    <definedName name="VAS073_F_Personalosanau31IS">'Forma 4'!$D$108</definedName>
    <definedName name="VAS073_F_Personalosanau331GeriamojoVandens" localSheetId="3">'Forma 4'!$F$108</definedName>
    <definedName name="VAS073_F_Personalosanau331GeriamojoVandens">'Forma 4'!$F$108</definedName>
    <definedName name="VAS073_F_Personalosanau332GeriamojoVandens" localSheetId="3">'Forma 4'!$G$108</definedName>
    <definedName name="VAS073_F_Personalosanau332GeriamojoVandens">'Forma 4'!$G$108</definedName>
    <definedName name="VAS073_F_Personalosanau333GeriamojoVandens" localSheetId="3">'Forma 4'!$H$108</definedName>
    <definedName name="VAS073_F_Personalosanau333GeriamojoVandens">'Forma 4'!$H$108</definedName>
    <definedName name="VAS073_F_Personalosanau33IsViso" localSheetId="3">'Forma 4'!$E$108</definedName>
    <definedName name="VAS073_F_Personalosanau33IsViso">'Forma 4'!$E$108</definedName>
    <definedName name="VAS073_F_Personalosanau341NuotekuSurinkimas" localSheetId="3">'Forma 4'!$J$108</definedName>
    <definedName name="VAS073_F_Personalosanau341NuotekuSurinkimas">'Forma 4'!$J$108</definedName>
    <definedName name="VAS073_F_Personalosanau342NuotekuValymas" localSheetId="3">'Forma 4'!$K$108</definedName>
    <definedName name="VAS073_F_Personalosanau342NuotekuValymas">'Forma 4'!$K$108</definedName>
    <definedName name="VAS073_F_Personalosanau343NuotekuDumblo" localSheetId="3">'Forma 4'!$L$108</definedName>
    <definedName name="VAS073_F_Personalosanau343NuotekuDumblo">'Forma 4'!$L$108</definedName>
    <definedName name="VAS073_F_Personalosanau34IsViso" localSheetId="3">'Forma 4'!$I$108</definedName>
    <definedName name="VAS073_F_Personalosanau34IsViso">'Forma 4'!$I$108</definedName>
    <definedName name="VAS073_F_Personalosanau35PavirsiniuNuoteku" localSheetId="3">'Forma 4'!$M$108</definedName>
    <definedName name="VAS073_F_Personalosanau35PavirsiniuNuoteku">'Forma 4'!$M$108</definedName>
    <definedName name="VAS073_F_Personalosanau36KitosReguliuojamosios" localSheetId="3">'Forma 4'!$N$108</definedName>
    <definedName name="VAS073_F_Personalosanau36KitosReguliuojamosios">'Forma 4'!$N$108</definedName>
    <definedName name="VAS073_F_Personalosanau37KitosVeiklos" localSheetId="3">'Forma 4'!$Q$108</definedName>
    <definedName name="VAS073_F_Personalosanau37KitosVeiklos">'Forma 4'!$Q$108</definedName>
    <definedName name="VAS073_F_Personalosanau3Apskaitosveikla1" localSheetId="3">'Forma 4'!$O$108</definedName>
    <definedName name="VAS073_F_Personalosanau3Apskaitosveikla1">'Forma 4'!$O$108</definedName>
    <definedName name="VAS073_F_Personalosanau3Kitareguliuoja1" localSheetId="3">'Forma 4'!$P$108</definedName>
    <definedName name="VAS073_F_Personalosanau3Kitareguliuoja1">'Forma 4'!$P$108</definedName>
    <definedName name="VAS073_F_Personalosanau41IS" localSheetId="3">'Forma 4'!$D$205</definedName>
    <definedName name="VAS073_F_Personalosanau41IS">'Forma 4'!$D$205</definedName>
    <definedName name="VAS073_F_Personalosanau431GeriamojoVandens" localSheetId="3">'Forma 4'!$F$205</definedName>
    <definedName name="VAS073_F_Personalosanau431GeriamojoVandens">'Forma 4'!$F$205</definedName>
    <definedName name="VAS073_F_Personalosanau432GeriamojoVandens" localSheetId="3">'Forma 4'!$G$205</definedName>
    <definedName name="VAS073_F_Personalosanau432GeriamojoVandens">'Forma 4'!$G$205</definedName>
    <definedName name="VAS073_F_Personalosanau433GeriamojoVandens" localSheetId="3">'Forma 4'!$H$205</definedName>
    <definedName name="VAS073_F_Personalosanau433GeriamojoVandens">'Forma 4'!$H$205</definedName>
    <definedName name="VAS073_F_Personalosanau43IsViso" localSheetId="3">'Forma 4'!$E$205</definedName>
    <definedName name="VAS073_F_Personalosanau43IsViso">'Forma 4'!$E$205</definedName>
    <definedName name="VAS073_F_Personalosanau441NuotekuSurinkimas" localSheetId="3">'Forma 4'!$J$205</definedName>
    <definedName name="VAS073_F_Personalosanau441NuotekuSurinkimas">'Forma 4'!$J$205</definedName>
    <definedName name="VAS073_F_Personalosanau442NuotekuValymas" localSheetId="3">'Forma 4'!$K$205</definedName>
    <definedName name="VAS073_F_Personalosanau442NuotekuValymas">'Forma 4'!$K$205</definedName>
    <definedName name="VAS073_F_Personalosanau443NuotekuDumblo" localSheetId="3">'Forma 4'!$L$205</definedName>
    <definedName name="VAS073_F_Personalosanau443NuotekuDumblo">'Forma 4'!$L$205</definedName>
    <definedName name="VAS073_F_Personalosanau44IsViso" localSheetId="3">'Forma 4'!$I$205</definedName>
    <definedName name="VAS073_F_Personalosanau44IsViso">'Forma 4'!$I$205</definedName>
    <definedName name="VAS073_F_Personalosanau45PavirsiniuNuoteku" localSheetId="3">'Forma 4'!$M$205</definedName>
    <definedName name="VAS073_F_Personalosanau45PavirsiniuNuoteku">'Forma 4'!$M$205</definedName>
    <definedName name="VAS073_F_Personalosanau46KitosReguliuojamosios" localSheetId="3">'Forma 4'!$N$205</definedName>
    <definedName name="VAS073_F_Personalosanau46KitosReguliuojamosios">'Forma 4'!$N$205</definedName>
    <definedName name="VAS073_F_Personalosanau47KitosVeiklos" localSheetId="3">'Forma 4'!$Q$205</definedName>
    <definedName name="VAS073_F_Personalosanau47KitosVeiklos">'Forma 4'!$Q$205</definedName>
    <definedName name="VAS073_F_Personalosanau4Apskaitosveikla1" localSheetId="3">'Forma 4'!$O$205</definedName>
    <definedName name="VAS073_F_Personalosanau4Apskaitosveikla1">'Forma 4'!$O$205</definedName>
    <definedName name="VAS073_F_Personalosanau4Kitareguliuoja1" localSheetId="3">'Forma 4'!$P$205</definedName>
    <definedName name="VAS073_F_Personalosanau4Kitareguliuoja1">'Forma 4'!$P$205</definedName>
    <definedName name="VAS073_F_Profesineslite11IS" localSheetId="3">'Forma 4'!$D$76</definedName>
    <definedName name="VAS073_F_Profesineslite11IS">'Forma 4'!$D$76</definedName>
    <definedName name="VAS073_F_Profesineslite131GeriamojoVandens" localSheetId="3">'Forma 4'!$F$76</definedName>
    <definedName name="VAS073_F_Profesineslite131GeriamojoVandens">'Forma 4'!$F$76</definedName>
    <definedName name="VAS073_F_Profesineslite132GeriamojoVandens" localSheetId="3">'Forma 4'!$G$76</definedName>
    <definedName name="VAS073_F_Profesineslite132GeriamojoVandens">'Forma 4'!$G$76</definedName>
    <definedName name="VAS073_F_Profesineslite133GeriamojoVandens" localSheetId="3">'Forma 4'!$H$76</definedName>
    <definedName name="VAS073_F_Profesineslite133GeriamojoVandens">'Forma 4'!$H$76</definedName>
    <definedName name="VAS073_F_Profesineslite13IsViso" localSheetId="3">'Forma 4'!$E$76</definedName>
    <definedName name="VAS073_F_Profesineslite13IsViso">'Forma 4'!$E$76</definedName>
    <definedName name="VAS073_F_Profesineslite141NuotekuSurinkimas" localSheetId="3">'Forma 4'!$J$76</definedName>
    <definedName name="VAS073_F_Profesineslite141NuotekuSurinkimas">'Forma 4'!$J$76</definedName>
    <definedName name="VAS073_F_Profesineslite142NuotekuValymas" localSheetId="3">'Forma 4'!$K$76</definedName>
    <definedName name="VAS073_F_Profesineslite142NuotekuValymas">'Forma 4'!$K$76</definedName>
    <definedName name="VAS073_F_Profesineslite143NuotekuDumblo" localSheetId="3">'Forma 4'!$L$76</definedName>
    <definedName name="VAS073_F_Profesineslite143NuotekuDumblo">'Forma 4'!$L$76</definedName>
    <definedName name="VAS073_F_Profesineslite14IsViso" localSheetId="3">'Forma 4'!$I$76</definedName>
    <definedName name="VAS073_F_Profesineslite14IsViso">'Forma 4'!$I$76</definedName>
    <definedName name="VAS073_F_Profesineslite15PavirsiniuNuoteku" localSheetId="3">'Forma 4'!$M$76</definedName>
    <definedName name="VAS073_F_Profesineslite15PavirsiniuNuoteku">'Forma 4'!$M$76</definedName>
    <definedName name="VAS073_F_Profesineslite16KitosReguliuojamosios" localSheetId="3">'Forma 4'!$N$76</definedName>
    <definedName name="VAS073_F_Profesineslite16KitosReguliuojamosios">'Forma 4'!$N$76</definedName>
    <definedName name="VAS073_F_Profesineslite17KitosVeiklos" localSheetId="3">'Forma 4'!$Q$76</definedName>
    <definedName name="VAS073_F_Profesineslite17KitosVeiklos">'Forma 4'!$Q$76</definedName>
    <definedName name="VAS073_F_Profesineslite1Apskaitosveikla1" localSheetId="3">'Forma 4'!$O$76</definedName>
    <definedName name="VAS073_F_Profesineslite1Apskaitosveikla1">'Forma 4'!$O$76</definedName>
    <definedName name="VAS073_F_Profesineslite1Kitareguliuoja1" localSheetId="3">'Forma 4'!$P$76</definedName>
    <definedName name="VAS073_F_Profesineslite1Kitareguliuoja1">'Forma 4'!$P$76</definedName>
    <definedName name="VAS073_F_Profesineslite21IS" localSheetId="3">'Forma 4'!$D$129</definedName>
    <definedName name="VAS073_F_Profesineslite21IS">'Forma 4'!$D$129</definedName>
    <definedName name="VAS073_F_Profesineslite231GeriamojoVandens" localSheetId="3">'Forma 4'!$F$129</definedName>
    <definedName name="VAS073_F_Profesineslite231GeriamojoVandens">'Forma 4'!$F$129</definedName>
    <definedName name="VAS073_F_Profesineslite232GeriamojoVandens" localSheetId="3">'Forma 4'!$G$129</definedName>
    <definedName name="VAS073_F_Profesineslite232GeriamojoVandens">'Forma 4'!$G$129</definedName>
    <definedName name="VAS073_F_Profesineslite233GeriamojoVandens" localSheetId="3">'Forma 4'!$H$129</definedName>
    <definedName name="VAS073_F_Profesineslite233GeriamojoVandens">'Forma 4'!$H$129</definedName>
    <definedName name="VAS073_F_Profesineslite23IsViso" localSheetId="3">'Forma 4'!$E$129</definedName>
    <definedName name="VAS073_F_Profesineslite23IsViso">'Forma 4'!$E$129</definedName>
    <definedName name="VAS073_F_Profesineslite241NuotekuSurinkimas" localSheetId="3">'Forma 4'!$J$129</definedName>
    <definedName name="VAS073_F_Profesineslite241NuotekuSurinkimas">'Forma 4'!$J$129</definedName>
    <definedName name="VAS073_F_Profesineslite242NuotekuValymas" localSheetId="3">'Forma 4'!$K$129</definedName>
    <definedName name="VAS073_F_Profesineslite242NuotekuValymas">'Forma 4'!$K$129</definedName>
    <definedName name="VAS073_F_Profesineslite243NuotekuDumblo" localSheetId="3">'Forma 4'!$L$129</definedName>
    <definedName name="VAS073_F_Profesineslite243NuotekuDumblo">'Forma 4'!$L$129</definedName>
    <definedName name="VAS073_F_Profesineslite24IsViso" localSheetId="3">'Forma 4'!$I$129</definedName>
    <definedName name="VAS073_F_Profesineslite24IsViso">'Forma 4'!$I$129</definedName>
    <definedName name="VAS073_F_Profesineslite25PavirsiniuNuoteku" localSheetId="3">'Forma 4'!$M$129</definedName>
    <definedName name="VAS073_F_Profesineslite25PavirsiniuNuoteku">'Forma 4'!$M$129</definedName>
    <definedName name="VAS073_F_Profesineslite26KitosReguliuojamosios" localSheetId="3">'Forma 4'!$N$129</definedName>
    <definedName name="VAS073_F_Profesineslite26KitosReguliuojamosios">'Forma 4'!$N$129</definedName>
    <definedName name="VAS073_F_Profesineslite27KitosVeiklos" localSheetId="3">'Forma 4'!$Q$129</definedName>
    <definedName name="VAS073_F_Profesineslite27KitosVeiklos">'Forma 4'!$Q$129</definedName>
    <definedName name="VAS073_F_Profesineslite2Apskaitosveikla1" localSheetId="3">'Forma 4'!$O$129</definedName>
    <definedName name="VAS073_F_Profesineslite2Apskaitosveikla1">'Forma 4'!$O$129</definedName>
    <definedName name="VAS073_F_Profesineslite2Kitareguliuoja1" localSheetId="3">'Forma 4'!$P$129</definedName>
    <definedName name="VAS073_F_Profesineslite2Kitareguliuoja1">'Forma 4'!$P$129</definedName>
    <definedName name="VAS073_F_Profesineslite31IS" localSheetId="3">'Forma 4'!$D$181</definedName>
    <definedName name="VAS073_F_Profesineslite31IS">'Forma 4'!$D$181</definedName>
    <definedName name="VAS073_F_Profesineslite331GeriamojoVandens" localSheetId="3">'Forma 4'!$F$181</definedName>
    <definedName name="VAS073_F_Profesineslite331GeriamojoVandens">'Forma 4'!$F$181</definedName>
    <definedName name="VAS073_F_Profesineslite332GeriamojoVandens" localSheetId="3">'Forma 4'!$G$181</definedName>
    <definedName name="VAS073_F_Profesineslite332GeriamojoVandens">'Forma 4'!$G$181</definedName>
    <definedName name="VAS073_F_Profesineslite333GeriamojoVandens" localSheetId="3">'Forma 4'!$H$181</definedName>
    <definedName name="VAS073_F_Profesineslite333GeriamojoVandens">'Forma 4'!$H$181</definedName>
    <definedName name="VAS073_F_Profesineslite33IsViso" localSheetId="3">'Forma 4'!$E$181</definedName>
    <definedName name="VAS073_F_Profesineslite33IsViso">'Forma 4'!$E$181</definedName>
    <definedName name="VAS073_F_Profesineslite341NuotekuSurinkimas" localSheetId="3">'Forma 4'!$J$181</definedName>
    <definedName name="VAS073_F_Profesineslite341NuotekuSurinkimas">'Forma 4'!$J$181</definedName>
    <definedName name="VAS073_F_Profesineslite342NuotekuValymas" localSheetId="3">'Forma 4'!$K$181</definedName>
    <definedName name="VAS073_F_Profesineslite342NuotekuValymas">'Forma 4'!$K$181</definedName>
    <definedName name="VAS073_F_Profesineslite343NuotekuDumblo" localSheetId="3">'Forma 4'!$L$181</definedName>
    <definedName name="VAS073_F_Profesineslite343NuotekuDumblo">'Forma 4'!$L$181</definedName>
    <definedName name="VAS073_F_Profesineslite34IsViso" localSheetId="3">'Forma 4'!$I$181</definedName>
    <definedName name="VAS073_F_Profesineslite34IsViso">'Forma 4'!$I$181</definedName>
    <definedName name="VAS073_F_Profesineslite35PavirsiniuNuoteku" localSheetId="3">'Forma 4'!$M$181</definedName>
    <definedName name="VAS073_F_Profesineslite35PavirsiniuNuoteku">'Forma 4'!$M$181</definedName>
    <definedName name="VAS073_F_Profesineslite36KitosReguliuojamosios" localSheetId="3">'Forma 4'!$N$181</definedName>
    <definedName name="VAS073_F_Profesineslite36KitosReguliuojamosios">'Forma 4'!$N$181</definedName>
    <definedName name="VAS073_F_Profesineslite37KitosVeiklos" localSheetId="3">'Forma 4'!$Q$181</definedName>
    <definedName name="VAS073_F_Profesineslite37KitosVeiklos">'Forma 4'!$Q$181</definedName>
    <definedName name="VAS073_F_Profesineslite3Apskaitosveikla1" localSheetId="3">'Forma 4'!$O$181</definedName>
    <definedName name="VAS073_F_Profesineslite3Apskaitosveikla1">'Forma 4'!$O$181</definedName>
    <definedName name="VAS073_F_Profesineslite3Kitareguliuoja1" localSheetId="3">'Forma 4'!$P$181</definedName>
    <definedName name="VAS073_F_Profesineslite3Kitareguliuoja1">'Forma 4'!$P$181</definedName>
    <definedName name="VAS073_F_Profesineslite41IS" localSheetId="3">'Forma 4'!$D$226</definedName>
    <definedName name="VAS073_F_Profesineslite41IS">'Forma 4'!$D$226</definedName>
    <definedName name="VAS073_F_Profesineslite431GeriamojoVandens" localSheetId="3">'Forma 4'!$F$226</definedName>
    <definedName name="VAS073_F_Profesineslite431GeriamojoVandens">'Forma 4'!$F$226</definedName>
    <definedName name="VAS073_F_Profesineslite432GeriamojoVandens" localSheetId="3">'Forma 4'!$G$226</definedName>
    <definedName name="VAS073_F_Profesineslite432GeriamojoVandens">'Forma 4'!$G$226</definedName>
    <definedName name="VAS073_F_Profesineslite433GeriamojoVandens" localSheetId="3">'Forma 4'!$H$226</definedName>
    <definedName name="VAS073_F_Profesineslite433GeriamojoVandens">'Forma 4'!$H$226</definedName>
    <definedName name="VAS073_F_Profesineslite43IsViso" localSheetId="3">'Forma 4'!$E$226</definedName>
    <definedName name="VAS073_F_Profesineslite43IsViso">'Forma 4'!$E$226</definedName>
    <definedName name="VAS073_F_Profesineslite441NuotekuSurinkimas" localSheetId="3">'Forma 4'!$J$226</definedName>
    <definedName name="VAS073_F_Profesineslite441NuotekuSurinkimas">'Forma 4'!$J$226</definedName>
    <definedName name="VAS073_F_Profesineslite442NuotekuValymas" localSheetId="3">'Forma 4'!$K$226</definedName>
    <definedName name="VAS073_F_Profesineslite442NuotekuValymas">'Forma 4'!$K$226</definedName>
    <definedName name="VAS073_F_Profesineslite443NuotekuDumblo" localSheetId="3">'Forma 4'!$L$226</definedName>
    <definedName name="VAS073_F_Profesineslite443NuotekuDumblo">'Forma 4'!$L$226</definedName>
    <definedName name="VAS073_F_Profesineslite44IsViso" localSheetId="3">'Forma 4'!$I$226</definedName>
    <definedName name="VAS073_F_Profesineslite44IsViso">'Forma 4'!$I$226</definedName>
    <definedName name="VAS073_F_Profesineslite45PavirsiniuNuoteku" localSheetId="3">'Forma 4'!$M$226</definedName>
    <definedName name="VAS073_F_Profesineslite45PavirsiniuNuoteku">'Forma 4'!$M$226</definedName>
    <definedName name="VAS073_F_Profesineslite46KitosReguliuojamosios" localSheetId="3">'Forma 4'!$N$226</definedName>
    <definedName name="VAS073_F_Profesineslite46KitosReguliuojamosios">'Forma 4'!$N$226</definedName>
    <definedName name="VAS073_F_Profesineslite47KitosVeiklos" localSheetId="3">'Forma 4'!$Q$226</definedName>
    <definedName name="VAS073_F_Profesineslite47KitosVeiklos">'Forma 4'!$Q$226</definedName>
    <definedName name="VAS073_F_Profesineslite4Apskaitosveikla1" localSheetId="3">'Forma 4'!$O$226</definedName>
    <definedName name="VAS073_F_Profesineslite4Apskaitosveikla1">'Forma 4'!$O$226</definedName>
    <definedName name="VAS073_F_Profesineslite4Kitareguliuoja1" localSheetId="3">'Forma 4'!$P$226</definedName>
    <definedName name="VAS073_F_Profesineslite4Kitareguliuoja1">'Forma 4'!$P$226</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4'!$D$103</definedName>
    <definedName name="VAS073_F_Remontoiraptar31IS">'Forma 4'!$D$103</definedName>
    <definedName name="VAS073_F_Remontoiraptar331GeriamojoVandens" localSheetId="3">'Forma 4'!$F$103</definedName>
    <definedName name="VAS073_F_Remontoiraptar331GeriamojoVandens">'Forma 4'!$F$103</definedName>
    <definedName name="VAS073_F_Remontoiraptar332GeriamojoVandens" localSheetId="3">'Forma 4'!$G$103</definedName>
    <definedName name="VAS073_F_Remontoiraptar332GeriamojoVandens">'Forma 4'!$G$103</definedName>
    <definedName name="VAS073_F_Remontoiraptar333GeriamojoVandens" localSheetId="3">'Forma 4'!$H$103</definedName>
    <definedName name="VAS073_F_Remontoiraptar333GeriamojoVandens">'Forma 4'!$H$103</definedName>
    <definedName name="VAS073_F_Remontoiraptar33IsViso" localSheetId="3">'Forma 4'!$E$103</definedName>
    <definedName name="VAS073_F_Remontoiraptar33IsViso">'Forma 4'!$E$103</definedName>
    <definedName name="VAS073_F_Remontoiraptar341NuotekuSurinkimas" localSheetId="3">'Forma 4'!$J$103</definedName>
    <definedName name="VAS073_F_Remontoiraptar341NuotekuSurinkimas">'Forma 4'!$J$103</definedName>
    <definedName name="VAS073_F_Remontoiraptar342NuotekuValymas" localSheetId="3">'Forma 4'!$K$103</definedName>
    <definedName name="VAS073_F_Remontoiraptar342NuotekuValymas">'Forma 4'!$K$103</definedName>
    <definedName name="VAS073_F_Remontoiraptar343NuotekuDumblo" localSheetId="3">'Forma 4'!$L$103</definedName>
    <definedName name="VAS073_F_Remontoiraptar343NuotekuDumblo">'Forma 4'!$L$103</definedName>
    <definedName name="VAS073_F_Remontoiraptar34IsViso" localSheetId="3">'Forma 4'!$I$103</definedName>
    <definedName name="VAS073_F_Remontoiraptar34IsViso">'Forma 4'!$I$103</definedName>
    <definedName name="VAS073_F_Remontoiraptar35PavirsiniuNuoteku" localSheetId="3">'Forma 4'!$M$103</definedName>
    <definedName name="VAS073_F_Remontoiraptar35PavirsiniuNuoteku">'Forma 4'!$M$103</definedName>
    <definedName name="VAS073_F_Remontoiraptar36KitosReguliuojamosios" localSheetId="3">'Forma 4'!$N$103</definedName>
    <definedName name="VAS073_F_Remontoiraptar36KitosReguliuojamosios">'Forma 4'!$N$103</definedName>
    <definedName name="VAS073_F_Remontoiraptar37KitosVeiklos" localSheetId="3">'Forma 4'!$Q$103</definedName>
    <definedName name="VAS073_F_Remontoiraptar37KitosVeiklos">'Forma 4'!$Q$103</definedName>
    <definedName name="VAS073_F_Remontoiraptar3Apskaitosveikla1" localSheetId="3">'Forma 4'!$O$103</definedName>
    <definedName name="VAS073_F_Remontoiraptar3Apskaitosveikla1">'Forma 4'!$O$103</definedName>
    <definedName name="VAS073_F_Remontoiraptar3Kitareguliuoja1" localSheetId="3">'Forma 4'!$P$103</definedName>
    <definedName name="VAS073_F_Remontoiraptar3Kitareguliuoja1">'Forma 4'!$P$103</definedName>
    <definedName name="VAS073_F_Remontoiraptar41IS" localSheetId="3">'Forma 4'!$D$155</definedName>
    <definedName name="VAS073_F_Remontoiraptar41IS">'Forma 4'!$D$155</definedName>
    <definedName name="VAS073_F_Remontoiraptar431GeriamojoVandens" localSheetId="3">'Forma 4'!$F$155</definedName>
    <definedName name="VAS073_F_Remontoiraptar431GeriamojoVandens">'Forma 4'!$F$155</definedName>
    <definedName name="VAS073_F_Remontoiraptar432GeriamojoVandens" localSheetId="3">'Forma 4'!$G$155</definedName>
    <definedName name="VAS073_F_Remontoiraptar432GeriamojoVandens">'Forma 4'!$G$155</definedName>
    <definedName name="VAS073_F_Remontoiraptar433GeriamojoVandens" localSheetId="3">'Forma 4'!$H$155</definedName>
    <definedName name="VAS073_F_Remontoiraptar433GeriamojoVandens">'Forma 4'!$H$155</definedName>
    <definedName name="VAS073_F_Remontoiraptar43IsViso" localSheetId="3">'Forma 4'!$E$155</definedName>
    <definedName name="VAS073_F_Remontoiraptar43IsViso">'Forma 4'!$E$155</definedName>
    <definedName name="VAS073_F_Remontoiraptar441NuotekuSurinkimas" localSheetId="3">'Forma 4'!$J$155</definedName>
    <definedName name="VAS073_F_Remontoiraptar441NuotekuSurinkimas">'Forma 4'!$J$155</definedName>
    <definedName name="VAS073_F_Remontoiraptar442NuotekuValymas" localSheetId="3">'Forma 4'!$K$155</definedName>
    <definedName name="VAS073_F_Remontoiraptar442NuotekuValymas">'Forma 4'!$K$155</definedName>
    <definedName name="VAS073_F_Remontoiraptar443NuotekuDumblo" localSheetId="3">'Forma 4'!$L$155</definedName>
    <definedName name="VAS073_F_Remontoiraptar443NuotekuDumblo">'Forma 4'!$L$155</definedName>
    <definedName name="VAS073_F_Remontoiraptar44IsViso" localSheetId="3">'Forma 4'!$I$155</definedName>
    <definedName name="VAS073_F_Remontoiraptar44IsViso">'Forma 4'!$I$155</definedName>
    <definedName name="VAS073_F_Remontoiraptar45PavirsiniuNuoteku" localSheetId="3">'Forma 4'!$M$155</definedName>
    <definedName name="VAS073_F_Remontoiraptar45PavirsiniuNuoteku">'Forma 4'!$M$155</definedName>
    <definedName name="VAS073_F_Remontoiraptar46KitosReguliuojamosios" localSheetId="3">'Forma 4'!$N$155</definedName>
    <definedName name="VAS073_F_Remontoiraptar46KitosReguliuojamosios">'Forma 4'!$N$155</definedName>
    <definedName name="VAS073_F_Remontoiraptar47KitosVeiklos" localSheetId="3">'Forma 4'!$Q$155</definedName>
    <definedName name="VAS073_F_Remontoiraptar47KitosVeiklos">'Forma 4'!$Q$155</definedName>
    <definedName name="VAS073_F_Remontoiraptar4Apskaitosveikla1" localSheetId="3">'Forma 4'!$O$155</definedName>
    <definedName name="VAS073_F_Remontoiraptar4Apskaitosveikla1">'Forma 4'!$O$155</definedName>
    <definedName name="VAS073_F_Remontoiraptar4Kitareguliuoja1" localSheetId="3">'Forma 4'!$P$155</definedName>
    <definedName name="VAS073_F_Remontoiraptar4Kitareguliuoja1">'Forma 4'!$P$155</definedName>
    <definedName name="VAS073_F_Remontoiraptar51IS" localSheetId="3">'Forma 4'!$D$200</definedName>
    <definedName name="VAS073_F_Remontoiraptar51IS">'Forma 4'!$D$200</definedName>
    <definedName name="VAS073_F_Remontoiraptar531GeriamojoVandens" localSheetId="3">'Forma 4'!$F$200</definedName>
    <definedName name="VAS073_F_Remontoiraptar531GeriamojoVandens">'Forma 4'!$F$200</definedName>
    <definedName name="VAS073_F_Remontoiraptar532GeriamojoVandens" localSheetId="3">'Forma 4'!$G$200</definedName>
    <definedName name="VAS073_F_Remontoiraptar532GeriamojoVandens">'Forma 4'!$G$200</definedName>
    <definedName name="VAS073_F_Remontoiraptar533GeriamojoVandens" localSheetId="3">'Forma 4'!$H$200</definedName>
    <definedName name="VAS073_F_Remontoiraptar533GeriamojoVandens">'Forma 4'!$H$200</definedName>
    <definedName name="VAS073_F_Remontoiraptar53IsViso" localSheetId="3">'Forma 4'!$E$200</definedName>
    <definedName name="VAS073_F_Remontoiraptar53IsViso">'Forma 4'!$E$200</definedName>
    <definedName name="VAS073_F_Remontoiraptar541NuotekuSurinkimas" localSheetId="3">'Forma 4'!$J$200</definedName>
    <definedName name="VAS073_F_Remontoiraptar541NuotekuSurinkimas">'Forma 4'!$J$200</definedName>
    <definedName name="VAS073_F_Remontoiraptar542NuotekuValymas" localSheetId="3">'Forma 4'!$K$200</definedName>
    <definedName name="VAS073_F_Remontoiraptar542NuotekuValymas">'Forma 4'!$K$200</definedName>
    <definedName name="VAS073_F_Remontoiraptar543NuotekuDumblo" localSheetId="3">'Forma 4'!$L$200</definedName>
    <definedName name="VAS073_F_Remontoiraptar543NuotekuDumblo">'Forma 4'!$L$200</definedName>
    <definedName name="VAS073_F_Remontoiraptar54IsViso" localSheetId="3">'Forma 4'!$I$200</definedName>
    <definedName name="VAS073_F_Remontoiraptar54IsViso">'Forma 4'!$I$200</definedName>
    <definedName name="VAS073_F_Remontoiraptar55PavirsiniuNuoteku" localSheetId="3">'Forma 4'!$M$200</definedName>
    <definedName name="VAS073_F_Remontoiraptar55PavirsiniuNuoteku">'Forma 4'!$M$200</definedName>
    <definedName name="VAS073_F_Remontoiraptar56KitosReguliuojamosios" localSheetId="3">'Forma 4'!$N$200</definedName>
    <definedName name="VAS073_F_Remontoiraptar56KitosReguliuojamosios">'Forma 4'!$N$200</definedName>
    <definedName name="VAS073_F_Remontoiraptar57KitosVeiklos" localSheetId="3">'Forma 4'!$Q$200</definedName>
    <definedName name="VAS073_F_Remontoiraptar57KitosVeiklos">'Forma 4'!$Q$200</definedName>
    <definedName name="VAS073_F_Remontoiraptar5Apskaitosveikla1" localSheetId="3">'Forma 4'!$O$200</definedName>
    <definedName name="VAS073_F_Remontoiraptar5Apskaitosveikla1">'Forma 4'!$O$200</definedName>
    <definedName name="VAS073_F_Remontoiraptar5Kitareguliuoja1" localSheetId="3">'Forma 4'!$P$200</definedName>
    <definedName name="VAS073_F_Remontoiraptar5Kitareguliuoja1">'Forma 4'!$P$200</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4'!$D$102</definedName>
    <definedName name="VAS073_F_Remontomedziag31IS">'Forma 4'!$D$102</definedName>
    <definedName name="VAS073_F_Remontomedziag331GeriamojoVandens" localSheetId="3">'Forma 4'!$F$102</definedName>
    <definedName name="VAS073_F_Remontomedziag331GeriamojoVandens">'Forma 4'!$F$102</definedName>
    <definedName name="VAS073_F_Remontomedziag332GeriamojoVandens" localSheetId="3">'Forma 4'!$G$102</definedName>
    <definedName name="VAS073_F_Remontomedziag332GeriamojoVandens">'Forma 4'!$G$102</definedName>
    <definedName name="VAS073_F_Remontomedziag333GeriamojoVandens" localSheetId="3">'Forma 4'!$H$102</definedName>
    <definedName name="VAS073_F_Remontomedziag333GeriamojoVandens">'Forma 4'!$H$102</definedName>
    <definedName name="VAS073_F_Remontomedziag33IsViso" localSheetId="3">'Forma 4'!$E$102</definedName>
    <definedName name="VAS073_F_Remontomedziag33IsViso">'Forma 4'!$E$102</definedName>
    <definedName name="VAS073_F_Remontomedziag341NuotekuSurinkimas" localSheetId="3">'Forma 4'!$J$102</definedName>
    <definedName name="VAS073_F_Remontomedziag341NuotekuSurinkimas">'Forma 4'!$J$102</definedName>
    <definedName name="VAS073_F_Remontomedziag342NuotekuValymas" localSheetId="3">'Forma 4'!$K$102</definedName>
    <definedName name="VAS073_F_Remontomedziag342NuotekuValymas">'Forma 4'!$K$102</definedName>
    <definedName name="VAS073_F_Remontomedziag343NuotekuDumblo" localSheetId="3">'Forma 4'!$L$102</definedName>
    <definedName name="VAS073_F_Remontomedziag343NuotekuDumblo">'Forma 4'!$L$102</definedName>
    <definedName name="VAS073_F_Remontomedziag34IsViso" localSheetId="3">'Forma 4'!$I$102</definedName>
    <definedName name="VAS073_F_Remontomedziag34IsViso">'Forma 4'!$I$102</definedName>
    <definedName name="VAS073_F_Remontomedziag35PavirsiniuNuoteku" localSheetId="3">'Forma 4'!$M$102</definedName>
    <definedName name="VAS073_F_Remontomedziag35PavirsiniuNuoteku">'Forma 4'!$M$102</definedName>
    <definedName name="VAS073_F_Remontomedziag36KitosReguliuojamosios" localSheetId="3">'Forma 4'!$N$102</definedName>
    <definedName name="VAS073_F_Remontomedziag36KitosReguliuojamosios">'Forma 4'!$N$102</definedName>
    <definedName name="VAS073_F_Remontomedziag37KitosVeiklos" localSheetId="3">'Forma 4'!$Q$102</definedName>
    <definedName name="VAS073_F_Remontomedziag37KitosVeiklos">'Forma 4'!$Q$102</definedName>
    <definedName name="VAS073_F_Remontomedziag3Apskaitosveikla1" localSheetId="3">'Forma 4'!$O$102</definedName>
    <definedName name="VAS073_F_Remontomedziag3Apskaitosveikla1">'Forma 4'!$O$102</definedName>
    <definedName name="VAS073_F_Remontomedziag3Kitareguliuoja1" localSheetId="3">'Forma 4'!$P$102</definedName>
    <definedName name="VAS073_F_Remontomedziag3Kitareguliuoja1">'Forma 4'!$P$102</definedName>
    <definedName name="VAS073_F_Remontomedziag41IS" localSheetId="3">'Forma 4'!$D$154</definedName>
    <definedName name="VAS073_F_Remontomedziag41IS">'Forma 4'!$D$154</definedName>
    <definedName name="VAS073_F_Remontomedziag431GeriamojoVandens" localSheetId="3">'Forma 4'!$F$154</definedName>
    <definedName name="VAS073_F_Remontomedziag431GeriamojoVandens">'Forma 4'!$F$154</definedName>
    <definedName name="VAS073_F_Remontomedziag432GeriamojoVandens" localSheetId="3">'Forma 4'!$G$154</definedName>
    <definedName name="VAS073_F_Remontomedziag432GeriamojoVandens">'Forma 4'!$G$154</definedName>
    <definedName name="VAS073_F_Remontomedziag433GeriamojoVandens" localSheetId="3">'Forma 4'!$H$154</definedName>
    <definedName name="VAS073_F_Remontomedziag433GeriamojoVandens">'Forma 4'!$H$154</definedName>
    <definedName name="VAS073_F_Remontomedziag43IsViso" localSheetId="3">'Forma 4'!$E$154</definedName>
    <definedName name="VAS073_F_Remontomedziag43IsViso">'Forma 4'!$E$154</definedName>
    <definedName name="VAS073_F_Remontomedziag441NuotekuSurinkimas" localSheetId="3">'Forma 4'!$J$154</definedName>
    <definedName name="VAS073_F_Remontomedziag441NuotekuSurinkimas">'Forma 4'!$J$154</definedName>
    <definedName name="VAS073_F_Remontomedziag442NuotekuValymas" localSheetId="3">'Forma 4'!$K$154</definedName>
    <definedName name="VAS073_F_Remontomedziag442NuotekuValymas">'Forma 4'!$K$154</definedName>
    <definedName name="VAS073_F_Remontomedziag443NuotekuDumblo" localSheetId="3">'Forma 4'!$L$154</definedName>
    <definedName name="VAS073_F_Remontomedziag443NuotekuDumblo">'Forma 4'!$L$154</definedName>
    <definedName name="VAS073_F_Remontomedziag44IsViso" localSheetId="3">'Forma 4'!$I$154</definedName>
    <definedName name="VAS073_F_Remontomedziag44IsViso">'Forma 4'!$I$154</definedName>
    <definedName name="VAS073_F_Remontomedziag45PavirsiniuNuoteku" localSheetId="3">'Forma 4'!$M$154</definedName>
    <definedName name="VAS073_F_Remontomedziag45PavirsiniuNuoteku">'Forma 4'!$M$154</definedName>
    <definedName name="VAS073_F_Remontomedziag46KitosReguliuojamosios" localSheetId="3">'Forma 4'!$N$154</definedName>
    <definedName name="VAS073_F_Remontomedziag46KitosReguliuojamosios">'Forma 4'!$N$154</definedName>
    <definedName name="VAS073_F_Remontomedziag47KitosVeiklos" localSheetId="3">'Forma 4'!$Q$154</definedName>
    <definedName name="VAS073_F_Remontomedziag47KitosVeiklos">'Forma 4'!$Q$154</definedName>
    <definedName name="VAS073_F_Remontomedziag4Apskaitosveikla1" localSheetId="3">'Forma 4'!$O$154</definedName>
    <definedName name="VAS073_F_Remontomedziag4Apskaitosveikla1">'Forma 4'!$O$154</definedName>
    <definedName name="VAS073_F_Remontomedziag4Kitareguliuoja1" localSheetId="3">'Forma 4'!$P$154</definedName>
    <definedName name="VAS073_F_Remontomedziag4Kitareguliuoja1">'Forma 4'!$P$154</definedName>
    <definedName name="VAS073_F_Remontomedziag51IS" localSheetId="3">'Forma 4'!$D$199</definedName>
    <definedName name="VAS073_F_Remontomedziag51IS">'Forma 4'!$D$199</definedName>
    <definedName name="VAS073_F_Remontomedziag531GeriamojoVandens" localSheetId="3">'Forma 4'!$F$199</definedName>
    <definedName name="VAS073_F_Remontomedziag531GeriamojoVandens">'Forma 4'!$F$199</definedName>
    <definedName name="VAS073_F_Remontomedziag532GeriamojoVandens" localSheetId="3">'Forma 4'!$G$199</definedName>
    <definedName name="VAS073_F_Remontomedziag532GeriamojoVandens">'Forma 4'!$G$199</definedName>
    <definedName name="VAS073_F_Remontomedziag533GeriamojoVandens" localSheetId="3">'Forma 4'!$H$199</definedName>
    <definedName name="VAS073_F_Remontomedziag533GeriamojoVandens">'Forma 4'!$H$199</definedName>
    <definedName name="VAS073_F_Remontomedziag53IsViso" localSheetId="3">'Forma 4'!$E$199</definedName>
    <definedName name="VAS073_F_Remontomedziag53IsViso">'Forma 4'!$E$199</definedName>
    <definedName name="VAS073_F_Remontomedziag541NuotekuSurinkimas" localSheetId="3">'Forma 4'!$J$199</definedName>
    <definedName name="VAS073_F_Remontomedziag541NuotekuSurinkimas">'Forma 4'!$J$199</definedName>
    <definedName name="VAS073_F_Remontomedziag542NuotekuValymas" localSheetId="3">'Forma 4'!$K$199</definedName>
    <definedName name="VAS073_F_Remontomedziag542NuotekuValymas">'Forma 4'!$K$199</definedName>
    <definedName name="VAS073_F_Remontomedziag543NuotekuDumblo" localSheetId="3">'Forma 4'!$L$199</definedName>
    <definedName name="VAS073_F_Remontomedziag543NuotekuDumblo">'Forma 4'!$L$199</definedName>
    <definedName name="VAS073_F_Remontomedziag54IsViso" localSheetId="3">'Forma 4'!$I$199</definedName>
    <definedName name="VAS073_F_Remontomedziag54IsViso">'Forma 4'!$I$199</definedName>
    <definedName name="VAS073_F_Remontomedziag55PavirsiniuNuoteku" localSheetId="3">'Forma 4'!$M$199</definedName>
    <definedName name="VAS073_F_Remontomedziag55PavirsiniuNuoteku">'Forma 4'!$M$199</definedName>
    <definedName name="VAS073_F_Remontomedziag56KitosReguliuojamosios" localSheetId="3">'Forma 4'!$N$199</definedName>
    <definedName name="VAS073_F_Remontomedziag56KitosReguliuojamosios">'Forma 4'!$N$199</definedName>
    <definedName name="VAS073_F_Remontomedziag57KitosVeiklos" localSheetId="3">'Forma 4'!$Q$199</definedName>
    <definedName name="VAS073_F_Remontomedziag57KitosVeiklos">'Forma 4'!$Q$199</definedName>
    <definedName name="VAS073_F_Remontomedziag5Apskaitosveikla1" localSheetId="3">'Forma 4'!$O$199</definedName>
    <definedName name="VAS073_F_Remontomedziag5Apskaitosveikla1">'Forma 4'!$O$199</definedName>
    <definedName name="VAS073_F_Remontomedziag5Kitareguliuoja1" localSheetId="3">'Forma 4'!$P$199</definedName>
    <definedName name="VAS073_F_Remontomedziag5Kitareguliuoja1">'Forma 4'!$P$199</definedName>
    <definedName name="VAS073_F_Rinkodarosirpa11IS" localSheetId="3">'Forma 4'!$D$83</definedName>
    <definedName name="VAS073_F_Rinkodarosirpa11IS">'Forma 4'!$D$83</definedName>
    <definedName name="VAS073_F_Rinkodarosirpa131GeriamojoVandens" localSheetId="3">'Forma 4'!$F$83</definedName>
    <definedName name="VAS073_F_Rinkodarosirpa131GeriamojoVandens">'Forma 4'!$F$83</definedName>
    <definedName name="VAS073_F_Rinkodarosirpa132GeriamojoVandens" localSheetId="3">'Forma 4'!$G$83</definedName>
    <definedName name="VAS073_F_Rinkodarosirpa132GeriamojoVandens">'Forma 4'!$G$83</definedName>
    <definedName name="VAS073_F_Rinkodarosirpa133GeriamojoVandens" localSheetId="3">'Forma 4'!$H$83</definedName>
    <definedName name="VAS073_F_Rinkodarosirpa133GeriamojoVandens">'Forma 4'!$H$83</definedName>
    <definedName name="VAS073_F_Rinkodarosirpa13IsViso" localSheetId="3">'Forma 4'!$E$83</definedName>
    <definedName name="VAS073_F_Rinkodarosirpa13IsViso">'Forma 4'!$E$83</definedName>
    <definedName name="VAS073_F_Rinkodarosirpa141NuotekuSurinkimas" localSheetId="3">'Forma 4'!$J$83</definedName>
    <definedName name="VAS073_F_Rinkodarosirpa141NuotekuSurinkimas">'Forma 4'!$J$83</definedName>
    <definedName name="VAS073_F_Rinkodarosirpa142NuotekuValymas" localSheetId="3">'Forma 4'!$K$83</definedName>
    <definedName name="VAS073_F_Rinkodarosirpa142NuotekuValymas">'Forma 4'!$K$83</definedName>
    <definedName name="VAS073_F_Rinkodarosirpa143NuotekuDumblo" localSheetId="3">'Forma 4'!$L$83</definedName>
    <definedName name="VAS073_F_Rinkodarosirpa143NuotekuDumblo">'Forma 4'!$L$83</definedName>
    <definedName name="VAS073_F_Rinkodarosirpa14IsViso" localSheetId="3">'Forma 4'!$I$83</definedName>
    <definedName name="VAS073_F_Rinkodarosirpa14IsViso">'Forma 4'!$I$83</definedName>
    <definedName name="VAS073_F_Rinkodarosirpa15PavirsiniuNuoteku" localSheetId="3">'Forma 4'!$M$83</definedName>
    <definedName name="VAS073_F_Rinkodarosirpa15PavirsiniuNuoteku">'Forma 4'!$M$83</definedName>
    <definedName name="VAS073_F_Rinkodarosirpa16KitosReguliuojamosios" localSheetId="3">'Forma 4'!$N$83</definedName>
    <definedName name="VAS073_F_Rinkodarosirpa16KitosReguliuojamosios">'Forma 4'!$N$83</definedName>
    <definedName name="VAS073_F_Rinkodarosirpa17KitosVeiklos" localSheetId="3">'Forma 4'!$Q$83</definedName>
    <definedName name="VAS073_F_Rinkodarosirpa17KitosVeiklos">'Forma 4'!$Q$83</definedName>
    <definedName name="VAS073_F_Rinkodarosirpa1Apskaitosveikla1" localSheetId="3">'Forma 4'!$O$83</definedName>
    <definedName name="VAS073_F_Rinkodarosirpa1Apskaitosveikla1">'Forma 4'!$O$83</definedName>
    <definedName name="VAS073_F_Rinkodarosirpa1Kitareguliuoja1" localSheetId="3">'Forma 4'!$P$83</definedName>
    <definedName name="VAS073_F_Rinkodarosirpa1Kitareguliuoja1">'Forma 4'!$P$83</definedName>
    <definedName name="VAS073_F_Rinkodarosirpa21IS" localSheetId="3">'Forma 4'!$D$136</definedName>
    <definedName name="VAS073_F_Rinkodarosirpa21IS">'Forma 4'!$D$136</definedName>
    <definedName name="VAS073_F_Rinkodarosirpa231GeriamojoVandens" localSheetId="3">'Forma 4'!$F$136</definedName>
    <definedName name="VAS073_F_Rinkodarosirpa231GeriamojoVandens">'Forma 4'!$F$136</definedName>
    <definedName name="VAS073_F_Rinkodarosirpa232GeriamojoVandens" localSheetId="3">'Forma 4'!$G$136</definedName>
    <definedName name="VAS073_F_Rinkodarosirpa232GeriamojoVandens">'Forma 4'!$G$136</definedName>
    <definedName name="VAS073_F_Rinkodarosirpa233GeriamojoVandens" localSheetId="3">'Forma 4'!$H$136</definedName>
    <definedName name="VAS073_F_Rinkodarosirpa233GeriamojoVandens">'Forma 4'!$H$136</definedName>
    <definedName name="VAS073_F_Rinkodarosirpa23IsViso" localSheetId="3">'Forma 4'!$E$136</definedName>
    <definedName name="VAS073_F_Rinkodarosirpa23IsViso">'Forma 4'!$E$136</definedName>
    <definedName name="VAS073_F_Rinkodarosirpa241NuotekuSurinkimas" localSheetId="3">'Forma 4'!$J$136</definedName>
    <definedName name="VAS073_F_Rinkodarosirpa241NuotekuSurinkimas">'Forma 4'!$J$136</definedName>
    <definedName name="VAS073_F_Rinkodarosirpa242NuotekuValymas" localSheetId="3">'Forma 4'!$K$136</definedName>
    <definedName name="VAS073_F_Rinkodarosirpa242NuotekuValymas">'Forma 4'!$K$136</definedName>
    <definedName name="VAS073_F_Rinkodarosirpa243NuotekuDumblo" localSheetId="3">'Forma 4'!$L$136</definedName>
    <definedName name="VAS073_F_Rinkodarosirpa243NuotekuDumblo">'Forma 4'!$L$136</definedName>
    <definedName name="VAS073_F_Rinkodarosirpa24IsViso" localSheetId="3">'Forma 4'!$I$136</definedName>
    <definedName name="VAS073_F_Rinkodarosirpa24IsViso">'Forma 4'!$I$136</definedName>
    <definedName name="VAS073_F_Rinkodarosirpa25PavirsiniuNuoteku" localSheetId="3">'Forma 4'!$M$136</definedName>
    <definedName name="VAS073_F_Rinkodarosirpa25PavirsiniuNuoteku">'Forma 4'!$M$136</definedName>
    <definedName name="VAS073_F_Rinkodarosirpa26KitosReguliuojamosios" localSheetId="3">'Forma 4'!$N$136</definedName>
    <definedName name="VAS073_F_Rinkodarosirpa26KitosReguliuojamosios">'Forma 4'!$N$136</definedName>
    <definedName name="VAS073_F_Rinkodarosirpa27KitosVeiklos" localSheetId="3">'Forma 4'!$Q$136</definedName>
    <definedName name="VAS073_F_Rinkodarosirpa27KitosVeiklos">'Forma 4'!$Q$136</definedName>
    <definedName name="VAS073_F_Rinkodarosirpa2Apskaitosveikla1" localSheetId="3">'Forma 4'!$O$136</definedName>
    <definedName name="VAS073_F_Rinkodarosirpa2Apskaitosveikla1">'Forma 4'!$O$136</definedName>
    <definedName name="VAS073_F_Rinkodarosirpa2Kitareguliuoja1" localSheetId="3">'Forma 4'!$P$136</definedName>
    <definedName name="VAS073_F_Rinkodarosirpa2Kitareguliuoja1">'Forma 4'!$P$136</definedName>
    <definedName name="VAS073_F_Rinkodarosirpa31IS" localSheetId="3">'Forma 4'!$D$188</definedName>
    <definedName name="VAS073_F_Rinkodarosirpa31IS">'Forma 4'!$D$188</definedName>
    <definedName name="VAS073_F_Rinkodarosirpa331GeriamojoVandens" localSheetId="3">'Forma 4'!$F$188</definedName>
    <definedName name="VAS073_F_Rinkodarosirpa331GeriamojoVandens">'Forma 4'!$F$188</definedName>
    <definedName name="VAS073_F_Rinkodarosirpa332GeriamojoVandens" localSheetId="3">'Forma 4'!$G$188</definedName>
    <definedName name="VAS073_F_Rinkodarosirpa332GeriamojoVandens">'Forma 4'!$G$188</definedName>
    <definedName name="VAS073_F_Rinkodarosirpa333GeriamojoVandens" localSheetId="3">'Forma 4'!$H$188</definedName>
    <definedName name="VAS073_F_Rinkodarosirpa333GeriamojoVandens">'Forma 4'!$H$188</definedName>
    <definedName name="VAS073_F_Rinkodarosirpa33IsViso" localSheetId="3">'Forma 4'!$E$188</definedName>
    <definedName name="VAS073_F_Rinkodarosirpa33IsViso">'Forma 4'!$E$188</definedName>
    <definedName name="VAS073_F_Rinkodarosirpa341NuotekuSurinkimas" localSheetId="3">'Forma 4'!$J$188</definedName>
    <definedName name="VAS073_F_Rinkodarosirpa341NuotekuSurinkimas">'Forma 4'!$J$188</definedName>
    <definedName name="VAS073_F_Rinkodarosirpa342NuotekuValymas" localSheetId="3">'Forma 4'!$K$188</definedName>
    <definedName name="VAS073_F_Rinkodarosirpa342NuotekuValymas">'Forma 4'!$K$188</definedName>
    <definedName name="VAS073_F_Rinkodarosirpa343NuotekuDumblo" localSheetId="3">'Forma 4'!$L$188</definedName>
    <definedName name="VAS073_F_Rinkodarosirpa343NuotekuDumblo">'Forma 4'!$L$188</definedName>
    <definedName name="VAS073_F_Rinkodarosirpa34IsViso" localSheetId="3">'Forma 4'!$I$188</definedName>
    <definedName name="VAS073_F_Rinkodarosirpa34IsViso">'Forma 4'!$I$188</definedName>
    <definedName name="VAS073_F_Rinkodarosirpa35PavirsiniuNuoteku" localSheetId="3">'Forma 4'!$M$188</definedName>
    <definedName name="VAS073_F_Rinkodarosirpa35PavirsiniuNuoteku">'Forma 4'!$M$188</definedName>
    <definedName name="VAS073_F_Rinkodarosirpa36KitosReguliuojamosios" localSheetId="3">'Forma 4'!$N$188</definedName>
    <definedName name="VAS073_F_Rinkodarosirpa36KitosReguliuojamosios">'Forma 4'!$N$188</definedName>
    <definedName name="VAS073_F_Rinkodarosirpa37KitosVeiklos" localSheetId="3">'Forma 4'!$Q$188</definedName>
    <definedName name="VAS073_F_Rinkodarosirpa37KitosVeiklos">'Forma 4'!$Q$188</definedName>
    <definedName name="VAS073_F_Rinkodarosirpa3Apskaitosveikla1" localSheetId="3">'Forma 4'!$O$188</definedName>
    <definedName name="VAS073_F_Rinkodarosirpa3Apskaitosveikla1">'Forma 4'!$O$188</definedName>
    <definedName name="VAS073_F_Rinkodarosirpa3Kitareguliuoja1" localSheetId="3">'Forma 4'!$P$188</definedName>
    <definedName name="VAS073_F_Rinkodarosirpa3Kitareguliuoja1">'Forma 4'!$P$188</definedName>
    <definedName name="VAS073_F_Rinkodarosirpa41IS" localSheetId="3">'Forma 4'!$D$234</definedName>
    <definedName name="VAS073_F_Rinkodarosirpa41IS">'Forma 4'!$D$234</definedName>
    <definedName name="VAS073_F_Rinkodarosirpa431GeriamojoVandens" localSheetId="3">'Forma 4'!$F$234</definedName>
    <definedName name="VAS073_F_Rinkodarosirpa431GeriamojoVandens">'Forma 4'!$F$234</definedName>
    <definedName name="VAS073_F_Rinkodarosirpa432GeriamojoVandens" localSheetId="3">'Forma 4'!$G$234</definedName>
    <definedName name="VAS073_F_Rinkodarosirpa432GeriamojoVandens">'Forma 4'!$G$234</definedName>
    <definedName name="VAS073_F_Rinkodarosirpa433GeriamojoVandens" localSheetId="3">'Forma 4'!$H$234</definedName>
    <definedName name="VAS073_F_Rinkodarosirpa433GeriamojoVandens">'Forma 4'!$H$234</definedName>
    <definedName name="VAS073_F_Rinkodarosirpa43IsViso" localSheetId="3">'Forma 4'!$E$234</definedName>
    <definedName name="VAS073_F_Rinkodarosirpa43IsViso">'Forma 4'!$E$234</definedName>
    <definedName name="VAS073_F_Rinkodarosirpa441NuotekuSurinkimas" localSheetId="3">'Forma 4'!$J$234</definedName>
    <definedName name="VAS073_F_Rinkodarosirpa441NuotekuSurinkimas">'Forma 4'!$J$234</definedName>
    <definedName name="VAS073_F_Rinkodarosirpa442NuotekuValymas" localSheetId="3">'Forma 4'!$K$234</definedName>
    <definedName name="VAS073_F_Rinkodarosirpa442NuotekuValymas">'Forma 4'!$K$234</definedName>
    <definedName name="VAS073_F_Rinkodarosirpa443NuotekuDumblo" localSheetId="3">'Forma 4'!$L$234</definedName>
    <definedName name="VAS073_F_Rinkodarosirpa443NuotekuDumblo">'Forma 4'!$L$234</definedName>
    <definedName name="VAS073_F_Rinkodarosirpa44IsViso" localSheetId="3">'Forma 4'!$I$234</definedName>
    <definedName name="VAS073_F_Rinkodarosirpa44IsViso">'Forma 4'!$I$234</definedName>
    <definedName name="VAS073_F_Rinkodarosirpa45PavirsiniuNuoteku" localSheetId="3">'Forma 4'!$M$234</definedName>
    <definedName name="VAS073_F_Rinkodarosirpa45PavirsiniuNuoteku">'Forma 4'!$M$234</definedName>
    <definedName name="VAS073_F_Rinkodarosirpa46KitosReguliuojamosios" localSheetId="3">'Forma 4'!$N$234</definedName>
    <definedName name="VAS073_F_Rinkodarosirpa46KitosReguliuojamosios">'Forma 4'!$N$234</definedName>
    <definedName name="VAS073_F_Rinkodarosirpa47KitosVeiklos" localSheetId="3">'Forma 4'!$Q$234</definedName>
    <definedName name="VAS073_F_Rinkodarosirpa47KitosVeiklos">'Forma 4'!$Q$234</definedName>
    <definedName name="VAS073_F_Rinkodarosirpa4Apskaitosveikla1" localSheetId="3">'Forma 4'!$O$234</definedName>
    <definedName name="VAS073_F_Rinkodarosirpa4Apskaitosveikla1">'Forma 4'!$O$234</definedName>
    <definedName name="VAS073_F_Rinkodarosirpa4Kitareguliuoja1" localSheetId="3">'Forma 4'!$P$234</definedName>
    <definedName name="VAS073_F_Rinkodarosirpa4Kitareguliuoja1">'Forma 4'!$P$234</definedName>
    <definedName name="VAS073_F_Rysiupaslaugus11IS" localSheetId="3">'Forma 4'!$D$72</definedName>
    <definedName name="VAS073_F_Rysiupaslaugus11IS">'Forma 4'!$D$72</definedName>
    <definedName name="VAS073_F_Rysiupaslaugus131GeriamojoVandens" localSheetId="3">'Forma 4'!$F$72</definedName>
    <definedName name="VAS073_F_Rysiupaslaugus131GeriamojoVandens">'Forma 4'!$F$72</definedName>
    <definedName name="VAS073_F_Rysiupaslaugus132GeriamojoVandens" localSheetId="3">'Forma 4'!$G$72</definedName>
    <definedName name="VAS073_F_Rysiupaslaugus132GeriamojoVandens">'Forma 4'!$G$72</definedName>
    <definedName name="VAS073_F_Rysiupaslaugus133GeriamojoVandens" localSheetId="3">'Forma 4'!$H$72</definedName>
    <definedName name="VAS073_F_Rysiupaslaugus133GeriamojoVandens">'Forma 4'!$H$72</definedName>
    <definedName name="VAS073_F_Rysiupaslaugus13IsViso" localSheetId="3">'Forma 4'!$E$72</definedName>
    <definedName name="VAS073_F_Rysiupaslaugus13IsViso">'Forma 4'!$E$72</definedName>
    <definedName name="VAS073_F_Rysiupaslaugus141NuotekuSurinkimas" localSheetId="3">'Forma 4'!$J$72</definedName>
    <definedName name="VAS073_F_Rysiupaslaugus141NuotekuSurinkimas">'Forma 4'!$J$72</definedName>
    <definedName name="VAS073_F_Rysiupaslaugus142NuotekuValymas" localSheetId="3">'Forma 4'!$K$72</definedName>
    <definedName name="VAS073_F_Rysiupaslaugus142NuotekuValymas">'Forma 4'!$K$72</definedName>
    <definedName name="VAS073_F_Rysiupaslaugus143NuotekuDumblo" localSheetId="3">'Forma 4'!$L$72</definedName>
    <definedName name="VAS073_F_Rysiupaslaugus143NuotekuDumblo">'Forma 4'!$L$72</definedName>
    <definedName name="VAS073_F_Rysiupaslaugus14IsViso" localSheetId="3">'Forma 4'!$I$72</definedName>
    <definedName name="VAS073_F_Rysiupaslaugus14IsViso">'Forma 4'!$I$72</definedName>
    <definedName name="VAS073_F_Rysiupaslaugus15PavirsiniuNuoteku" localSheetId="3">'Forma 4'!$M$72</definedName>
    <definedName name="VAS073_F_Rysiupaslaugus15PavirsiniuNuoteku">'Forma 4'!$M$72</definedName>
    <definedName name="VAS073_F_Rysiupaslaugus16KitosReguliuojamosios" localSheetId="3">'Forma 4'!$N$72</definedName>
    <definedName name="VAS073_F_Rysiupaslaugus16KitosReguliuojamosios">'Forma 4'!$N$72</definedName>
    <definedName name="VAS073_F_Rysiupaslaugus17KitosVeiklos" localSheetId="3">'Forma 4'!$Q$72</definedName>
    <definedName name="VAS073_F_Rysiupaslaugus17KitosVeiklos">'Forma 4'!$Q$72</definedName>
    <definedName name="VAS073_F_Rysiupaslaugus1Apskaitosveikla1" localSheetId="3">'Forma 4'!$O$72</definedName>
    <definedName name="VAS073_F_Rysiupaslaugus1Apskaitosveikla1">'Forma 4'!$O$72</definedName>
    <definedName name="VAS073_F_Rysiupaslaugus1Kitareguliuoja1" localSheetId="3">'Forma 4'!$P$72</definedName>
    <definedName name="VAS073_F_Rysiupaslaugus1Kitareguliuoja1">'Forma 4'!$P$72</definedName>
    <definedName name="VAS073_F_Rysiupaslaugus21IS" localSheetId="3">'Forma 4'!$D$125</definedName>
    <definedName name="VAS073_F_Rysiupaslaugus21IS">'Forma 4'!$D$125</definedName>
    <definedName name="VAS073_F_Rysiupaslaugus231GeriamojoVandens" localSheetId="3">'Forma 4'!$F$125</definedName>
    <definedName name="VAS073_F_Rysiupaslaugus231GeriamojoVandens">'Forma 4'!$F$125</definedName>
    <definedName name="VAS073_F_Rysiupaslaugus232GeriamojoVandens" localSheetId="3">'Forma 4'!$G$125</definedName>
    <definedName name="VAS073_F_Rysiupaslaugus232GeriamojoVandens">'Forma 4'!$G$125</definedName>
    <definedName name="VAS073_F_Rysiupaslaugus233GeriamojoVandens" localSheetId="3">'Forma 4'!$H$125</definedName>
    <definedName name="VAS073_F_Rysiupaslaugus233GeriamojoVandens">'Forma 4'!$H$125</definedName>
    <definedName name="VAS073_F_Rysiupaslaugus23IsViso" localSheetId="3">'Forma 4'!$E$125</definedName>
    <definedName name="VAS073_F_Rysiupaslaugus23IsViso">'Forma 4'!$E$125</definedName>
    <definedName name="VAS073_F_Rysiupaslaugus241NuotekuSurinkimas" localSheetId="3">'Forma 4'!$J$125</definedName>
    <definedName name="VAS073_F_Rysiupaslaugus241NuotekuSurinkimas">'Forma 4'!$J$125</definedName>
    <definedName name="VAS073_F_Rysiupaslaugus242NuotekuValymas" localSheetId="3">'Forma 4'!$K$125</definedName>
    <definedName name="VAS073_F_Rysiupaslaugus242NuotekuValymas">'Forma 4'!$K$125</definedName>
    <definedName name="VAS073_F_Rysiupaslaugus243NuotekuDumblo" localSheetId="3">'Forma 4'!$L$125</definedName>
    <definedName name="VAS073_F_Rysiupaslaugus243NuotekuDumblo">'Forma 4'!$L$125</definedName>
    <definedName name="VAS073_F_Rysiupaslaugus24IsViso" localSheetId="3">'Forma 4'!$I$125</definedName>
    <definedName name="VAS073_F_Rysiupaslaugus24IsViso">'Forma 4'!$I$125</definedName>
    <definedName name="VAS073_F_Rysiupaslaugus25PavirsiniuNuoteku" localSheetId="3">'Forma 4'!$M$125</definedName>
    <definedName name="VAS073_F_Rysiupaslaugus25PavirsiniuNuoteku">'Forma 4'!$M$125</definedName>
    <definedName name="VAS073_F_Rysiupaslaugus26KitosReguliuojamosios" localSheetId="3">'Forma 4'!$N$125</definedName>
    <definedName name="VAS073_F_Rysiupaslaugus26KitosReguliuojamosios">'Forma 4'!$N$125</definedName>
    <definedName name="VAS073_F_Rysiupaslaugus27KitosVeiklos" localSheetId="3">'Forma 4'!$Q$125</definedName>
    <definedName name="VAS073_F_Rysiupaslaugus27KitosVeiklos">'Forma 4'!$Q$125</definedName>
    <definedName name="VAS073_F_Rysiupaslaugus2Apskaitosveikla1" localSheetId="3">'Forma 4'!$O$125</definedName>
    <definedName name="VAS073_F_Rysiupaslaugus2Apskaitosveikla1">'Forma 4'!$O$125</definedName>
    <definedName name="VAS073_F_Rysiupaslaugus2Kitareguliuoja1" localSheetId="3">'Forma 4'!$P$125</definedName>
    <definedName name="VAS073_F_Rysiupaslaugus2Kitareguliuoja1">'Forma 4'!$P$125</definedName>
    <definedName name="VAS073_F_Rysiupaslaugus31IS" localSheetId="3">'Forma 4'!$D$177</definedName>
    <definedName name="VAS073_F_Rysiupaslaugus31IS">'Forma 4'!$D$177</definedName>
    <definedName name="VAS073_F_Rysiupaslaugus331GeriamojoVandens" localSheetId="3">'Forma 4'!$F$177</definedName>
    <definedName name="VAS073_F_Rysiupaslaugus331GeriamojoVandens">'Forma 4'!$F$177</definedName>
    <definedName name="VAS073_F_Rysiupaslaugus332GeriamojoVandens" localSheetId="3">'Forma 4'!$G$177</definedName>
    <definedName name="VAS073_F_Rysiupaslaugus332GeriamojoVandens">'Forma 4'!$G$177</definedName>
    <definedName name="VAS073_F_Rysiupaslaugus333GeriamojoVandens" localSheetId="3">'Forma 4'!$H$177</definedName>
    <definedName name="VAS073_F_Rysiupaslaugus333GeriamojoVandens">'Forma 4'!$H$177</definedName>
    <definedName name="VAS073_F_Rysiupaslaugus33IsViso" localSheetId="3">'Forma 4'!$E$177</definedName>
    <definedName name="VAS073_F_Rysiupaslaugus33IsViso">'Forma 4'!$E$177</definedName>
    <definedName name="VAS073_F_Rysiupaslaugus341NuotekuSurinkimas" localSheetId="3">'Forma 4'!$J$177</definedName>
    <definedName name="VAS073_F_Rysiupaslaugus341NuotekuSurinkimas">'Forma 4'!$J$177</definedName>
    <definedName name="VAS073_F_Rysiupaslaugus342NuotekuValymas" localSheetId="3">'Forma 4'!$K$177</definedName>
    <definedName name="VAS073_F_Rysiupaslaugus342NuotekuValymas">'Forma 4'!$K$177</definedName>
    <definedName name="VAS073_F_Rysiupaslaugus343NuotekuDumblo" localSheetId="3">'Forma 4'!$L$177</definedName>
    <definedName name="VAS073_F_Rysiupaslaugus343NuotekuDumblo">'Forma 4'!$L$177</definedName>
    <definedName name="VAS073_F_Rysiupaslaugus34IsViso" localSheetId="3">'Forma 4'!$I$177</definedName>
    <definedName name="VAS073_F_Rysiupaslaugus34IsViso">'Forma 4'!$I$177</definedName>
    <definedName name="VAS073_F_Rysiupaslaugus35PavirsiniuNuoteku" localSheetId="3">'Forma 4'!$M$177</definedName>
    <definedName name="VAS073_F_Rysiupaslaugus35PavirsiniuNuoteku">'Forma 4'!$M$177</definedName>
    <definedName name="VAS073_F_Rysiupaslaugus36KitosReguliuojamosios" localSheetId="3">'Forma 4'!$N$177</definedName>
    <definedName name="VAS073_F_Rysiupaslaugus36KitosReguliuojamosios">'Forma 4'!$N$177</definedName>
    <definedName name="VAS073_F_Rysiupaslaugus37KitosVeiklos" localSheetId="3">'Forma 4'!$Q$177</definedName>
    <definedName name="VAS073_F_Rysiupaslaugus37KitosVeiklos">'Forma 4'!$Q$177</definedName>
    <definedName name="VAS073_F_Rysiupaslaugus3Apskaitosveikla1" localSheetId="3">'Forma 4'!$O$177</definedName>
    <definedName name="VAS073_F_Rysiupaslaugus3Apskaitosveikla1">'Forma 4'!$O$177</definedName>
    <definedName name="VAS073_F_Rysiupaslaugus3Kitareguliuoja1" localSheetId="3">'Forma 4'!$P$177</definedName>
    <definedName name="VAS073_F_Rysiupaslaugus3Kitareguliuoja1">'Forma 4'!$P$177</definedName>
    <definedName name="VAS073_F_Rysiupaslaugus41IS" localSheetId="3">'Forma 4'!$D$222</definedName>
    <definedName name="VAS073_F_Rysiupaslaugus41IS">'Forma 4'!$D$222</definedName>
    <definedName name="VAS073_F_Rysiupaslaugus431GeriamojoVandens" localSheetId="3">'Forma 4'!$F$222</definedName>
    <definedName name="VAS073_F_Rysiupaslaugus431GeriamojoVandens">'Forma 4'!$F$222</definedName>
    <definedName name="VAS073_F_Rysiupaslaugus432GeriamojoVandens" localSheetId="3">'Forma 4'!$G$222</definedName>
    <definedName name="VAS073_F_Rysiupaslaugus432GeriamojoVandens">'Forma 4'!$G$222</definedName>
    <definedName name="VAS073_F_Rysiupaslaugus433GeriamojoVandens" localSheetId="3">'Forma 4'!$H$222</definedName>
    <definedName name="VAS073_F_Rysiupaslaugus433GeriamojoVandens">'Forma 4'!$H$222</definedName>
    <definedName name="VAS073_F_Rysiupaslaugus43IsViso" localSheetId="3">'Forma 4'!$E$222</definedName>
    <definedName name="VAS073_F_Rysiupaslaugus43IsViso">'Forma 4'!$E$222</definedName>
    <definedName name="VAS073_F_Rysiupaslaugus441NuotekuSurinkimas" localSheetId="3">'Forma 4'!$J$222</definedName>
    <definedName name="VAS073_F_Rysiupaslaugus441NuotekuSurinkimas">'Forma 4'!$J$222</definedName>
    <definedName name="VAS073_F_Rysiupaslaugus442NuotekuValymas" localSheetId="3">'Forma 4'!$K$222</definedName>
    <definedName name="VAS073_F_Rysiupaslaugus442NuotekuValymas">'Forma 4'!$K$222</definedName>
    <definedName name="VAS073_F_Rysiupaslaugus443NuotekuDumblo" localSheetId="3">'Forma 4'!$L$222</definedName>
    <definedName name="VAS073_F_Rysiupaslaugus443NuotekuDumblo">'Forma 4'!$L$222</definedName>
    <definedName name="VAS073_F_Rysiupaslaugus44IsViso" localSheetId="3">'Forma 4'!$I$222</definedName>
    <definedName name="VAS073_F_Rysiupaslaugus44IsViso">'Forma 4'!$I$222</definedName>
    <definedName name="VAS073_F_Rysiupaslaugus45PavirsiniuNuoteku" localSheetId="3">'Forma 4'!$M$222</definedName>
    <definedName name="VAS073_F_Rysiupaslaugus45PavirsiniuNuoteku">'Forma 4'!$M$222</definedName>
    <definedName name="VAS073_F_Rysiupaslaugus46KitosReguliuojamosios" localSheetId="3">'Forma 4'!$N$222</definedName>
    <definedName name="VAS073_F_Rysiupaslaugus46KitosReguliuojamosios">'Forma 4'!$N$222</definedName>
    <definedName name="VAS073_F_Rysiupaslaugus47KitosVeiklos" localSheetId="3">'Forma 4'!$Q$222</definedName>
    <definedName name="VAS073_F_Rysiupaslaugus47KitosVeiklos">'Forma 4'!$Q$222</definedName>
    <definedName name="VAS073_F_Rysiupaslaugus4Apskaitosveikla1" localSheetId="3">'Forma 4'!$O$222</definedName>
    <definedName name="VAS073_F_Rysiupaslaugus4Apskaitosveikla1">'Forma 4'!$O$222</definedName>
    <definedName name="VAS073_F_Rysiupaslaugus4Kitareguliuoja1" localSheetId="3">'Forma 4'!$P$222</definedName>
    <definedName name="VAS073_F_Rysiupaslaugus4Kitareguliuoja1">'Forma 4'!$P$222</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4'!$D$99</definedName>
    <definedName name="VAS073_F_Silumosenergij31IS">'Forma 4'!$D$99</definedName>
    <definedName name="VAS073_F_Silumosenergij331GeriamojoVandens" localSheetId="3">'Forma 4'!$F$99</definedName>
    <definedName name="VAS073_F_Silumosenergij331GeriamojoVandens">'Forma 4'!$F$99</definedName>
    <definedName name="VAS073_F_Silumosenergij332GeriamojoVandens" localSheetId="3">'Forma 4'!$G$99</definedName>
    <definedName name="VAS073_F_Silumosenergij332GeriamojoVandens">'Forma 4'!$G$99</definedName>
    <definedName name="VAS073_F_Silumosenergij333GeriamojoVandens" localSheetId="3">'Forma 4'!$H$99</definedName>
    <definedName name="VAS073_F_Silumosenergij333GeriamojoVandens">'Forma 4'!$H$99</definedName>
    <definedName name="VAS073_F_Silumosenergij33IsViso" localSheetId="3">'Forma 4'!$E$99</definedName>
    <definedName name="VAS073_F_Silumosenergij33IsViso">'Forma 4'!$E$99</definedName>
    <definedName name="VAS073_F_Silumosenergij341NuotekuSurinkimas" localSheetId="3">'Forma 4'!$J$99</definedName>
    <definedName name="VAS073_F_Silumosenergij341NuotekuSurinkimas">'Forma 4'!$J$99</definedName>
    <definedName name="VAS073_F_Silumosenergij342NuotekuValymas" localSheetId="3">'Forma 4'!$K$99</definedName>
    <definedName name="VAS073_F_Silumosenergij342NuotekuValymas">'Forma 4'!$K$99</definedName>
    <definedName name="VAS073_F_Silumosenergij343NuotekuDumblo" localSheetId="3">'Forma 4'!$L$99</definedName>
    <definedName name="VAS073_F_Silumosenergij343NuotekuDumblo">'Forma 4'!$L$99</definedName>
    <definedName name="VAS073_F_Silumosenergij34IsViso" localSheetId="3">'Forma 4'!$I$99</definedName>
    <definedName name="VAS073_F_Silumosenergij34IsViso">'Forma 4'!$I$99</definedName>
    <definedName name="VAS073_F_Silumosenergij35PavirsiniuNuoteku" localSheetId="3">'Forma 4'!$M$99</definedName>
    <definedName name="VAS073_F_Silumosenergij35PavirsiniuNuoteku">'Forma 4'!$M$99</definedName>
    <definedName name="VAS073_F_Silumosenergij36KitosReguliuojamosios" localSheetId="3">'Forma 4'!$N$99</definedName>
    <definedName name="VAS073_F_Silumosenergij36KitosReguliuojamosios">'Forma 4'!$N$99</definedName>
    <definedName name="VAS073_F_Silumosenergij37KitosVeiklos" localSheetId="3">'Forma 4'!$Q$99</definedName>
    <definedName name="VAS073_F_Silumosenergij37KitosVeiklos">'Forma 4'!$Q$99</definedName>
    <definedName name="VAS073_F_Silumosenergij3Apskaitosveikla1" localSheetId="3">'Forma 4'!$O$99</definedName>
    <definedName name="VAS073_F_Silumosenergij3Apskaitosveikla1">'Forma 4'!$O$99</definedName>
    <definedName name="VAS073_F_Silumosenergij3Kitareguliuoja1" localSheetId="3">'Forma 4'!$P$99</definedName>
    <definedName name="VAS073_F_Silumosenergij3Kitareguliuoja1">'Forma 4'!$P$99</definedName>
    <definedName name="VAS073_F_Silumosenergij41IS" localSheetId="3">'Forma 4'!$D$100</definedName>
    <definedName name="VAS073_F_Silumosenergij41IS">'Forma 4'!$D$100</definedName>
    <definedName name="VAS073_F_Silumosenergij431GeriamojoVandens" localSheetId="3">'Forma 4'!$F$100</definedName>
    <definedName name="VAS073_F_Silumosenergij431GeriamojoVandens">'Forma 4'!$F$100</definedName>
    <definedName name="VAS073_F_Silumosenergij432GeriamojoVandens" localSheetId="3">'Forma 4'!$G$100</definedName>
    <definedName name="VAS073_F_Silumosenergij432GeriamojoVandens">'Forma 4'!$G$100</definedName>
    <definedName name="VAS073_F_Silumosenergij433GeriamojoVandens" localSheetId="3">'Forma 4'!$H$100</definedName>
    <definedName name="VAS073_F_Silumosenergij433GeriamojoVandens">'Forma 4'!$H$100</definedName>
    <definedName name="VAS073_F_Silumosenergij43IsViso" localSheetId="3">'Forma 4'!$E$100</definedName>
    <definedName name="VAS073_F_Silumosenergij43IsViso">'Forma 4'!$E$100</definedName>
    <definedName name="VAS073_F_Silumosenergij441NuotekuSurinkimas" localSheetId="3">'Forma 4'!$J$100</definedName>
    <definedName name="VAS073_F_Silumosenergij441NuotekuSurinkimas">'Forma 4'!$J$100</definedName>
    <definedName name="VAS073_F_Silumosenergij442NuotekuValymas" localSheetId="3">'Forma 4'!$K$100</definedName>
    <definedName name="VAS073_F_Silumosenergij442NuotekuValymas">'Forma 4'!$K$100</definedName>
    <definedName name="VAS073_F_Silumosenergij443NuotekuDumblo" localSheetId="3">'Forma 4'!$L$100</definedName>
    <definedName name="VAS073_F_Silumosenergij443NuotekuDumblo">'Forma 4'!$L$100</definedName>
    <definedName name="VAS073_F_Silumosenergij44IsViso" localSheetId="3">'Forma 4'!$I$100</definedName>
    <definedName name="VAS073_F_Silumosenergij44IsViso">'Forma 4'!$I$100</definedName>
    <definedName name="VAS073_F_Silumosenergij45PavirsiniuNuoteku" localSheetId="3">'Forma 4'!$M$100</definedName>
    <definedName name="VAS073_F_Silumosenergij45PavirsiniuNuoteku">'Forma 4'!$M$100</definedName>
    <definedName name="VAS073_F_Silumosenergij46KitosReguliuojamosios" localSheetId="3">'Forma 4'!$N$100</definedName>
    <definedName name="VAS073_F_Silumosenergij46KitosReguliuojamosios">'Forma 4'!$N$100</definedName>
    <definedName name="VAS073_F_Silumosenergij47KitosVeiklos" localSheetId="3">'Forma 4'!$Q$100</definedName>
    <definedName name="VAS073_F_Silumosenergij47KitosVeiklos">'Forma 4'!$Q$100</definedName>
    <definedName name="VAS073_F_Silumosenergij4Apskaitosveikla1" localSheetId="3">'Forma 4'!$O$100</definedName>
    <definedName name="VAS073_F_Silumosenergij4Apskaitosveikla1">'Forma 4'!$O$100</definedName>
    <definedName name="VAS073_F_Silumosenergij4Kitareguliuoja1" localSheetId="3">'Forma 4'!$P$100</definedName>
    <definedName name="VAS073_F_Silumosenergij4Kitareguliuoja1">'Forma 4'!$P$100</definedName>
    <definedName name="VAS073_F_Silumosenergij51IS" localSheetId="3">'Forma 4'!$D$152</definedName>
    <definedName name="VAS073_F_Silumosenergij51IS">'Forma 4'!$D$152</definedName>
    <definedName name="VAS073_F_Silumosenergij531GeriamojoVandens" localSheetId="3">'Forma 4'!$F$152</definedName>
    <definedName name="VAS073_F_Silumosenergij531GeriamojoVandens">'Forma 4'!$F$152</definedName>
    <definedName name="VAS073_F_Silumosenergij532GeriamojoVandens" localSheetId="3">'Forma 4'!$G$152</definedName>
    <definedName name="VAS073_F_Silumosenergij532GeriamojoVandens">'Forma 4'!$G$152</definedName>
    <definedName name="VAS073_F_Silumosenergij533GeriamojoVandens" localSheetId="3">'Forma 4'!$H$152</definedName>
    <definedName name="VAS073_F_Silumosenergij533GeriamojoVandens">'Forma 4'!$H$152</definedName>
    <definedName name="VAS073_F_Silumosenergij53IsViso" localSheetId="3">'Forma 4'!$E$152</definedName>
    <definedName name="VAS073_F_Silumosenergij53IsViso">'Forma 4'!$E$152</definedName>
    <definedName name="VAS073_F_Silumosenergij541NuotekuSurinkimas" localSheetId="3">'Forma 4'!$J$152</definedName>
    <definedName name="VAS073_F_Silumosenergij541NuotekuSurinkimas">'Forma 4'!$J$152</definedName>
    <definedName name="VAS073_F_Silumosenergij542NuotekuValymas" localSheetId="3">'Forma 4'!$K$152</definedName>
    <definedName name="VAS073_F_Silumosenergij542NuotekuValymas">'Forma 4'!$K$152</definedName>
    <definedName name="VAS073_F_Silumosenergij543NuotekuDumblo" localSheetId="3">'Forma 4'!$L$152</definedName>
    <definedName name="VAS073_F_Silumosenergij543NuotekuDumblo">'Forma 4'!$L$152</definedName>
    <definedName name="VAS073_F_Silumosenergij54IsViso" localSheetId="3">'Forma 4'!$I$152</definedName>
    <definedName name="VAS073_F_Silumosenergij54IsViso">'Forma 4'!$I$152</definedName>
    <definedName name="VAS073_F_Silumosenergij55PavirsiniuNuoteku" localSheetId="3">'Forma 4'!$M$152</definedName>
    <definedName name="VAS073_F_Silumosenergij55PavirsiniuNuoteku">'Forma 4'!$M$152</definedName>
    <definedName name="VAS073_F_Silumosenergij56KitosReguliuojamosios" localSheetId="3">'Forma 4'!$N$152</definedName>
    <definedName name="VAS073_F_Silumosenergij56KitosReguliuojamosios">'Forma 4'!$N$152</definedName>
    <definedName name="VAS073_F_Silumosenergij57KitosVeiklos" localSheetId="3">'Forma 4'!$Q$152</definedName>
    <definedName name="VAS073_F_Silumosenergij57KitosVeiklos">'Forma 4'!$Q$152</definedName>
    <definedName name="VAS073_F_Silumosenergij5Apskaitosveikla1" localSheetId="3">'Forma 4'!$O$152</definedName>
    <definedName name="VAS073_F_Silumosenergij5Apskaitosveikla1">'Forma 4'!$O$152</definedName>
    <definedName name="VAS073_F_Silumosenergij5Kitareguliuoja1" localSheetId="3">'Forma 4'!$P$152</definedName>
    <definedName name="VAS073_F_Silumosenergij5Kitareguliuoja1">'Forma 4'!$P$152</definedName>
    <definedName name="VAS073_F_Silumosenergij61IS" localSheetId="3">'Forma 4'!$D$196</definedName>
    <definedName name="VAS073_F_Silumosenergij61IS">'Forma 4'!$D$196</definedName>
    <definedName name="VAS073_F_Silumosenergij631GeriamojoVandens" localSheetId="3">'Forma 4'!$F$196</definedName>
    <definedName name="VAS073_F_Silumosenergij631GeriamojoVandens">'Forma 4'!$F$196</definedName>
    <definedName name="VAS073_F_Silumosenergij632GeriamojoVandens" localSheetId="3">'Forma 4'!$G$196</definedName>
    <definedName name="VAS073_F_Silumosenergij632GeriamojoVandens">'Forma 4'!$G$196</definedName>
    <definedName name="VAS073_F_Silumosenergij633GeriamojoVandens" localSheetId="3">'Forma 4'!$H$196</definedName>
    <definedName name="VAS073_F_Silumosenergij633GeriamojoVandens">'Forma 4'!$H$196</definedName>
    <definedName name="VAS073_F_Silumosenergij63IsViso" localSheetId="3">'Forma 4'!$E$196</definedName>
    <definedName name="VAS073_F_Silumosenergij63IsViso">'Forma 4'!$E$196</definedName>
    <definedName name="VAS073_F_Silumosenergij641NuotekuSurinkimas" localSheetId="3">'Forma 4'!$J$196</definedName>
    <definedName name="VAS073_F_Silumosenergij641NuotekuSurinkimas">'Forma 4'!$J$196</definedName>
    <definedName name="VAS073_F_Silumosenergij642NuotekuValymas" localSheetId="3">'Forma 4'!$K$196</definedName>
    <definedName name="VAS073_F_Silumosenergij642NuotekuValymas">'Forma 4'!$K$196</definedName>
    <definedName name="VAS073_F_Silumosenergij643NuotekuDumblo" localSheetId="3">'Forma 4'!$L$196</definedName>
    <definedName name="VAS073_F_Silumosenergij643NuotekuDumblo">'Forma 4'!$L$196</definedName>
    <definedName name="VAS073_F_Silumosenergij64IsViso" localSheetId="3">'Forma 4'!$I$196</definedName>
    <definedName name="VAS073_F_Silumosenergij64IsViso">'Forma 4'!$I$196</definedName>
    <definedName name="VAS073_F_Silumosenergij65PavirsiniuNuoteku" localSheetId="3">'Forma 4'!$M$196</definedName>
    <definedName name="VAS073_F_Silumosenergij65PavirsiniuNuoteku">'Forma 4'!$M$196</definedName>
    <definedName name="VAS073_F_Silumosenergij66KitosReguliuojamosios" localSheetId="3">'Forma 4'!$N$196</definedName>
    <definedName name="VAS073_F_Silumosenergij66KitosReguliuojamosios">'Forma 4'!$N$196</definedName>
    <definedName name="VAS073_F_Silumosenergij67KitosVeiklos" localSheetId="3">'Forma 4'!$Q$196</definedName>
    <definedName name="VAS073_F_Silumosenergij67KitosVeiklos">'Forma 4'!$Q$196</definedName>
    <definedName name="VAS073_F_Silumosenergij6Apskaitosveikla1" localSheetId="3">'Forma 4'!$O$196</definedName>
    <definedName name="VAS073_F_Silumosenergij6Apskaitosveikla1">'Forma 4'!$O$196</definedName>
    <definedName name="VAS073_F_Silumosenergij6Kitareguliuoja1" localSheetId="3">'Forma 4'!$P$196</definedName>
    <definedName name="VAS073_F_Silumosenergij6Kitareguliuoja1">'Forma 4'!$P$196</definedName>
    <definedName name="VAS073_F_Silumosenergij71IS" localSheetId="3">'Forma 4'!$D$197</definedName>
    <definedName name="VAS073_F_Silumosenergij71IS">'Forma 4'!$D$197</definedName>
    <definedName name="VAS073_F_Silumosenergij731GeriamojoVandens" localSheetId="3">'Forma 4'!$F$197</definedName>
    <definedName name="VAS073_F_Silumosenergij731GeriamojoVandens">'Forma 4'!$F$197</definedName>
    <definedName name="VAS073_F_Silumosenergij732GeriamojoVandens" localSheetId="3">'Forma 4'!$G$197</definedName>
    <definedName name="VAS073_F_Silumosenergij732GeriamojoVandens">'Forma 4'!$G$197</definedName>
    <definedName name="VAS073_F_Silumosenergij733GeriamojoVandens" localSheetId="3">'Forma 4'!$H$197</definedName>
    <definedName name="VAS073_F_Silumosenergij733GeriamojoVandens">'Forma 4'!$H$197</definedName>
    <definedName name="VAS073_F_Silumosenergij73IsViso" localSheetId="3">'Forma 4'!$E$197</definedName>
    <definedName name="VAS073_F_Silumosenergij73IsViso">'Forma 4'!$E$197</definedName>
    <definedName name="VAS073_F_Silumosenergij741NuotekuSurinkimas" localSheetId="3">'Forma 4'!$J$197</definedName>
    <definedName name="VAS073_F_Silumosenergij741NuotekuSurinkimas">'Forma 4'!$J$197</definedName>
    <definedName name="VAS073_F_Silumosenergij742NuotekuValymas" localSheetId="3">'Forma 4'!$K$197</definedName>
    <definedName name="VAS073_F_Silumosenergij742NuotekuValymas">'Forma 4'!$K$197</definedName>
    <definedName name="VAS073_F_Silumosenergij743NuotekuDumblo" localSheetId="3">'Forma 4'!$L$197</definedName>
    <definedName name="VAS073_F_Silumosenergij743NuotekuDumblo">'Forma 4'!$L$197</definedName>
    <definedName name="VAS073_F_Silumosenergij74IsViso" localSheetId="3">'Forma 4'!$I$197</definedName>
    <definedName name="VAS073_F_Silumosenergij74IsViso">'Forma 4'!$I$197</definedName>
    <definedName name="VAS073_F_Silumosenergij75PavirsiniuNuoteku" localSheetId="3">'Forma 4'!$M$197</definedName>
    <definedName name="VAS073_F_Silumosenergij75PavirsiniuNuoteku">'Forma 4'!$M$197</definedName>
    <definedName name="VAS073_F_Silumosenergij76KitosReguliuojamosios" localSheetId="3">'Forma 4'!$N$197</definedName>
    <definedName name="VAS073_F_Silumosenergij76KitosReguliuojamosios">'Forma 4'!$N$197</definedName>
    <definedName name="VAS073_F_Silumosenergij77KitosVeiklos" localSheetId="3">'Forma 4'!$Q$197</definedName>
    <definedName name="VAS073_F_Silumosenergij77KitosVeiklos">'Forma 4'!$Q$197</definedName>
    <definedName name="VAS073_F_Silumosenergij7Apskaitosveikla1" localSheetId="3">'Forma 4'!$O$197</definedName>
    <definedName name="VAS073_F_Silumosenergij7Apskaitosveikla1">'Forma 4'!$O$197</definedName>
    <definedName name="VAS073_F_Silumosenergij7Kitareguliuoja1" localSheetId="3">'Forma 4'!$P$197</definedName>
    <definedName name="VAS073_F_Silumosenergij7Kitareguliuoja1">'Forma 4'!$P$197</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4'!$D$69</definedName>
    <definedName name="VAS073_F_Teisiniupaslau11IS">'Forma 4'!$D$69</definedName>
    <definedName name="VAS073_F_Teisiniupaslau131GeriamojoVandens" localSheetId="3">'Forma 4'!$F$69</definedName>
    <definedName name="VAS073_F_Teisiniupaslau131GeriamojoVandens">'Forma 4'!$F$69</definedName>
    <definedName name="VAS073_F_Teisiniupaslau132GeriamojoVandens" localSheetId="3">'Forma 4'!$G$69</definedName>
    <definedName name="VAS073_F_Teisiniupaslau132GeriamojoVandens">'Forma 4'!$G$69</definedName>
    <definedName name="VAS073_F_Teisiniupaslau133GeriamojoVandens" localSheetId="3">'Forma 4'!$H$69</definedName>
    <definedName name="VAS073_F_Teisiniupaslau133GeriamojoVandens">'Forma 4'!$H$69</definedName>
    <definedName name="VAS073_F_Teisiniupaslau13IsViso" localSheetId="3">'Forma 4'!$E$69</definedName>
    <definedName name="VAS073_F_Teisiniupaslau13IsViso">'Forma 4'!$E$69</definedName>
    <definedName name="VAS073_F_Teisiniupaslau141NuotekuSurinkimas" localSheetId="3">'Forma 4'!$J$69</definedName>
    <definedName name="VAS073_F_Teisiniupaslau141NuotekuSurinkimas">'Forma 4'!$J$69</definedName>
    <definedName name="VAS073_F_Teisiniupaslau142NuotekuValymas" localSheetId="3">'Forma 4'!$K$69</definedName>
    <definedName name="VAS073_F_Teisiniupaslau142NuotekuValymas">'Forma 4'!$K$69</definedName>
    <definedName name="VAS073_F_Teisiniupaslau143NuotekuDumblo" localSheetId="3">'Forma 4'!$L$69</definedName>
    <definedName name="VAS073_F_Teisiniupaslau143NuotekuDumblo">'Forma 4'!$L$69</definedName>
    <definedName name="VAS073_F_Teisiniupaslau14IsViso" localSheetId="3">'Forma 4'!$I$69</definedName>
    <definedName name="VAS073_F_Teisiniupaslau14IsViso">'Forma 4'!$I$69</definedName>
    <definedName name="VAS073_F_Teisiniupaslau15PavirsiniuNuoteku" localSheetId="3">'Forma 4'!$M$69</definedName>
    <definedName name="VAS073_F_Teisiniupaslau15PavirsiniuNuoteku">'Forma 4'!$M$69</definedName>
    <definedName name="VAS073_F_Teisiniupaslau16KitosReguliuojamosios" localSheetId="3">'Forma 4'!$N$69</definedName>
    <definedName name="VAS073_F_Teisiniupaslau16KitosReguliuojamosios">'Forma 4'!$N$69</definedName>
    <definedName name="VAS073_F_Teisiniupaslau17KitosVeiklos" localSheetId="3">'Forma 4'!$Q$69</definedName>
    <definedName name="VAS073_F_Teisiniupaslau17KitosVeiklos">'Forma 4'!$Q$69</definedName>
    <definedName name="VAS073_F_Teisiniupaslau1Apskaitosveikla1" localSheetId="3">'Forma 4'!$O$69</definedName>
    <definedName name="VAS073_F_Teisiniupaslau1Apskaitosveikla1">'Forma 4'!$O$69</definedName>
    <definedName name="VAS073_F_Teisiniupaslau1Kitareguliuoja1" localSheetId="3">'Forma 4'!$P$69</definedName>
    <definedName name="VAS073_F_Teisiniupaslau1Kitareguliuoja1">'Forma 4'!$P$69</definedName>
    <definedName name="VAS073_F_Teisiniupaslau21IS" localSheetId="3">'Forma 4'!$D$122</definedName>
    <definedName name="VAS073_F_Teisiniupaslau21IS">'Forma 4'!$D$122</definedName>
    <definedName name="VAS073_F_Teisiniupaslau231GeriamojoVandens" localSheetId="3">'Forma 4'!$F$122</definedName>
    <definedName name="VAS073_F_Teisiniupaslau231GeriamojoVandens">'Forma 4'!$F$122</definedName>
    <definedName name="VAS073_F_Teisiniupaslau232GeriamojoVandens" localSheetId="3">'Forma 4'!$G$122</definedName>
    <definedName name="VAS073_F_Teisiniupaslau232GeriamojoVandens">'Forma 4'!$G$122</definedName>
    <definedName name="VAS073_F_Teisiniupaslau233GeriamojoVandens" localSheetId="3">'Forma 4'!$H$122</definedName>
    <definedName name="VAS073_F_Teisiniupaslau233GeriamojoVandens">'Forma 4'!$H$122</definedName>
    <definedName name="VAS073_F_Teisiniupaslau23IsViso" localSheetId="3">'Forma 4'!$E$122</definedName>
    <definedName name="VAS073_F_Teisiniupaslau23IsViso">'Forma 4'!$E$122</definedName>
    <definedName name="VAS073_F_Teisiniupaslau241NuotekuSurinkimas" localSheetId="3">'Forma 4'!$J$122</definedName>
    <definedName name="VAS073_F_Teisiniupaslau241NuotekuSurinkimas">'Forma 4'!$J$122</definedName>
    <definedName name="VAS073_F_Teisiniupaslau242NuotekuValymas" localSheetId="3">'Forma 4'!$K$122</definedName>
    <definedName name="VAS073_F_Teisiniupaslau242NuotekuValymas">'Forma 4'!$K$122</definedName>
    <definedName name="VAS073_F_Teisiniupaslau243NuotekuDumblo" localSheetId="3">'Forma 4'!$L$122</definedName>
    <definedName name="VAS073_F_Teisiniupaslau243NuotekuDumblo">'Forma 4'!$L$122</definedName>
    <definedName name="VAS073_F_Teisiniupaslau24IsViso" localSheetId="3">'Forma 4'!$I$122</definedName>
    <definedName name="VAS073_F_Teisiniupaslau24IsViso">'Forma 4'!$I$122</definedName>
    <definedName name="VAS073_F_Teisiniupaslau25PavirsiniuNuoteku" localSheetId="3">'Forma 4'!$M$122</definedName>
    <definedName name="VAS073_F_Teisiniupaslau25PavirsiniuNuoteku">'Forma 4'!$M$122</definedName>
    <definedName name="VAS073_F_Teisiniupaslau26KitosReguliuojamosios" localSheetId="3">'Forma 4'!$N$122</definedName>
    <definedName name="VAS073_F_Teisiniupaslau26KitosReguliuojamosios">'Forma 4'!$N$122</definedName>
    <definedName name="VAS073_F_Teisiniupaslau27KitosVeiklos" localSheetId="3">'Forma 4'!$Q$122</definedName>
    <definedName name="VAS073_F_Teisiniupaslau27KitosVeiklos">'Forma 4'!$Q$122</definedName>
    <definedName name="VAS073_F_Teisiniupaslau2Apskaitosveikla1" localSheetId="3">'Forma 4'!$O$122</definedName>
    <definedName name="VAS073_F_Teisiniupaslau2Apskaitosveikla1">'Forma 4'!$O$122</definedName>
    <definedName name="VAS073_F_Teisiniupaslau2Kitareguliuoja1" localSheetId="3">'Forma 4'!$P$122</definedName>
    <definedName name="VAS073_F_Teisiniupaslau2Kitareguliuoja1">'Forma 4'!$P$122</definedName>
    <definedName name="VAS073_F_Teisiniupaslau31IS" localSheetId="3">'Forma 4'!$D$174</definedName>
    <definedName name="VAS073_F_Teisiniupaslau31IS">'Forma 4'!$D$174</definedName>
    <definedName name="VAS073_F_Teisiniupaslau331GeriamojoVandens" localSheetId="3">'Forma 4'!$F$174</definedName>
    <definedName name="VAS073_F_Teisiniupaslau331GeriamojoVandens">'Forma 4'!$F$174</definedName>
    <definedName name="VAS073_F_Teisiniupaslau332GeriamojoVandens" localSheetId="3">'Forma 4'!$G$174</definedName>
    <definedName name="VAS073_F_Teisiniupaslau332GeriamojoVandens">'Forma 4'!$G$174</definedName>
    <definedName name="VAS073_F_Teisiniupaslau333GeriamojoVandens" localSheetId="3">'Forma 4'!$H$174</definedName>
    <definedName name="VAS073_F_Teisiniupaslau333GeriamojoVandens">'Forma 4'!$H$174</definedName>
    <definedName name="VAS073_F_Teisiniupaslau33IsViso" localSheetId="3">'Forma 4'!$E$174</definedName>
    <definedName name="VAS073_F_Teisiniupaslau33IsViso">'Forma 4'!$E$174</definedName>
    <definedName name="VAS073_F_Teisiniupaslau341NuotekuSurinkimas" localSheetId="3">'Forma 4'!$J$174</definedName>
    <definedName name="VAS073_F_Teisiniupaslau341NuotekuSurinkimas">'Forma 4'!$J$174</definedName>
    <definedName name="VAS073_F_Teisiniupaslau342NuotekuValymas" localSheetId="3">'Forma 4'!$K$174</definedName>
    <definedName name="VAS073_F_Teisiniupaslau342NuotekuValymas">'Forma 4'!$K$174</definedName>
    <definedName name="VAS073_F_Teisiniupaslau343NuotekuDumblo" localSheetId="3">'Forma 4'!$L$174</definedName>
    <definedName name="VAS073_F_Teisiniupaslau343NuotekuDumblo">'Forma 4'!$L$174</definedName>
    <definedName name="VAS073_F_Teisiniupaslau34IsViso" localSheetId="3">'Forma 4'!$I$174</definedName>
    <definedName name="VAS073_F_Teisiniupaslau34IsViso">'Forma 4'!$I$174</definedName>
    <definedName name="VAS073_F_Teisiniupaslau35PavirsiniuNuoteku" localSheetId="3">'Forma 4'!$M$174</definedName>
    <definedName name="VAS073_F_Teisiniupaslau35PavirsiniuNuoteku">'Forma 4'!$M$174</definedName>
    <definedName name="VAS073_F_Teisiniupaslau36KitosReguliuojamosios" localSheetId="3">'Forma 4'!$N$174</definedName>
    <definedName name="VAS073_F_Teisiniupaslau36KitosReguliuojamosios">'Forma 4'!$N$174</definedName>
    <definedName name="VAS073_F_Teisiniupaslau37KitosVeiklos" localSheetId="3">'Forma 4'!$Q$174</definedName>
    <definedName name="VAS073_F_Teisiniupaslau37KitosVeiklos">'Forma 4'!$Q$174</definedName>
    <definedName name="VAS073_F_Teisiniupaslau3Apskaitosveikla1" localSheetId="3">'Forma 4'!$O$174</definedName>
    <definedName name="VAS073_F_Teisiniupaslau3Apskaitosveikla1">'Forma 4'!$O$174</definedName>
    <definedName name="VAS073_F_Teisiniupaslau3Kitareguliuoja1" localSheetId="3">'Forma 4'!$P$174</definedName>
    <definedName name="VAS073_F_Teisiniupaslau3Kitareguliuoja1">'Forma 4'!$P$174</definedName>
    <definedName name="VAS073_F_Teisiniupaslau41IS" localSheetId="3">'Forma 4'!$D$219</definedName>
    <definedName name="VAS073_F_Teisiniupaslau41IS">'Forma 4'!$D$219</definedName>
    <definedName name="VAS073_F_Teisiniupaslau431GeriamojoVandens" localSheetId="3">'Forma 4'!$F$219</definedName>
    <definedName name="VAS073_F_Teisiniupaslau431GeriamojoVandens">'Forma 4'!$F$219</definedName>
    <definedName name="VAS073_F_Teisiniupaslau432GeriamojoVandens" localSheetId="3">'Forma 4'!$G$219</definedName>
    <definedName name="VAS073_F_Teisiniupaslau432GeriamojoVandens">'Forma 4'!$G$219</definedName>
    <definedName name="VAS073_F_Teisiniupaslau433GeriamojoVandens" localSheetId="3">'Forma 4'!$H$219</definedName>
    <definedName name="VAS073_F_Teisiniupaslau433GeriamojoVandens">'Forma 4'!$H$219</definedName>
    <definedName name="VAS073_F_Teisiniupaslau43IsViso" localSheetId="3">'Forma 4'!$E$219</definedName>
    <definedName name="VAS073_F_Teisiniupaslau43IsViso">'Forma 4'!$E$219</definedName>
    <definedName name="VAS073_F_Teisiniupaslau441NuotekuSurinkimas" localSheetId="3">'Forma 4'!$J$219</definedName>
    <definedName name="VAS073_F_Teisiniupaslau441NuotekuSurinkimas">'Forma 4'!$J$219</definedName>
    <definedName name="VAS073_F_Teisiniupaslau442NuotekuValymas" localSheetId="3">'Forma 4'!$K$219</definedName>
    <definedName name="VAS073_F_Teisiniupaslau442NuotekuValymas">'Forma 4'!$K$219</definedName>
    <definedName name="VAS073_F_Teisiniupaslau443NuotekuDumblo" localSheetId="3">'Forma 4'!$L$219</definedName>
    <definedName name="VAS073_F_Teisiniupaslau443NuotekuDumblo">'Forma 4'!$L$219</definedName>
    <definedName name="VAS073_F_Teisiniupaslau44IsViso" localSheetId="3">'Forma 4'!$I$219</definedName>
    <definedName name="VAS073_F_Teisiniupaslau44IsViso">'Forma 4'!$I$219</definedName>
    <definedName name="VAS073_F_Teisiniupaslau45PavirsiniuNuoteku" localSheetId="3">'Forma 4'!$M$219</definedName>
    <definedName name="VAS073_F_Teisiniupaslau45PavirsiniuNuoteku">'Forma 4'!$M$219</definedName>
    <definedName name="VAS073_F_Teisiniupaslau46KitosReguliuojamosios" localSheetId="3">'Forma 4'!$N$219</definedName>
    <definedName name="VAS073_F_Teisiniupaslau46KitosReguliuojamosios">'Forma 4'!$N$219</definedName>
    <definedName name="VAS073_F_Teisiniupaslau47KitosVeiklos" localSheetId="3">'Forma 4'!$Q$219</definedName>
    <definedName name="VAS073_F_Teisiniupaslau47KitosVeiklos">'Forma 4'!$Q$219</definedName>
    <definedName name="VAS073_F_Teisiniupaslau4Apskaitosveikla1" localSheetId="3">'Forma 4'!$O$219</definedName>
    <definedName name="VAS073_F_Teisiniupaslau4Apskaitosveikla1">'Forma 4'!$O$219</definedName>
    <definedName name="VAS073_F_Teisiniupaslau4Kitareguliuoja1" localSheetId="3">'Forma 4'!$P$219</definedName>
    <definedName name="VAS073_F_Teisiniupaslau4Kitareguliuoja1">'Forma 4'!$P$219</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4'!$D$79</definedName>
    <definedName name="VAS073_F_Transportopasl11IS">'Forma 4'!$D$79</definedName>
    <definedName name="VAS073_F_Transportopasl131GeriamojoVandens" localSheetId="3">'Forma 4'!$F$79</definedName>
    <definedName name="VAS073_F_Transportopasl131GeriamojoVandens">'Forma 4'!$F$79</definedName>
    <definedName name="VAS073_F_Transportopasl132GeriamojoVandens" localSheetId="3">'Forma 4'!$G$79</definedName>
    <definedName name="VAS073_F_Transportopasl132GeriamojoVandens">'Forma 4'!$G$79</definedName>
    <definedName name="VAS073_F_Transportopasl133GeriamojoVandens" localSheetId="3">'Forma 4'!$H$79</definedName>
    <definedName name="VAS073_F_Transportopasl133GeriamojoVandens">'Forma 4'!$H$79</definedName>
    <definedName name="VAS073_F_Transportopasl13IsViso" localSheetId="3">'Forma 4'!$E$79</definedName>
    <definedName name="VAS073_F_Transportopasl13IsViso">'Forma 4'!$E$79</definedName>
    <definedName name="VAS073_F_Transportopasl141NuotekuSurinkimas" localSheetId="3">'Forma 4'!$J$79</definedName>
    <definedName name="VAS073_F_Transportopasl141NuotekuSurinkimas">'Forma 4'!$J$79</definedName>
    <definedName name="VAS073_F_Transportopasl142NuotekuValymas" localSheetId="3">'Forma 4'!$K$79</definedName>
    <definedName name="VAS073_F_Transportopasl142NuotekuValymas">'Forma 4'!$K$79</definedName>
    <definedName name="VAS073_F_Transportopasl143NuotekuDumblo" localSheetId="3">'Forma 4'!$L$79</definedName>
    <definedName name="VAS073_F_Transportopasl143NuotekuDumblo">'Forma 4'!$L$79</definedName>
    <definedName name="VAS073_F_Transportopasl14IsViso" localSheetId="3">'Forma 4'!$I$79</definedName>
    <definedName name="VAS073_F_Transportopasl14IsViso">'Forma 4'!$I$79</definedName>
    <definedName name="VAS073_F_Transportopasl15PavirsiniuNuoteku" localSheetId="3">'Forma 4'!$M$79</definedName>
    <definedName name="VAS073_F_Transportopasl15PavirsiniuNuoteku">'Forma 4'!$M$79</definedName>
    <definedName name="VAS073_F_Transportopasl16KitosReguliuojamosios" localSheetId="3">'Forma 4'!$N$79</definedName>
    <definedName name="VAS073_F_Transportopasl16KitosReguliuojamosios">'Forma 4'!$N$79</definedName>
    <definedName name="VAS073_F_Transportopasl17KitosVeiklos" localSheetId="3">'Forma 4'!$Q$79</definedName>
    <definedName name="VAS073_F_Transportopasl17KitosVeiklos">'Forma 4'!$Q$79</definedName>
    <definedName name="VAS073_F_Transportopasl1Apskaitosveikla1" localSheetId="3">'Forma 4'!$O$79</definedName>
    <definedName name="VAS073_F_Transportopasl1Apskaitosveikla1">'Forma 4'!$O$79</definedName>
    <definedName name="VAS073_F_Transportopasl1Kitareguliuoja1" localSheetId="3">'Forma 4'!$P$79</definedName>
    <definedName name="VAS073_F_Transportopasl1Kitareguliuoja1">'Forma 4'!$P$79</definedName>
    <definedName name="VAS073_F_Transportopasl21IS" localSheetId="3">'Forma 4'!$D$132</definedName>
    <definedName name="VAS073_F_Transportopasl21IS">'Forma 4'!$D$132</definedName>
    <definedName name="VAS073_F_Transportopasl231GeriamojoVandens" localSheetId="3">'Forma 4'!$F$132</definedName>
    <definedName name="VAS073_F_Transportopasl231GeriamojoVandens">'Forma 4'!$F$132</definedName>
    <definedName name="VAS073_F_Transportopasl232GeriamojoVandens" localSheetId="3">'Forma 4'!$G$132</definedName>
    <definedName name="VAS073_F_Transportopasl232GeriamojoVandens">'Forma 4'!$G$132</definedName>
    <definedName name="VAS073_F_Transportopasl233GeriamojoVandens" localSheetId="3">'Forma 4'!$H$132</definedName>
    <definedName name="VAS073_F_Transportopasl233GeriamojoVandens">'Forma 4'!$H$132</definedName>
    <definedName name="VAS073_F_Transportopasl23IsViso" localSheetId="3">'Forma 4'!$E$132</definedName>
    <definedName name="VAS073_F_Transportopasl23IsViso">'Forma 4'!$E$132</definedName>
    <definedName name="VAS073_F_Transportopasl241NuotekuSurinkimas" localSheetId="3">'Forma 4'!$J$132</definedName>
    <definedName name="VAS073_F_Transportopasl241NuotekuSurinkimas">'Forma 4'!$J$132</definedName>
    <definedName name="VAS073_F_Transportopasl242NuotekuValymas" localSheetId="3">'Forma 4'!$K$132</definedName>
    <definedName name="VAS073_F_Transportopasl242NuotekuValymas">'Forma 4'!$K$132</definedName>
    <definedName name="VAS073_F_Transportopasl243NuotekuDumblo" localSheetId="3">'Forma 4'!$L$132</definedName>
    <definedName name="VAS073_F_Transportopasl243NuotekuDumblo">'Forma 4'!$L$132</definedName>
    <definedName name="VAS073_F_Transportopasl24IsViso" localSheetId="3">'Forma 4'!$I$132</definedName>
    <definedName name="VAS073_F_Transportopasl24IsViso">'Forma 4'!$I$132</definedName>
    <definedName name="VAS073_F_Transportopasl25PavirsiniuNuoteku" localSheetId="3">'Forma 4'!$M$132</definedName>
    <definedName name="VAS073_F_Transportopasl25PavirsiniuNuoteku">'Forma 4'!$M$132</definedName>
    <definedName name="VAS073_F_Transportopasl26KitosReguliuojamosios" localSheetId="3">'Forma 4'!$N$132</definedName>
    <definedName name="VAS073_F_Transportopasl26KitosReguliuojamosios">'Forma 4'!$N$132</definedName>
    <definedName name="VAS073_F_Transportopasl27KitosVeiklos" localSheetId="3">'Forma 4'!$Q$132</definedName>
    <definedName name="VAS073_F_Transportopasl27KitosVeiklos">'Forma 4'!$Q$132</definedName>
    <definedName name="VAS073_F_Transportopasl2Apskaitosveikla1" localSheetId="3">'Forma 4'!$O$132</definedName>
    <definedName name="VAS073_F_Transportopasl2Apskaitosveikla1">'Forma 4'!$O$132</definedName>
    <definedName name="VAS073_F_Transportopasl2Kitareguliuoja1" localSheetId="3">'Forma 4'!$P$132</definedName>
    <definedName name="VAS073_F_Transportopasl2Kitareguliuoja1">'Forma 4'!$P$132</definedName>
    <definedName name="VAS073_F_Transportopasl31IS" localSheetId="3">'Forma 4'!$D$184</definedName>
    <definedName name="VAS073_F_Transportopasl31IS">'Forma 4'!$D$184</definedName>
    <definedName name="VAS073_F_Transportopasl331GeriamojoVandens" localSheetId="3">'Forma 4'!$F$184</definedName>
    <definedName name="VAS073_F_Transportopasl331GeriamojoVandens">'Forma 4'!$F$184</definedName>
    <definedName name="VAS073_F_Transportopasl332GeriamojoVandens" localSheetId="3">'Forma 4'!$G$184</definedName>
    <definedName name="VAS073_F_Transportopasl332GeriamojoVandens">'Forma 4'!$G$184</definedName>
    <definedName name="VAS073_F_Transportopasl333GeriamojoVandens" localSheetId="3">'Forma 4'!$H$184</definedName>
    <definedName name="VAS073_F_Transportopasl333GeriamojoVandens">'Forma 4'!$H$184</definedName>
    <definedName name="VAS073_F_Transportopasl33IsViso" localSheetId="3">'Forma 4'!$E$184</definedName>
    <definedName name="VAS073_F_Transportopasl33IsViso">'Forma 4'!$E$184</definedName>
    <definedName name="VAS073_F_Transportopasl341NuotekuSurinkimas" localSheetId="3">'Forma 4'!$J$184</definedName>
    <definedName name="VAS073_F_Transportopasl341NuotekuSurinkimas">'Forma 4'!$J$184</definedName>
    <definedName name="VAS073_F_Transportopasl342NuotekuValymas" localSheetId="3">'Forma 4'!$K$184</definedName>
    <definedName name="VAS073_F_Transportopasl342NuotekuValymas">'Forma 4'!$K$184</definedName>
    <definedName name="VAS073_F_Transportopasl343NuotekuDumblo" localSheetId="3">'Forma 4'!$L$184</definedName>
    <definedName name="VAS073_F_Transportopasl343NuotekuDumblo">'Forma 4'!$L$184</definedName>
    <definedName name="VAS073_F_Transportopasl34IsViso" localSheetId="3">'Forma 4'!$I$184</definedName>
    <definedName name="VAS073_F_Transportopasl34IsViso">'Forma 4'!$I$184</definedName>
    <definedName name="VAS073_F_Transportopasl35PavirsiniuNuoteku" localSheetId="3">'Forma 4'!$M$184</definedName>
    <definedName name="VAS073_F_Transportopasl35PavirsiniuNuoteku">'Forma 4'!$M$184</definedName>
    <definedName name="VAS073_F_Transportopasl36KitosReguliuojamosios" localSheetId="3">'Forma 4'!$N$184</definedName>
    <definedName name="VAS073_F_Transportopasl36KitosReguliuojamosios">'Forma 4'!$N$184</definedName>
    <definedName name="VAS073_F_Transportopasl37KitosVeiklos" localSheetId="3">'Forma 4'!$Q$184</definedName>
    <definedName name="VAS073_F_Transportopasl37KitosVeiklos">'Forma 4'!$Q$184</definedName>
    <definedName name="VAS073_F_Transportopasl3Apskaitosveikla1" localSheetId="3">'Forma 4'!$O$184</definedName>
    <definedName name="VAS073_F_Transportopasl3Apskaitosveikla1">'Forma 4'!$O$184</definedName>
    <definedName name="VAS073_F_Transportopasl3Kitareguliuoja1" localSheetId="3">'Forma 4'!$P$184</definedName>
    <definedName name="VAS073_F_Transportopasl3Kitareguliuoja1">'Forma 4'!$P$184</definedName>
    <definedName name="VAS073_F_Transportopasl41IS" localSheetId="3">'Forma 4'!$D$229</definedName>
    <definedName name="VAS073_F_Transportopasl41IS">'Forma 4'!$D$229</definedName>
    <definedName name="VAS073_F_Transportopasl431GeriamojoVandens" localSheetId="3">'Forma 4'!$F$229</definedName>
    <definedName name="VAS073_F_Transportopasl431GeriamojoVandens">'Forma 4'!$F$229</definedName>
    <definedName name="VAS073_F_Transportopasl432GeriamojoVandens" localSheetId="3">'Forma 4'!$G$229</definedName>
    <definedName name="VAS073_F_Transportopasl432GeriamojoVandens">'Forma 4'!$G$229</definedName>
    <definedName name="VAS073_F_Transportopasl433GeriamojoVandens" localSheetId="3">'Forma 4'!$H$229</definedName>
    <definedName name="VAS073_F_Transportopasl433GeriamojoVandens">'Forma 4'!$H$229</definedName>
    <definedName name="VAS073_F_Transportopasl43IsViso" localSheetId="3">'Forma 4'!$E$229</definedName>
    <definedName name="VAS073_F_Transportopasl43IsViso">'Forma 4'!$E$229</definedName>
    <definedName name="VAS073_F_Transportopasl441NuotekuSurinkimas" localSheetId="3">'Forma 4'!$J$229</definedName>
    <definedName name="VAS073_F_Transportopasl441NuotekuSurinkimas">'Forma 4'!$J$229</definedName>
    <definedName name="VAS073_F_Transportopasl442NuotekuValymas" localSheetId="3">'Forma 4'!$K$229</definedName>
    <definedName name="VAS073_F_Transportopasl442NuotekuValymas">'Forma 4'!$K$229</definedName>
    <definedName name="VAS073_F_Transportopasl443NuotekuDumblo" localSheetId="3">'Forma 4'!$L$229</definedName>
    <definedName name="VAS073_F_Transportopasl443NuotekuDumblo">'Forma 4'!$L$229</definedName>
    <definedName name="VAS073_F_Transportopasl44IsViso" localSheetId="3">'Forma 4'!$I$229</definedName>
    <definedName name="VAS073_F_Transportopasl44IsViso">'Forma 4'!$I$229</definedName>
    <definedName name="VAS073_F_Transportopasl45PavirsiniuNuoteku" localSheetId="3">'Forma 4'!$M$229</definedName>
    <definedName name="VAS073_F_Transportopasl45PavirsiniuNuoteku">'Forma 4'!$M$229</definedName>
    <definedName name="VAS073_F_Transportopasl46KitosReguliuojamosios" localSheetId="3">'Forma 4'!$N$229</definedName>
    <definedName name="VAS073_F_Transportopasl46KitosReguliuojamosios">'Forma 4'!$N$229</definedName>
    <definedName name="VAS073_F_Transportopasl47KitosVeiklos" localSheetId="3">'Forma 4'!$Q$229</definedName>
    <definedName name="VAS073_F_Transportopasl47KitosVeiklos">'Forma 4'!$Q$229</definedName>
    <definedName name="VAS073_F_Transportopasl4Apskaitosveikla1" localSheetId="3">'Forma 4'!$O$229</definedName>
    <definedName name="VAS073_F_Transportopasl4Apskaitosveikla1">'Forma 4'!$O$229</definedName>
    <definedName name="VAS073_F_Transportopasl4Kitareguliuoja1" localSheetId="3">'Forma 4'!$P$229</definedName>
    <definedName name="VAS073_F_Transportopasl4Kitareguliuoja1">'Forma 4'!$P$229</definedName>
    <definedName name="VAS073_F_Trumpalaikiotu11IS" localSheetId="3">'Forma 4'!$D$90</definedName>
    <definedName name="VAS073_F_Trumpalaikiotu11IS">'Forma 4'!$D$90</definedName>
    <definedName name="VAS073_F_Trumpalaikiotu131GeriamojoVandens" localSheetId="3">'Forma 4'!$F$90</definedName>
    <definedName name="VAS073_F_Trumpalaikiotu131GeriamojoVandens">'Forma 4'!$F$90</definedName>
    <definedName name="VAS073_F_Trumpalaikiotu132GeriamojoVandens" localSheetId="3">'Forma 4'!$G$90</definedName>
    <definedName name="VAS073_F_Trumpalaikiotu132GeriamojoVandens">'Forma 4'!$G$90</definedName>
    <definedName name="VAS073_F_Trumpalaikiotu133GeriamojoVandens" localSheetId="3">'Forma 4'!$H$90</definedName>
    <definedName name="VAS073_F_Trumpalaikiotu133GeriamojoVandens">'Forma 4'!$H$90</definedName>
    <definedName name="VAS073_F_Trumpalaikiotu13IsViso" localSheetId="3">'Forma 4'!$E$90</definedName>
    <definedName name="VAS073_F_Trumpalaikiotu13IsViso">'Forma 4'!$E$90</definedName>
    <definedName name="VAS073_F_Trumpalaikiotu141NuotekuSurinkimas" localSheetId="3">'Forma 4'!$J$90</definedName>
    <definedName name="VAS073_F_Trumpalaikiotu141NuotekuSurinkimas">'Forma 4'!$J$90</definedName>
    <definedName name="VAS073_F_Trumpalaikiotu142NuotekuValymas" localSheetId="3">'Forma 4'!$K$90</definedName>
    <definedName name="VAS073_F_Trumpalaikiotu142NuotekuValymas">'Forma 4'!$K$90</definedName>
    <definedName name="VAS073_F_Trumpalaikiotu143NuotekuDumblo" localSheetId="3">'Forma 4'!$L$90</definedName>
    <definedName name="VAS073_F_Trumpalaikiotu143NuotekuDumblo">'Forma 4'!$L$90</definedName>
    <definedName name="VAS073_F_Trumpalaikiotu14IsViso" localSheetId="3">'Forma 4'!$I$90</definedName>
    <definedName name="VAS073_F_Trumpalaikiotu14IsViso">'Forma 4'!$I$90</definedName>
    <definedName name="VAS073_F_Trumpalaikiotu15PavirsiniuNuoteku" localSheetId="3">'Forma 4'!$M$90</definedName>
    <definedName name="VAS073_F_Trumpalaikiotu15PavirsiniuNuoteku">'Forma 4'!$M$90</definedName>
    <definedName name="VAS073_F_Trumpalaikiotu16KitosReguliuojamosios" localSheetId="3">'Forma 4'!$N$90</definedName>
    <definedName name="VAS073_F_Trumpalaikiotu16KitosReguliuojamosios">'Forma 4'!$N$90</definedName>
    <definedName name="VAS073_F_Trumpalaikiotu17KitosVeiklos" localSheetId="3">'Forma 4'!$Q$90</definedName>
    <definedName name="VAS073_F_Trumpalaikiotu17KitosVeiklos">'Forma 4'!$Q$90</definedName>
    <definedName name="VAS073_F_Trumpalaikiotu1Apskaitosveikla1" localSheetId="3">'Forma 4'!$O$90</definedName>
    <definedName name="VAS073_F_Trumpalaikiotu1Apskaitosveikla1">'Forma 4'!$O$90</definedName>
    <definedName name="VAS073_F_Trumpalaikiotu1Kitareguliuoja1" localSheetId="3">'Forma 4'!$P$90</definedName>
    <definedName name="VAS073_F_Trumpalaikiotu1Kitareguliuoja1">'Forma 4'!$P$90</definedName>
    <definedName name="VAS073_F_Turtonuomossan11IS" localSheetId="3">'Forma 4'!$D$85</definedName>
    <definedName name="VAS073_F_Turtonuomossan11IS">'Forma 4'!$D$85</definedName>
    <definedName name="VAS073_F_Turtonuomossan131GeriamojoVandens" localSheetId="3">'Forma 4'!$F$85</definedName>
    <definedName name="VAS073_F_Turtonuomossan131GeriamojoVandens">'Forma 4'!$F$85</definedName>
    <definedName name="VAS073_F_Turtonuomossan132GeriamojoVandens" localSheetId="3">'Forma 4'!$G$85</definedName>
    <definedName name="VAS073_F_Turtonuomossan132GeriamojoVandens">'Forma 4'!$G$85</definedName>
    <definedName name="VAS073_F_Turtonuomossan133GeriamojoVandens" localSheetId="3">'Forma 4'!$H$85</definedName>
    <definedName name="VAS073_F_Turtonuomossan133GeriamojoVandens">'Forma 4'!$H$85</definedName>
    <definedName name="VAS073_F_Turtonuomossan13IsViso" localSheetId="3">'Forma 4'!$E$85</definedName>
    <definedName name="VAS073_F_Turtonuomossan13IsViso">'Forma 4'!$E$85</definedName>
    <definedName name="VAS073_F_Turtonuomossan141NuotekuSurinkimas" localSheetId="3">'Forma 4'!$J$85</definedName>
    <definedName name="VAS073_F_Turtonuomossan141NuotekuSurinkimas">'Forma 4'!$J$85</definedName>
    <definedName name="VAS073_F_Turtonuomossan142NuotekuValymas" localSheetId="3">'Forma 4'!$K$85</definedName>
    <definedName name="VAS073_F_Turtonuomossan142NuotekuValymas">'Forma 4'!$K$85</definedName>
    <definedName name="VAS073_F_Turtonuomossan143NuotekuDumblo" localSheetId="3">'Forma 4'!$L$85</definedName>
    <definedName name="VAS073_F_Turtonuomossan143NuotekuDumblo">'Forma 4'!$L$85</definedName>
    <definedName name="VAS073_F_Turtonuomossan14IsViso" localSheetId="3">'Forma 4'!$I$85</definedName>
    <definedName name="VAS073_F_Turtonuomossan14IsViso">'Forma 4'!$I$85</definedName>
    <definedName name="VAS073_F_Turtonuomossan15PavirsiniuNuoteku" localSheetId="3">'Forma 4'!$M$85</definedName>
    <definedName name="VAS073_F_Turtonuomossan15PavirsiniuNuoteku">'Forma 4'!$M$85</definedName>
    <definedName name="VAS073_F_Turtonuomossan16KitosReguliuojamosios" localSheetId="3">'Forma 4'!$N$85</definedName>
    <definedName name="VAS073_F_Turtonuomossan16KitosReguliuojamosios">'Forma 4'!$N$85</definedName>
    <definedName name="VAS073_F_Turtonuomossan17KitosVeiklos" localSheetId="3">'Forma 4'!$Q$85</definedName>
    <definedName name="VAS073_F_Turtonuomossan17KitosVeiklos">'Forma 4'!$Q$85</definedName>
    <definedName name="VAS073_F_Turtonuomossan1Apskaitosveikla1" localSheetId="3">'Forma 4'!$O$85</definedName>
    <definedName name="VAS073_F_Turtonuomossan1Apskaitosveikla1">'Forma 4'!$O$85</definedName>
    <definedName name="VAS073_F_Turtonuomossan1Kitareguliuoja1" localSheetId="3">'Forma 4'!$P$85</definedName>
    <definedName name="VAS073_F_Turtonuomossan1Kitareguliuoja1">'Forma 4'!$P$85</definedName>
    <definedName name="VAS073_F_Turtonuomossan21IS" localSheetId="3">'Forma 4'!$D$138</definedName>
    <definedName name="VAS073_F_Turtonuomossan21IS">'Forma 4'!$D$138</definedName>
    <definedName name="VAS073_F_Turtonuomossan231GeriamojoVandens" localSheetId="3">'Forma 4'!$F$138</definedName>
    <definedName name="VAS073_F_Turtonuomossan231GeriamojoVandens">'Forma 4'!$F$138</definedName>
    <definedName name="VAS073_F_Turtonuomossan232GeriamojoVandens" localSheetId="3">'Forma 4'!$G$138</definedName>
    <definedName name="VAS073_F_Turtonuomossan232GeriamojoVandens">'Forma 4'!$G$138</definedName>
    <definedName name="VAS073_F_Turtonuomossan233GeriamojoVandens" localSheetId="3">'Forma 4'!$H$138</definedName>
    <definedName name="VAS073_F_Turtonuomossan233GeriamojoVandens">'Forma 4'!$H$138</definedName>
    <definedName name="VAS073_F_Turtonuomossan23IsViso" localSheetId="3">'Forma 4'!$E$138</definedName>
    <definedName name="VAS073_F_Turtonuomossan23IsViso">'Forma 4'!$E$138</definedName>
    <definedName name="VAS073_F_Turtonuomossan241NuotekuSurinkimas" localSheetId="3">'Forma 4'!$J$138</definedName>
    <definedName name="VAS073_F_Turtonuomossan241NuotekuSurinkimas">'Forma 4'!$J$138</definedName>
    <definedName name="VAS073_F_Turtonuomossan242NuotekuValymas" localSheetId="3">'Forma 4'!$K$138</definedName>
    <definedName name="VAS073_F_Turtonuomossan242NuotekuValymas">'Forma 4'!$K$138</definedName>
    <definedName name="VAS073_F_Turtonuomossan243NuotekuDumblo" localSheetId="3">'Forma 4'!$L$138</definedName>
    <definedName name="VAS073_F_Turtonuomossan243NuotekuDumblo">'Forma 4'!$L$138</definedName>
    <definedName name="VAS073_F_Turtonuomossan24IsViso" localSheetId="3">'Forma 4'!$I$138</definedName>
    <definedName name="VAS073_F_Turtonuomossan24IsViso">'Forma 4'!$I$138</definedName>
    <definedName name="VAS073_F_Turtonuomossan25PavirsiniuNuoteku" localSheetId="3">'Forma 4'!$M$138</definedName>
    <definedName name="VAS073_F_Turtonuomossan25PavirsiniuNuoteku">'Forma 4'!$M$138</definedName>
    <definedName name="VAS073_F_Turtonuomossan26KitosReguliuojamosios" localSheetId="3">'Forma 4'!$N$138</definedName>
    <definedName name="VAS073_F_Turtonuomossan26KitosReguliuojamosios">'Forma 4'!$N$138</definedName>
    <definedName name="VAS073_F_Turtonuomossan27KitosVeiklos" localSheetId="3">'Forma 4'!$Q$138</definedName>
    <definedName name="VAS073_F_Turtonuomossan27KitosVeiklos">'Forma 4'!$Q$138</definedName>
    <definedName name="VAS073_F_Turtonuomossan2Apskaitosveikla1" localSheetId="3">'Forma 4'!$O$138</definedName>
    <definedName name="VAS073_F_Turtonuomossan2Apskaitosveikla1">'Forma 4'!$O$138</definedName>
    <definedName name="VAS073_F_Turtonuomossan2Kitareguliuoja1" localSheetId="3">'Forma 4'!$P$138</definedName>
    <definedName name="VAS073_F_Turtonuomossan2Kitareguliuoja1">'Forma 4'!$P$138</definedName>
    <definedName name="VAS073_F_Turtonuomossan31IS" localSheetId="3">'Forma 4'!$D$236</definedName>
    <definedName name="VAS073_F_Turtonuomossan31IS">'Forma 4'!$D$236</definedName>
    <definedName name="VAS073_F_Turtonuomossan331GeriamojoVandens" localSheetId="3">'Forma 4'!$F$236</definedName>
    <definedName name="VAS073_F_Turtonuomossan331GeriamojoVandens">'Forma 4'!$F$236</definedName>
    <definedName name="VAS073_F_Turtonuomossan332GeriamojoVandens" localSheetId="3">'Forma 4'!$G$236</definedName>
    <definedName name="VAS073_F_Turtonuomossan332GeriamojoVandens">'Forma 4'!$G$236</definedName>
    <definedName name="VAS073_F_Turtonuomossan333GeriamojoVandens" localSheetId="3">'Forma 4'!$H$236</definedName>
    <definedName name="VAS073_F_Turtonuomossan333GeriamojoVandens">'Forma 4'!$H$236</definedName>
    <definedName name="VAS073_F_Turtonuomossan33IsViso" localSheetId="3">'Forma 4'!$E$236</definedName>
    <definedName name="VAS073_F_Turtonuomossan33IsViso">'Forma 4'!$E$236</definedName>
    <definedName name="VAS073_F_Turtonuomossan341NuotekuSurinkimas" localSheetId="3">'Forma 4'!$J$236</definedName>
    <definedName name="VAS073_F_Turtonuomossan341NuotekuSurinkimas">'Forma 4'!$J$236</definedName>
    <definedName name="VAS073_F_Turtonuomossan342NuotekuValymas" localSheetId="3">'Forma 4'!$K$236</definedName>
    <definedName name="VAS073_F_Turtonuomossan342NuotekuValymas">'Forma 4'!$K$236</definedName>
    <definedName name="VAS073_F_Turtonuomossan343NuotekuDumblo" localSheetId="3">'Forma 4'!$L$236</definedName>
    <definedName name="VAS073_F_Turtonuomossan343NuotekuDumblo">'Forma 4'!$L$236</definedName>
    <definedName name="VAS073_F_Turtonuomossan34IsViso" localSheetId="3">'Forma 4'!$I$236</definedName>
    <definedName name="VAS073_F_Turtonuomossan34IsViso">'Forma 4'!$I$236</definedName>
    <definedName name="VAS073_F_Turtonuomossan35PavirsiniuNuoteku" localSheetId="3">'Forma 4'!$M$236</definedName>
    <definedName name="VAS073_F_Turtonuomossan35PavirsiniuNuoteku">'Forma 4'!$M$236</definedName>
    <definedName name="VAS073_F_Turtonuomossan36KitosReguliuojamosios" localSheetId="3">'Forma 4'!$N$236</definedName>
    <definedName name="VAS073_F_Turtonuomossan36KitosReguliuojamosios">'Forma 4'!$N$236</definedName>
    <definedName name="VAS073_F_Turtonuomossan37KitosVeiklos" localSheetId="3">'Forma 4'!$Q$236</definedName>
    <definedName name="VAS073_F_Turtonuomossan37KitosVeiklos">'Forma 4'!$Q$236</definedName>
    <definedName name="VAS073_F_Turtonuomossan3Apskaitosveikla1" localSheetId="3">'Forma 4'!$O$236</definedName>
    <definedName name="VAS073_F_Turtonuomossan3Apskaitosveikla1">'Forma 4'!$O$236</definedName>
    <definedName name="VAS073_F_Turtonuomossan3Kitareguliuoja1" localSheetId="3">'Forma 4'!$P$236</definedName>
    <definedName name="VAS073_F_Turtonuomossan3Kitareguliuoja1">'Forma 4'!$P$236</definedName>
    <definedName name="VAS073_F_Vartotojuinfor11IS" localSheetId="3">'Forma 4'!$D$81</definedName>
    <definedName name="VAS073_F_Vartotojuinfor11IS">'Forma 4'!$D$81</definedName>
    <definedName name="VAS073_F_Vartotojuinfor131GeriamojoVandens" localSheetId="3">'Forma 4'!$F$81</definedName>
    <definedName name="VAS073_F_Vartotojuinfor131GeriamojoVandens">'Forma 4'!$F$81</definedName>
    <definedName name="VAS073_F_Vartotojuinfor132GeriamojoVandens" localSheetId="3">'Forma 4'!$G$81</definedName>
    <definedName name="VAS073_F_Vartotojuinfor132GeriamojoVandens">'Forma 4'!$G$81</definedName>
    <definedName name="VAS073_F_Vartotojuinfor133GeriamojoVandens" localSheetId="3">'Forma 4'!$H$81</definedName>
    <definedName name="VAS073_F_Vartotojuinfor133GeriamojoVandens">'Forma 4'!$H$81</definedName>
    <definedName name="VAS073_F_Vartotojuinfor13IsViso" localSheetId="3">'Forma 4'!$E$81</definedName>
    <definedName name="VAS073_F_Vartotojuinfor13IsViso">'Forma 4'!$E$81</definedName>
    <definedName name="VAS073_F_Vartotojuinfor141NuotekuSurinkimas" localSheetId="3">'Forma 4'!$J$81</definedName>
    <definedName name="VAS073_F_Vartotojuinfor141NuotekuSurinkimas">'Forma 4'!$J$81</definedName>
    <definedName name="VAS073_F_Vartotojuinfor142NuotekuValymas" localSheetId="3">'Forma 4'!$K$81</definedName>
    <definedName name="VAS073_F_Vartotojuinfor142NuotekuValymas">'Forma 4'!$K$81</definedName>
    <definedName name="VAS073_F_Vartotojuinfor143NuotekuDumblo" localSheetId="3">'Forma 4'!$L$81</definedName>
    <definedName name="VAS073_F_Vartotojuinfor143NuotekuDumblo">'Forma 4'!$L$81</definedName>
    <definedName name="VAS073_F_Vartotojuinfor14IsViso" localSheetId="3">'Forma 4'!$I$81</definedName>
    <definedName name="VAS073_F_Vartotojuinfor14IsViso">'Forma 4'!$I$81</definedName>
    <definedName name="VAS073_F_Vartotojuinfor15PavirsiniuNuoteku" localSheetId="3">'Forma 4'!$M$81</definedName>
    <definedName name="VAS073_F_Vartotojuinfor15PavirsiniuNuoteku">'Forma 4'!$M$81</definedName>
    <definedName name="VAS073_F_Vartotojuinfor16KitosReguliuojamosios" localSheetId="3">'Forma 4'!$N$81</definedName>
    <definedName name="VAS073_F_Vartotojuinfor16KitosReguliuojamosios">'Forma 4'!$N$81</definedName>
    <definedName name="VAS073_F_Vartotojuinfor17KitosVeiklos" localSheetId="3">'Forma 4'!$Q$81</definedName>
    <definedName name="VAS073_F_Vartotojuinfor17KitosVeiklos">'Forma 4'!$Q$81</definedName>
    <definedName name="VAS073_F_Vartotojuinfor1Apskaitosveikla1" localSheetId="3">'Forma 4'!$O$81</definedName>
    <definedName name="VAS073_F_Vartotojuinfor1Apskaitosveikla1">'Forma 4'!$O$81</definedName>
    <definedName name="VAS073_F_Vartotojuinfor1Kitareguliuoja1" localSheetId="3">'Forma 4'!$P$81</definedName>
    <definedName name="VAS073_F_Vartotojuinfor1Kitareguliuoja1">'Forma 4'!$P$81</definedName>
    <definedName name="VAS073_F_Vartotojuinfor21IS" localSheetId="3">'Forma 4'!$D$134</definedName>
    <definedName name="VAS073_F_Vartotojuinfor21IS">'Forma 4'!$D$134</definedName>
    <definedName name="VAS073_F_Vartotojuinfor231GeriamojoVandens" localSheetId="3">'Forma 4'!$F$134</definedName>
    <definedName name="VAS073_F_Vartotojuinfor231GeriamojoVandens">'Forma 4'!$F$134</definedName>
    <definedName name="VAS073_F_Vartotojuinfor232GeriamojoVandens" localSheetId="3">'Forma 4'!$G$134</definedName>
    <definedName name="VAS073_F_Vartotojuinfor232GeriamojoVandens">'Forma 4'!$G$134</definedName>
    <definedName name="VAS073_F_Vartotojuinfor233GeriamojoVandens" localSheetId="3">'Forma 4'!$H$134</definedName>
    <definedName name="VAS073_F_Vartotojuinfor233GeriamojoVandens">'Forma 4'!$H$134</definedName>
    <definedName name="VAS073_F_Vartotojuinfor23IsViso" localSheetId="3">'Forma 4'!$E$134</definedName>
    <definedName name="VAS073_F_Vartotojuinfor23IsViso">'Forma 4'!$E$134</definedName>
    <definedName name="VAS073_F_Vartotojuinfor241NuotekuSurinkimas" localSheetId="3">'Forma 4'!$J$134</definedName>
    <definedName name="VAS073_F_Vartotojuinfor241NuotekuSurinkimas">'Forma 4'!$J$134</definedName>
    <definedName name="VAS073_F_Vartotojuinfor242NuotekuValymas" localSheetId="3">'Forma 4'!$K$134</definedName>
    <definedName name="VAS073_F_Vartotojuinfor242NuotekuValymas">'Forma 4'!$K$134</definedName>
    <definedName name="VAS073_F_Vartotojuinfor243NuotekuDumblo" localSheetId="3">'Forma 4'!$L$134</definedName>
    <definedName name="VAS073_F_Vartotojuinfor243NuotekuDumblo">'Forma 4'!$L$134</definedName>
    <definedName name="VAS073_F_Vartotojuinfor24IsViso" localSheetId="3">'Forma 4'!$I$134</definedName>
    <definedName name="VAS073_F_Vartotojuinfor24IsViso">'Forma 4'!$I$134</definedName>
    <definedName name="VAS073_F_Vartotojuinfor25PavirsiniuNuoteku" localSheetId="3">'Forma 4'!$M$134</definedName>
    <definedName name="VAS073_F_Vartotojuinfor25PavirsiniuNuoteku">'Forma 4'!$M$134</definedName>
    <definedName name="VAS073_F_Vartotojuinfor26KitosReguliuojamosios" localSheetId="3">'Forma 4'!$N$134</definedName>
    <definedName name="VAS073_F_Vartotojuinfor26KitosReguliuojamosios">'Forma 4'!$N$134</definedName>
    <definedName name="VAS073_F_Vartotojuinfor27KitosVeiklos" localSheetId="3">'Forma 4'!$Q$134</definedName>
    <definedName name="VAS073_F_Vartotojuinfor27KitosVeiklos">'Forma 4'!$Q$134</definedName>
    <definedName name="VAS073_F_Vartotojuinfor2Apskaitosveikla1" localSheetId="3">'Forma 4'!$O$134</definedName>
    <definedName name="VAS073_F_Vartotojuinfor2Apskaitosveikla1">'Forma 4'!$O$134</definedName>
    <definedName name="VAS073_F_Vartotojuinfor2Kitareguliuoja1" localSheetId="3">'Forma 4'!$P$134</definedName>
    <definedName name="VAS073_F_Vartotojuinfor2Kitareguliuoja1">'Forma 4'!$P$134</definedName>
    <definedName name="VAS073_F_Vartotojuinfor31IS" localSheetId="3">'Forma 4'!$D$186</definedName>
    <definedName name="VAS073_F_Vartotojuinfor31IS">'Forma 4'!$D$186</definedName>
    <definedName name="VAS073_F_Vartotojuinfor331GeriamojoVandens" localSheetId="3">'Forma 4'!$F$186</definedName>
    <definedName name="VAS073_F_Vartotojuinfor331GeriamojoVandens">'Forma 4'!$F$186</definedName>
    <definedName name="VAS073_F_Vartotojuinfor332GeriamojoVandens" localSheetId="3">'Forma 4'!$G$186</definedName>
    <definedName name="VAS073_F_Vartotojuinfor332GeriamojoVandens">'Forma 4'!$G$186</definedName>
    <definedName name="VAS073_F_Vartotojuinfor333GeriamojoVandens" localSheetId="3">'Forma 4'!$H$186</definedName>
    <definedName name="VAS073_F_Vartotojuinfor333GeriamojoVandens">'Forma 4'!$H$186</definedName>
    <definedName name="VAS073_F_Vartotojuinfor33IsViso" localSheetId="3">'Forma 4'!$E$186</definedName>
    <definedName name="VAS073_F_Vartotojuinfor33IsViso">'Forma 4'!$E$186</definedName>
    <definedName name="VAS073_F_Vartotojuinfor341NuotekuSurinkimas" localSheetId="3">'Forma 4'!$J$186</definedName>
    <definedName name="VAS073_F_Vartotojuinfor341NuotekuSurinkimas">'Forma 4'!$J$186</definedName>
    <definedName name="VAS073_F_Vartotojuinfor342NuotekuValymas" localSheetId="3">'Forma 4'!$K$186</definedName>
    <definedName name="VAS073_F_Vartotojuinfor342NuotekuValymas">'Forma 4'!$K$186</definedName>
    <definedName name="VAS073_F_Vartotojuinfor343NuotekuDumblo" localSheetId="3">'Forma 4'!$L$186</definedName>
    <definedName name="VAS073_F_Vartotojuinfor343NuotekuDumblo">'Forma 4'!$L$186</definedName>
    <definedName name="VAS073_F_Vartotojuinfor34IsViso" localSheetId="3">'Forma 4'!$I$186</definedName>
    <definedName name="VAS073_F_Vartotojuinfor34IsViso">'Forma 4'!$I$186</definedName>
    <definedName name="VAS073_F_Vartotojuinfor35PavirsiniuNuoteku" localSheetId="3">'Forma 4'!$M$186</definedName>
    <definedName name="VAS073_F_Vartotojuinfor35PavirsiniuNuoteku">'Forma 4'!$M$186</definedName>
    <definedName name="VAS073_F_Vartotojuinfor36KitosReguliuojamosios" localSheetId="3">'Forma 4'!$N$186</definedName>
    <definedName name="VAS073_F_Vartotojuinfor36KitosReguliuojamosios">'Forma 4'!$N$186</definedName>
    <definedName name="VAS073_F_Vartotojuinfor37KitosVeiklos" localSheetId="3">'Forma 4'!$Q$186</definedName>
    <definedName name="VAS073_F_Vartotojuinfor37KitosVeiklos">'Forma 4'!$Q$186</definedName>
    <definedName name="VAS073_F_Vartotojuinfor3Apskaitosveikla1" localSheetId="3">'Forma 4'!$O$186</definedName>
    <definedName name="VAS073_F_Vartotojuinfor3Apskaitosveikla1">'Forma 4'!$O$186</definedName>
    <definedName name="VAS073_F_Vartotojuinfor3Kitareguliuoja1" localSheetId="3">'Forma 4'!$P$186</definedName>
    <definedName name="VAS073_F_Vartotojuinfor3Kitareguliuoja1">'Forma 4'!$P$186</definedName>
    <definedName name="VAS073_F_Vartotojuinfor41IS" localSheetId="3">'Forma 4'!$D$231</definedName>
    <definedName name="VAS073_F_Vartotojuinfor41IS">'Forma 4'!$D$231</definedName>
    <definedName name="VAS073_F_Vartotojuinfor431GeriamojoVandens" localSheetId="3">'Forma 4'!$F$231</definedName>
    <definedName name="VAS073_F_Vartotojuinfor431GeriamojoVandens">'Forma 4'!$F$231</definedName>
    <definedName name="VAS073_F_Vartotojuinfor432GeriamojoVandens" localSheetId="3">'Forma 4'!$G$231</definedName>
    <definedName name="VAS073_F_Vartotojuinfor432GeriamojoVandens">'Forma 4'!$G$231</definedName>
    <definedName name="VAS073_F_Vartotojuinfor433GeriamojoVandens" localSheetId="3">'Forma 4'!$H$231</definedName>
    <definedName name="VAS073_F_Vartotojuinfor433GeriamojoVandens">'Forma 4'!$H$231</definedName>
    <definedName name="VAS073_F_Vartotojuinfor43IsViso" localSheetId="3">'Forma 4'!$E$231</definedName>
    <definedName name="VAS073_F_Vartotojuinfor43IsViso">'Forma 4'!$E$231</definedName>
    <definedName name="VAS073_F_Vartotojuinfor441NuotekuSurinkimas" localSheetId="3">'Forma 4'!$J$231</definedName>
    <definedName name="VAS073_F_Vartotojuinfor441NuotekuSurinkimas">'Forma 4'!$J$231</definedName>
    <definedName name="VAS073_F_Vartotojuinfor442NuotekuValymas" localSheetId="3">'Forma 4'!$K$231</definedName>
    <definedName name="VAS073_F_Vartotojuinfor442NuotekuValymas">'Forma 4'!$K$231</definedName>
    <definedName name="VAS073_F_Vartotojuinfor443NuotekuDumblo" localSheetId="3">'Forma 4'!$L$231</definedName>
    <definedName name="VAS073_F_Vartotojuinfor443NuotekuDumblo">'Forma 4'!$L$231</definedName>
    <definedName name="VAS073_F_Vartotojuinfor44IsViso" localSheetId="3">'Forma 4'!$I$231</definedName>
    <definedName name="VAS073_F_Vartotojuinfor44IsViso">'Forma 4'!$I$231</definedName>
    <definedName name="VAS073_F_Vartotojuinfor45PavirsiniuNuoteku" localSheetId="3">'Forma 4'!$M$231</definedName>
    <definedName name="VAS073_F_Vartotojuinfor45PavirsiniuNuoteku">'Forma 4'!$M$231</definedName>
    <definedName name="VAS073_F_Vartotojuinfor46KitosReguliuojamosios" localSheetId="3">'Forma 4'!$N$231</definedName>
    <definedName name="VAS073_F_Vartotojuinfor46KitosReguliuojamosios">'Forma 4'!$N$231</definedName>
    <definedName name="VAS073_F_Vartotojuinfor47KitosVeiklos" localSheetId="3">'Forma 4'!$Q$231</definedName>
    <definedName name="VAS073_F_Vartotojuinfor47KitosVeiklos">'Forma 4'!$Q$231</definedName>
    <definedName name="VAS073_F_Vartotojuinfor4Apskaitosveikla1" localSheetId="3">'Forma 4'!$O$231</definedName>
    <definedName name="VAS073_F_Vartotojuinfor4Apskaitosveikla1">'Forma 4'!$O$231</definedName>
    <definedName name="VAS073_F_Vartotojuinfor4Kitareguliuoja1" localSheetId="3">'Forma 4'!$P$231</definedName>
    <definedName name="VAS073_F_Vartotojuinfor4Kitareguliuoja1">'Forma 4'!$P$231</definedName>
    <definedName name="VAS073_F_Verslovienetop11IS" localSheetId="3">'Forma 4'!$D$242</definedName>
    <definedName name="VAS073_F_Verslovienetop11IS">'Forma 4'!$D$242</definedName>
    <definedName name="VAS073_F_Verslovienetop131GeriamojoVandens" localSheetId="3">'Forma 4'!$F$242</definedName>
    <definedName name="VAS073_F_Verslovienetop131GeriamojoVandens">'Forma 4'!$F$242</definedName>
    <definedName name="VAS073_F_Verslovienetop132GeriamojoVandens" localSheetId="3">'Forma 4'!$G$242</definedName>
    <definedName name="VAS073_F_Verslovienetop132GeriamojoVandens">'Forma 4'!$G$242</definedName>
    <definedName name="VAS073_F_Verslovienetop133GeriamojoVandens" localSheetId="3">'Forma 4'!$H$242</definedName>
    <definedName name="VAS073_F_Verslovienetop133GeriamojoVandens">'Forma 4'!$H$242</definedName>
    <definedName name="VAS073_F_Verslovienetop13IsViso" localSheetId="3">'Forma 4'!$E$242</definedName>
    <definedName name="VAS073_F_Verslovienetop13IsViso">'Forma 4'!$E$242</definedName>
    <definedName name="VAS073_F_Verslovienetop141NuotekuSurinkimas" localSheetId="3">'Forma 4'!$J$242</definedName>
    <definedName name="VAS073_F_Verslovienetop141NuotekuSurinkimas">'Forma 4'!$J$242</definedName>
    <definedName name="VAS073_F_Verslovienetop142NuotekuValymas" localSheetId="3">'Forma 4'!$K$242</definedName>
    <definedName name="VAS073_F_Verslovienetop142NuotekuValymas">'Forma 4'!$K$242</definedName>
    <definedName name="VAS073_F_Verslovienetop143NuotekuDumblo" localSheetId="3">'Forma 4'!$L$242</definedName>
    <definedName name="VAS073_F_Verslovienetop143NuotekuDumblo">'Forma 4'!$L$242</definedName>
    <definedName name="VAS073_F_Verslovienetop14IsViso" localSheetId="3">'Forma 4'!$I$242</definedName>
    <definedName name="VAS073_F_Verslovienetop14IsViso">'Forma 4'!$I$242</definedName>
    <definedName name="VAS073_F_Verslovienetop15PavirsiniuNuoteku" localSheetId="3">'Forma 4'!$M$242</definedName>
    <definedName name="VAS073_F_Verslovienetop15PavirsiniuNuoteku">'Forma 4'!$M$242</definedName>
    <definedName name="VAS073_F_Verslovienetop16KitosReguliuojamosios" localSheetId="3">'Forma 4'!$N$242</definedName>
    <definedName name="VAS073_F_Verslovienetop16KitosReguliuojamosios">'Forma 4'!$N$242</definedName>
    <definedName name="VAS073_F_Verslovienetop17KitosVeiklos" localSheetId="3">'Forma 4'!$Q$242</definedName>
    <definedName name="VAS073_F_Verslovienetop17KitosVeiklos">'Forma 4'!$Q$242</definedName>
    <definedName name="VAS073_F_Verslovienetop1Apskaitosveikla1" localSheetId="3">'Forma 4'!$O$242</definedName>
    <definedName name="VAS073_F_Verslovienetop1Apskaitosveikla1">'Forma 4'!$O$242</definedName>
    <definedName name="VAS073_F_Verslovienetop1Kitareguliuoja1" localSheetId="3">'Forma 4'!$P$242</definedName>
    <definedName name="VAS073_F_Verslovienetop1Kitareguliuoja1">'Forma 4'!$P$242</definedName>
    <definedName name="VAS073_F_Verslovienetui11IS" localSheetId="3">'Forma 4'!$D$243</definedName>
    <definedName name="VAS073_F_Verslovienetui11IS">'Forma 4'!$D$243</definedName>
    <definedName name="VAS073_F_Verslovienetui131GeriamojoVandens" localSheetId="3">'Forma 4'!$F$243</definedName>
    <definedName name="VAS073_F_Verslovienetui131GeriamojoVandens">'Forma 4'!$F$243</definedName>
    <definedName name="VAS073_F_Verslovienetui132GeriamojoVandens" localSheetId="3">'Forma 4'!$G$243</definedName>
    <definedName name="VAS073_F_Verslovienetui132GeriamojoVandens">'Forma 4'!$G$243</definedName>
    <definedName name="VAS073_F_Verslovienetui133GeriamojoVandens" localSheetId="3">'Forma 4'!$H$243</definedName>
    <definedName name="VAS073_F_Verslovienetui133GeriamojoVandens">'Forma 4'!$H$243</definedName>
    <definedName name="VAS073_F_Verslovienetui13IsViso" localSheetId="3">'Forma 4'!$E$243</definedName>
    <definedName name="VAS073_F_Verslovienetui13IsViso">'Forma 4'!$E$243</definedName>
    <definedName name="VAS073_F_Verslovienetui141NuotekuSurinkimas" localSheetId="3">'Forma 4'!$J$243</definedName>
    <definedName name="VAS073_F_Verslovienetui141NuotekuSurinkimas">'Forma 4'!$J$243</definedName>
    <definedName name="VAS073_F_Verslovienetui142NuotekuValymas" localSheetId="3">'Forma 4'!$K$243</definedName>
    <definedName name="VAS073_F_Verslovienetui142NuotekuValymas">'Forma 4'!$K$243</definedName>
    <definedName name="VAS073_F_Verslovienetui143NuotekuDumblo" localSheetId="3">'Forma 4'!$L$243</definedName>
    <definedName name="VAS073_F_Verslovienetui143NuotekuDumblo">'Forma 4'!$L$243</definedName>
    <definedName name="VAS073_F_Verslovienetui14IsViso" localSheetId="3">'Forma 4'!$I$243</definedName>
    <definedName name="VAS073_F_Verslovienetui14IsViso">'Forma 4'!$I$243</definedName>
    <definedName name="VAS073_F_Verslovienetui15PavirsiniuNuoteku" localSheetId="3">'Forma 4'!$M$243</definedName>
    <definedName name="VAS073_F_Verslovienetui15PavirsiniuNuoteku">'Forma 4'!$M$243</definedName>
    <definedName name="VAS073_F_Verslovienetui16KitosReguliuojamosios" localSheetId="3">'Forma 4'!$N$243</definedName>
    <definedName name="VAS073_F_Verslovienetui16KitosReguliuojamosios">'Forma 4'!$N$243</definedName>
    <definedName name="VAS073_F_Verslovienetui17KitosVeiklos" localSheetId="3">'Forma 4'!$Q$243</definedName>
    <definedName name="VAS073_F_Verslovienetui17KitosVeiklos">'Forma 4'!$Q$243</definedName>
    <definedName name="VAS073_F_Verslovienetui1Apskaitosveikla1" localSheetId="3">'Forma 4'!$O$243</definedName>
    <definedName name="VAS073_F_Verslovienetui1Apskaitosveikla1">'Forma 4'!$O$243</definedName>
    <definedName name="VAS073_F_Verslovienetui1Kitareguliuoja1" localSheetId="3">'Forma 4'!$P$243</definedName>
    <definedName name="VAS073_F_Verslovienetui1Kitareguliuoja1">'Forma 4'!$P$243</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4'!$D$62</definedName>
    <definedName name="VAS073_F_Zemesnuomosmok11IS">'Forma 4'!$D$62</definedName>
    <definedName name="VAS073_F_Zemesnuomosmok131GeriamojoVandens" localSheetId="3">'Forma 4'!$F$62</definedName>
    <definedName name="VAS073_F_Zemesnuomosmok131GeriamojoVandens">'Forma 4'!$F$62</definedName>
    <definedName name="VAS073_F_Zemesnuomosmok132GeriamojoVandens" localSheetId="3">'Forma 4'!$G$62</definedName>
    <definedName name="VAS073_F_Zemesnuomosmok132GeriamojoVandens">'Forma 4'!$G$62</definedName>
    <definedName name="VAS073_F_Zemesnuomosmok133GeriamojoVandens" localSheetId="3">'Forma 4'!$H$62</definedName>
    <definedName name="VAS073_F_Zemesnuomosmok133GeriamojoVandens">'Forma 4'!$H$62</definedName>
    <definedName name="VAS073_F_Zemesnuomosmok13IsViso" localSheetId="3">'Forma 4'!$E$62</definedName>
    <definedName name="VAS073_F_Zemesnuomosmok13IsViso">'Forma 4'!$E$62</definedName>
    <definedName name="VAS073_F_Zemesnuomosmok141NuotekuSurinkimas" localSheetId="3">'Forma 4'!$J$62</definedName>
    <definedName name="VAS073_F_Zemesnuomosmok141NuotekuSurinkimas">'Forma 4'!$J$62</definedName>
    <definedName name="VAS073_F_Zemesnuomosmok142NuotekuValymas" localSheetId="3">'Forma 4'!$K$62</definedName>
    <definedName name="VAS073_F_Zemesnuomosmok142NuotekuValymas">'Forma 4'!$K$62</definedName>
    <definedName name="VAS073_F_Zemesnuomosmok143NuotekuDumblo" localSheetId="3">'Forma 4'!$L$62</definedName>
    <definedName name="VAS073_F_Zemesnuomosmok143NuotekuDumblo">'Forma 4'!$L$62</definedName>
    <definedName name="VAS073_F_Zemesnuomosmok14IsViso" localSheetId="3">'Forma 4'!$I$62</definedName>
    <definedName name="VAS073_F_Zemesnuomosmok14IsViso">'Forma 4'!$I$62</definedName>
    <definedName name="VAS073_F_Zemesnuomosmok15PavirsiniuNuoteku" localSheetId="3">'Forma 4'!$M$62</definedName>
    <definedName name="VAS073_F_Zemesnuomosmok15PavirsiniuNuoteku">'Forma 4'!$M$62</definedName>
    <definedName name="VAS073_F_Zemesnuomosmok16KitosReguliuojamosios" localSheetId="3">'Forma 4'!$N$62</definedName>
    <definedName name="VAS073_F_Zemesnuomosmok16KitosReguliuojamosios">'Forma 4'!$N$62</definedName>
    <definedName name="VAS073_F_Zemesnuomosmok17KitosVeiklos" localSheetId="3">'Forma 4'!$Q$62</definedName>
    <definedName name="VAS073_F_Zemesnuomosmok17KitosVeiklos">'Forma 4'!$Q$62</definedName>
    <definedName name="VAS073_F_Zemesnuomosmok1Apskaitosveikla1" localSheetId="3">'Forma 4'!$O$62</definedName>
    <definedName name="VAS073_F_Zemesnuomosmok1Apskaitosveikla1">'Forma 4'!$O$62</definedName>
    <definedName name="VAS073_F_Zemesnuomosmok1Kitareguliuoja1" localSheetId="3">'Forma 4'!$P$62</definedName>
    <definedName name="VAS073_F_Zemesnuomosmok1Kitareguliuoja1">'Forma 4'!$P$62</definedName>
    <definedName name="VAS073_F_Zemesnuomosmok21IS" localSheetId="3">'Forma 4'!$D$116</definedName>
    <definedName name="VAS073_F_Zemesnuomosmok21IS">'Forma 4'!$D$116</definedName>
    <definedName name="VAS073_F_Zemesnuomosmok231GeriamojoVandens" localSheetId="3">'Forma 4'!$F$116</definedName>
    <definedName name="VAS073_F_Zemesnuomosmok231GeriamojoVandens">'Forma 4'!$F$116</definedName>
    <definedName name="VAS073_F_Zemesnuomosmok232GeriamojoVandens" localSheetId="3">'Forma 4'!$G$116</definedName>
    <definedName name="VAS073_F_Zemesnuomosmok232GeriamojoVandens">'Forma 4'!$G$116</definedName>
    <definedName name="VAS073_F_Zemesnuomosmok233GeriamojoVandens" localSheetId="3">'Forma 4'!$H$116</definedName>
    <definedName name="VAS073_F_Zemesnuomosmok233GeriamojoVandens">'Forma 4'!$H$116</definedName>
    <definedName name="VAS073_F_Zemesnuomosmok23IsViso" localSheetId="3">'Forma 4'!$E$116</definedName>
    <definedName name="VAS073_F_Zemesnuomosmok23IsViso">'Forma 4'!$E$116</definedName>
    <definedName name="VAS073_F_Zemesnuomosmok241NuotekuSurinkimas" localSheetId="3">'Forma 4'!$J$116</definedName>
    <definedName name="VAS073_F_Zemesnuomosmok241NuotekuSurinkimas">'Forma 4'!$J$116</definedName>
    <definedName name="VAS073_F_Zemesnuomosmok242NuotekuValymas" localSheetId="3">'Forma 4'!$K$116</definedName>
    <definedName name="VAS073_F_Zemesnuomosmok242NuotekuValymas">'Forma 4'!$K$116</definedName>
    <definedName name="VAS073_F_Zemesnuomosmok243NuotekuDumblo" localSheetId="3">'Forma 4'!$L$116</definedName>
    <definedName name="VAS073_F_Zemesnuomosmok243NuotekuDumblo">'Forma 4'!$L$116</definedName>
    <definedName name="VAS073_F_Zemesnuomosmok24IsViso" localSheetId="3">'Forma 4'!$I$116</definedName>
    <definedName name="VAS073_F_Zemesnuomosmok24IsViso">'Forma 4'!$I$116</definedName>
    <definedName name="VAS073_F_Zemesnuomosmok25PavirsiniuNuoteku" localSheetId="3">'Forma 4'!$M$116</definedName>
    <definedName name="VAS073_F_Zemesnuomosmok25PavirsiniuNuoteku">'Forma 4'!$M$116</definedName>
    <definedName name="VAS073_F_Zemesnuomosmok26KitosReguliuojamosios" localSheetId="3">'Forma 4'!$N$116</definedName>
    <definedName name="VAS073_F_Zemesnuomosmok26KitosReguliuojamosios">'Forma 4'!$N$116</definedName>
    <definedName name="VAS073_F_Zemesnuomosmok27KitosVeiklos" localSheetId="3">'Forma 4'!$Q$116</definedName>
    <definedName name="VAS073_F_Zemesnuomosmok27KitosVeiklos">'Forma 4'!$Q$116</definedName>
    <definedName name="VAS073_F_Zemesnuomosmok2Apskaitosveikla1" localSheetId="3">'Forma 4'!$O$116</definedName>
    <definedName name="VAS073_F_Zemesnuomosmok2Apskaitosveikla1">'Forma 4'!$O$116</definedName>
    <definedName name="VAS073_F_Zemesnuomosmok2Kitareguliuoja1" localSheetId="3">'Forma 4'!$P$116</definedName>
    <definedName name="VAS073_F_Zemesnuomosmok2Kitareguliuoja1">'Forma 4'!$P$116</definedName>
    <definedName name="VAS073_F_Zemesnuomosmok31IS" localSheetId="3">'Forma 4'!$D$168</definedName>
    <definedName name="VAS073_F_Zemesnuomosmok31IS">'Forma 4'!$D$168</definedName>
    <definedName name="VAS073_F_Zemesnuomosmok331GeriamojoVandens" localSheetId="3">'Forma 4'!$F$168</definedName>
    <definedName name="VAS073_F_Zemesnuomosmok331GeriamojoVandens">'Forma 4'!$F$168</definedName>
    <definedName name="VAS073_F_Zemesnuomosmok332GeriamojoVandens" localSheetId="3">'Forma 4'!$G$168</definedName>
    <definedName name="VAS073_F_Zemesnuomosmok332GeriamojoVandens">'Forma 4'!$G$168</definedName>
    <definedName name="VAS073_F_Zemesnuomosmok333GeriamojoVandens" localSheetId="3">'Forma 4'!$H$168</definedName>
    <definedName name="VAS073_F_Zemesnuomosmok333GeriamojoVandens">'Forma 4'!$H$168</definedName>
    <definedName name="VAS073_F_Zemesnuomosmok33IsViso" localSheetId="3">'Forma 4'!$E$168</definedName>
    <definedName name="VAS073_F_Zemesnuomosmok33IsViso">'Forma 4'!$E$168</definedName>
    <definedName name="VAS073_F_Zemesnuomosmok341NuotekuSurinkimas" localSheetId="3">'Forma 4'!$J$168</definedName>
    <definedName name="VAS073_F_Zemesnuomosmok341NuotekuSurinkimas">'Forma 4'!$J$168</definedName>
    <definedName name="VAS073_F_Zemesnuomosmok342NuotekuValymas" localSheetId="3">'Forma 4'!$K$168</definedName>
    <definedName name="VAS073_F_Zemesnuomosmok342NuotekuValymas">'Forma 4'!$K$168</definedName>
    <definedName name="VAS073_F_Zemesnuomosmok343NuotekuDumblo" localSheetId="3">'Forma 4'!$L$168</definedName>
    <definedName name="VAS073_F_Zemesnuomosmok343NuotekuDumblo">'Forma 4'!$L$168</definedName>
    <definedName name="VAS073_F_Zemesnuomosmok34IsViso" localSheetId="3">'Forma 4'!$I$168</definedName>
    <definedName name="VAS073_F_Zemesnuomosmok34IsViso">'Forma 4'!$I$168</definedName>
    <definedName name="VAS073_F_Zemesnuomosmok35PavirsiniuNuoteku" localSheetId="3">'Forma 4'!$M$168</definedName>
    <definedName name="VAS073_F_Zemesnuomosmok35PavirsiniuNuoteku">'Forma 4'!$M$168</definedName>
    <definedName name="VAS073_F_Zemesnuomosmok36KitosReguliuojamosios" localSheetId="3">'Forma 4'!$N$168</definedName>
    <definedName name="VAS073_F_Zemesnuomosmok36KitosReguliuojamosios">'Forma 4'!$N$168</definedName>
    <definedName name="VAS073_F_Zemesnuomosmok37KitosVeiklos" localSheetId="3">'Forma 4'!$Q$168</definedName>
    <definedName name="VAS073_F_Zemesnuomosmok37KitosVeiklos">'Forma 4'!$Q$168</definedName>
    <definedName name="VAS073_F_Zemesnuomosmok3Apskaitosveikla1" localSheetId="3">'Forma 4'!$O$168</definedName>
    <definedName name="VAS073_F_Zemesnuomosmok3Apskaitosveikla1">'Forma 4'!$O$168</definedName>
    <definedName name="VAS073_F_Zemesnuomosmok3Kitareguliuoja1" localSheetId="3">'Forma 4'!$P$168</definedName>
    <definedName name="VAS073_F_Zemesnuomosmok3Kitareguliuoja1">'Forma 4'!$P$168</definedName>
    <definedName name="VAS073_F_Zemesnuomosmok41IS" localSheetId="3">'Forma 4'!$D$213</definedName>
    <definedName name="VAS073_F_Zemesnuomosmok41IS">'Forma 4'!$D$213</definedName>
    <definedName name="VAS073_F_Zemesnuomosmok431GeriamojoVandens" localSheetId="3">'Forma 4'!$F$213</definedName>
    <definedName name="VAS073_F_Zemesnuomosmok431GeriamojoVandens">'Forma 4'!$F$213</definedName>
    <definedName name="VAS073_F_Zemesnuomosmok432GeriamojoVandens" localSheetId="3">'Forma 4'!$G$213</definedName>
    <definedName name="VAS073_F_Zemesnuomosmok432GeriamojoVandens">'Forma 4'!$G$213</definedName>
    <definedName name="VAS073_F_Zemesnuomosmok433GeriamojoVandens" localSheetId="3">'Forma 4'!$H$213</definedName>
    <definedName name="VAS073_F_Zemesnuomosmok433GeriamojoVandens">'Forma 4'!$H$213</definedName>
    <definedName name="VAS073_F_Zemesnuomosmok43IsViso" localSheetId="3">'Forma 4'!$E$213</definedName>
    <definedName name="VAS073_F_Zemesnuomosmok43IsViso">'Forma 4'!$E$213</definedName>
    <definedName name="VAS073_F_Zemesnuomosmok441NuotekuSurinkimas" localSheetId="3">'Forma 4'!$J$213</definedName>
    <definedName name="VAS073_F_Zemesnuomosmok441NuotekuSurinkimas">'Forma 4'!$J$213</definedName>
    <definedName name="VAS073_F_Zemesnuomosmok442NuotekuValymas" localSheetId="3">'Forma 4'!$K$213</definedName>
    <definedName name="VAS073_F_Zemesnuomosmok442NuotekuValymas">'Forma 4'!$K$213</definedName>
    <definedName name="VAS073_F_Zemesnuomosmok443NuotekuDumblo" localSheetId="3">'Forma 4'!$L$213</definedName>
    <definedName name="VAS073_F_Zemesnuomosmok443NuotekuDumblo">'Forma 4'!$L$213</definedName>
    <definedName name="VAS073_F_Zemesnuomosmok44IsViso" localSheetId="3">'Forma 4'!$I$213</definedName>
    <definedName name="VAS073_F_Zemesnuomosmok44IsViso">'Forma 4'!$I$213</definedName>
    <definedName name="VAS073_F_Zemesnuomosmok45PavirsiniuNuoteku" localSheetId="3">'Forma 4'!$M$213</definedName>
    <definedName name="VAS073_F_Zemesnuomosmok45PavirsiniuNuoteku">'Forma 4'!$M$213</definedName>
    <definedName name="VAS073_F_Zemesnuomosmok46KitosReguliuojamosios" localSheetId="3">'Forma 4'!$N$213</definedName>
    <definedName name="VAS073_F_Zemesnuomosmok46KitosReguliuojamosios">'Forma 4'!$N$213</definedName>
    <definedName name="VAS073_F_Zemesnuomosmok47KitosVeiklos" localSheetId="3">'Forma 4'!$Q$213</definedName>
    <definedName name="VAS073_F_Zemesnuomosmok47KitosVeiklos">'Forma 4'!$Q$213</definedName>
    <definedName name="VAS073_F_Zemesnuomosmok4Apskaitosveikla1" localSheetId="3">'Forma 4'!$O$213</definedName>
    <definedName name="VAS073_F_Zemesnuomosmok4Apskaitosveikla1">'Forma 4'!$O$213</definedName>
    <definedName name="VAS073_F_Zemesnuomosmok4Kitareguliuoja1" localSheetId="3">'Forma 4'!$P$213</definedName>
    <definedName name="VAS073_F_Zemesnuomosmok4Kitareguliuoja1">'Forma 4'!$P$213</definedName>
    <definedName name="VAS073_F_Zyminiomokesci11IS" localSheetId="3">'Forma 4'!$D$70</definedName>
    <definedName name="VAS073_F_Zyminiomokesci11IS">'Forma 4'!$D$70</definedName>
    <definedName name="VAS073_F_Zyminiomokesci131GeriamojoVandens" localSheetId="3">'Forma 4'!$F$70</definedName>
    <definedName name="VAS073_F_Zyminiomokesci131GeriamojoVandens">'Forma 4'!$F$70</definedName>
    <definedName name="VAS073_F_Zyminiomokesci132GeriamojoVandens" localSheetId="3">'Forma 4'!$G$70</definedName>
    <definedName name="VAS073_F_Zyminiomokesci132GeriamojoVandens">'Forma 4'!$G$70</definedName>
    <definedName name="VAS073_F_Zyminiomokesci133GeriamojoVandens" localSheetId="3">'Forma 4'!$H$70</definedName>
    <definedName name="VAS073_F_Zyminiomokesci133GeriamojoVandens">'Forma 4'!$H$70</definedName>
    <definedName name="VAS073_F_Zyminiomokesci13IsViso" localSheetId="3">'Forma 4'!$E$70</definedName>
    <definedName name="VAS073_F_Zyminiomokesci13IsViso">'Forma 4'!$E$70</definedName>
    <definedName name="VAS073_F_Zyminiomokesci141NuotekuSurinkimas" localSheetId="3">'Forma 4'!$J$70</definedName>
    <definedName name="VAS073_F_Zyminiomokesci141NuotekuSurinkimas">'Forma 4'!$J$70</definedName>
    <definedName name="VAS073_F_Zyminiomokesci142NuotekuValymas" localSheetId="3">'Forma 4'!$K$70</definedName>
    <definedName name="VAS073_F_Zyminiomokesci142NuotekuValymas">'Forma 4'!$K$70</definedName>
    <definedName name="VAS073_F_Zyminiomokesci143NuotekuDumblo" localSheetId="3">'Forma 4'!$L$70</definedName>
    <definedName name="VAS073_F_Zyminiomokesci143NuotekuDumblo">'Forma 4'!$L$70</definedName>
    <definedName name="VAS073_F_Zyminiomokesci14IsViso" localSheetId="3">'Forma 4'!$I$70</definedName>
    <definedName name="VAS073_F_Zyminiomokesci14IsViso">'Forma 4'!$I$70</definedName>
    <definedName name="VAS073_F_Zyminiomokesci15PavirsiniuNuoteku" localSheetId="3">'Forma 4'!$M$70</definedName>
    <definedName name="VAS073_F_Zyminiomokesci15PavirsiniuNuoteku">'Forma 4'!$M$70</definedName>
    <definedName name="VAS073_F_Zyminiomokesci16KitosReguliuojamosios" localSheetId="3">'Forma 4'!$N$70</definedName>
    <definedName name="VAS073_F_Zyminiomokesci16KitosReguliuojamosios">'Forma 4'!$N$70</definedName>
    <definedName name="VAS073_F_Zyminiomokesci17KitosVeiklos" localSheetId="3">'Forma 4'!$Q$70</definedName>
    <definedName name="VAS073_F_Zyminiomokesci17KitosVeiklos">'Forma 4'!$Q$70</definedName>
    <definedName name="VAS073_F_Zyminiomokesci1Apskaitosveikla1" localSheetId="3">'Forma 4'!$O$70</definedName>
    <definedName name="VAS073_F_Zyminiomokesci1Apskaitosveikla1">'Forma 4'!$O$70</definedName>
    <definedName name="VAS073_F_Zyminiomokesci1Kitareguliuoja1" localSheetId="3">'Forma 4'!$P$70</definedName>
    <definedName name="VAS073_F_Zyminiomokesci1Kitareguliuoja1">'Forma 4'!$P$70</definedName>
    <definedName name="VAS073_F_Zyminiomokesci21IS" localSheetId="3">'Forma 4'!$D$123</definedName>
    <definedName name="VAS073_F_Zyminiomokesci21IS">'Forma 4'!$D$123</definedName>
    <definedName name="VAS073_F_Zyminiomokesci231GeriamojoVandens" localSheetId="3">'Forma 4'!$F$123</definedName>
    <definedName name="VAS073_F_Zyminiomokesci231GeriamojoVandens">'Forma 4'!$F$123</definedName>
    <definedName name="VAS073_F_Zyminiomokesci232GeriamojoVandens" localSheetId="3">'Forma 4'!$G$123</definedName>
    <definedName name="VAS073_F_Zyminiomokesci232GeriamojoVandens">'Forma 4'!$G$123</definedName>
    <definedName name="VAS073_F_Zyminiomokesci233GeriamojoVandens" localSheetId="3">'Forma 4'!$H$123</definedName>
    <definedName name="VAS073_F_Zyminiomokesci233GeriamojoVandens">'Forma 4'!$H$123</definedName>
    <definedName name="VAS073_F_Zyminiomokesci23IsViso" localSheetId="3">'Forma 4'!$E$123</definedName>
    <definedName name="VAS073_F_Zyminiomokesci23IsViso">'Forma 4'!$E$123</definedName>
    <definedName name="VAS073_F_Zyminiomokesci241NuotekuSurinkimas" localSheetId="3">'Forma 4'!$J$123</definedName>
    <definedName name="VAS073_F_Zyminiomokesci241NuotekuSurinkimas">'Forma 4'!$J$123</definedName>
    <definedName name="VAS073_F_Zyminiomokesci242NuotekuValymas" localSheetId="3">'Forma 4'!$K$123</definedName>
    <definedName name="VAS073_F_Zyminiomokesci242NuotekuValymas">'Forma 4'!$K$123</definedName>
    <definedName name="VAS073_F_Zyminiomokesci243NuotekuDumblo" localSheetId="3">'Forma 4'!$L$123</definedName>
    <definedName name="VAS073_F_Zyminiomokesci243NuotekuDumblo">'Forma 4'!$L$123</definedName>
    <definedName name="VAS073_F_Zyminiomokesci24IsViso" localSheetId="3">'Forma 4'!$I$123</definedName>
    <definedName name="VAS073_F_Zyminiomokesci24IsViso">'Forma 4'!$I$123</definedName>
    <definedName name="VAS073_F_Zyminiomokesci25PavirsiniuNuoteku" localSheetId="3">'Forma 4'!$M$123</definedName>
    <definedName name="VAS073_F_Zyminiomokesci25PavirsiniuNuoteku">'Forma 4'!$M$123</definedName>
    <definedName name="VAS073_F_Zyminiomokesci26KitosReguliuojamosios" localSheetId="3">'Forma 4'!$N$123</definedName>
    <definedName name="VAS073_F_Zyminiomokesci26KitosReguliuojamosios">'Forma 4'!$N$123</definedName>
    <definedName name="VAS073_F_Zyminiomokesci27KitosVeiklos" localSheetId="3">'Forma 4'!$Q$123</definedName>
    <definedName name="VAS073_F_Zyminiomokesci27KitosVeiklos">'Forma 4'!$Q$123</definedName>
    <definedName name="VAS073_F_Zyminiomokesci2Apskaitosveikla1" localSheetId="3">'Forma 4'!$O$123</definedName>
    <definedName name="VAS073_F_Zyminiomokesci2Apskaitosveikla1">'Forma 4'!$O$123</definedName>
    <definedName name="VAS073_F_Zyminiomokesci2Kitareguliuoja1" localSheetId="3">'Forma 4'!$P$123</definedName>
    <definedName name="VAS073_F_Zyminiomokesci2Kitareguliuoja1">'Forma 4'!$P$123</definedName>
    <definedName name="VAS073_F_Zyminiomokesci31IS" localSheetId="3">'Forma 4'!$D$175</definedName>
    <definedName name="VAS073_F_Zyminiomokesci31IS">'Forma 4'!$D$175</definedName>
    <definedName name="VAS073_F_Zyminiomokesci331GeriamojoVandens" localSheetId="3">'Forma 4'!$F$175</definedName>
    <definedName name="VAS073_F_Zyminiomokesci331GeriamojoVandens">'Forma 4'!$F$175</definedName>
    <definedName name="VAS073_F_Zyminiomokesci332GeriamojoVandens" localSheetId="3">'Forma 4'!$G$175</definedName>
    <definedName name="VAS073_F_Zyminiomokesci332GeriamojoVandens">'Forma 4'!$G$175</definedName>
    <definedName name="VAS073_F_Zyminiomokesci333GeriamojoVandens" localSheetId="3">'Forma 4'!$H$175</definedName>
    <definedName name="VAS073_F_Zyminiomokesci333GeriamojoVandens">'Forma 4'!$H$175</definedName>
    <definedName name="VAS073_F_Zyminiomokesci33IsViso" localSheetId="3">'Forma 4'!$E$175</definedName>
    <definedName name="VAS073_F_Zyminiomokesci33IsViso">'Forma 4'!$E$175</definedName>
    <definedName name="VAS073_F_Zyminiomokesci341NuotekuSurinkimas" localSheetId="3">'Forma 4'!$J$175</definedName>
    <definedName name="VAS073_F_Zyminiomokesci341NuotekuSurinkimas">'Forma 4'!$J$175</definedName>
    <definedName name="VAS073_F_Zyminiomokesci342NuotekuValymas" localSheetId="3">'Forma 4'!$K$175</definedName>
    <definedName name="VAS073_F_Zyminiomokesci342NuotekuValymas">'Forma 4'!$K$175</definedName>
    <definedName name="VAS073_F_Zyminiomokesci343NuotekuDumblo" localSheetId="3">'Forma 4'!$L$175</definedName>
    <definedName name="VAS073_F_Zyminiomokesci343NuotekuDumblo">'Forma 4'!$L$175</definedName>
    <definedName name="VAS073_F_Zyminiomokesci34IsViso" localSheetId="3">'Forma 4'!$I$175</definedName>
    <definedName name="VAS073_F_Zyminiomokesci34IsViso">'Forma 4'!$I$175</definedName>
    <definedName name="VAS073_F_Zyminiomokesci35PavirsiniuNuoteku" localSheetId="3">'Forma 4'!$M$175</definedName>
    <definedName name="VAS073_F_Zyminiomokesci35PavirsiniuNuoteku">'Forma 4'!$M$175</definedName>
    <definedName name="VAS073_F_Zyminiomokesci36KitosReguliuojamosios" localSheetId="3">'Forma 4'!$N$175</definedName>
    <definedName name="VAS073_F_Zyminiomokesci36KitosReguliuojamosios">'Forma 4'!$N$175</definedName>
    <definedName name="VAS073_F_Zyminiomokesci37KitosVeiklos" localSheetId="3">'Forma 4'!$Q$175</definedName>
    <definedName name="VAS073_F_Zyminiomokesci37KitosVeiklos">'Forma 4'!$Q$175</definedName>
    <definedName name="VAS073_F_Zyminiomokesci3Apskaitosveikla1" localSheetId="3">'Forma 4'!$O$175</definedName>
    <definedName name="VAS073_F_Zyminiomokesci3Apskaitosveikla1">'Forma 4'!$O$175</definedName>
    <definedName name="VAS073_F_Zyminiomokesci3Kitareguliuoja1" localSheetId="3">'Forma 4'!$P$175</definedName>
    <definedName name="VAS073_F_Zyminiomokesci3Kitareguliuoja1">'Forma 4'!$P$175</definedName>
    <definedName name="VAS073_F_Zyminiomokesci41IS" localSheetId="3">'Forma 4'!$D$220</definedName>
    <definedName name="VAS073_F_Zyminiomokesci41IS">'Forma 4'!$D$220</definedName>
    <definedName name="VAS073_F_Zyminiomokesci431GeriamojoVandens" localSheetId="3">'Forma 4'!$F$220</definedName>
    <definedName name="VAS073_F_Zyminiomokesci431GeriamojoVandens">'Forma 4'!$F$220</definedName>
    <definedName name="VAS073_F_Zyminiomokesci432GeriamojoVandens" localSheetId="3">'Forma 4'!$G$220</definedName>
    <definedName name="VAS073_F_Zyminiomokesci432GeriamojoVandens">'Forma 4'!$G$220</definedName>
    <definedName name="VAS073_F_Zyminiomokesci433GeriamojoVandens" localSheetId="3">'Forma 4'!$H$220</definedName>
    <definedName name="VAS073_F_Zyminiomokesci433GeriamojoVandens">'Forma 4'!$H$220</definedName>
    <definedName name="VAS073_F_Zyminiomokesci43IsViso" localSheetId="3">'Forma 4'!$E$220</definedName>
    <definedName name="VAS073_F_Zyminiomokesci43IsViso">'Forma 4'!$E$220</definedName>
    <definedName name="VAS073_F_Zyminiomokesci441NuotekuSurinkimas" localSheetId="3">'Forma 4'!$J$220</definedName>
    <definedName name="VAS073_F_Zyminiomokesci441NuotekuSurinkimas">'Forma 4'!$J$220</definedName>
    <definedName name="VAS073_F_Zyminiomokesci442NuotekuValymas" localSheetId="3">'Forma 4'!$K$220</definedName>
    <definedName name="VAS073_F_Zyminiomokesci442NuotekuValymas">'Forma 4'!$K$220</definedName>
    <definedName name="VAS073_F_Zyminiomokesci443NuotekuDumblo" localSheetId="3">'Forma 4'!$L$220</definedName>
    <definedName name="VAS073_F_Zyminiomokesci443NuotekuDumblo">'Forma 4'!$L$220</definedName>
    <definedName name="VAS073_F_Zyminiomokesci44IsViso" localSheetId="3">'Forma 4'!$I$220</definedName>
    <definedName name="VAS073_F_Zyminiomokesci44IsViso">'Forma 4'!$I$220</definedName>
    <definedName name="VAS073_F_Zyminiomokesci45PavirsiniuNuoteku" localSheetId="3">'Forma 4'!$M$220</definedName>
    <definedName name="VAS073_F_Zyminiomokesci45PavirsiniuNuoteku">'Forma 4'!$M$220</definedName>
    <definedName name="VAS073_F_Zyminiomokesci46KitosReguliuojamosios" localSheetId="3">'Forma 4'!$N$220</definedName>
    <definedName name="VAS073_F_Zyminiomokesci46KitosReguliuojamosios">'Forma 4'!$N$220</definedName>
    <definedName name="VAS073_F_Zyminiomokesci47KitosVeiklos" localSheetId="3">'Forma 4'!$Q$220</definedName>
    <definedName name="VAS073_F_Zyminiomokesci47KitosVeiklos">'Forma 4'!$Q$220</definedName>
    <definedName name="VAS073_F_Zyminiomokesci4Apskaitosveikla1" localSheetId="3">'Forma 4'!$O$220</definedName>
    <definedName name="VAS073_F_Zyminiomokesci4Apskaitosveikla1">'Forma 4'!$O$220</definedName>
    <definedName name="VAS073_F_Zyminiomokesci4Kitareguliuoja1" localSheetId="3">'Forma 4'!$P$220</definedName>
    <definedName name="VAS073_F_Zyminiomokesci4Kitareguliuoja1">'Forma 4'!$P$220</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6'!$C$26</definedName>
    <definedName name="VAS075_D_Apskaitospriet2">'Forma 6'!$C$26</definedName>
    <definedName name="VAS075_D_Apskaitospriet3" localSheetId="5">'Forma 6'!$C$54</definedName>
    <definedName name="VAS075_D_Apskaitospriet3">'Forma 6'!$C$54</definedName>
    <definedName name="VAS075_D_Apskaitospriet4" localSheetId="5">'Forma 6'!$C$82</definedName>
    <definedName name="VAS075_D_Apskaitospriet4">'Forma 6'!$C$82</definedName>
    <definedName name="VAS075_D_Apskaitospriet5" localSheetId="5">'Forma 6'!$C$131</definedName>
    <definedName name="VAS075_D_Apskaitospriet5">'Forma 6'!$C$131</definedName>
    <definedName name="VAS075_D_Apskaitosveikla1" localSheetId="5">'Forma 6'!$O$9</definedName>
    <definedName name="VAS075_D_Apskaitosveikla1">'Forma 6'!$O$9</definedName>
    <definedName name="VAS075_D_Atsiskaitomiej1" localSheetId="5">'Forma 6'!$C$27</definedName>
    <definedName name="VAS075_D_Atsiskaitomiej1">'Forma 6'!$C$27</definedName>
    <definedName name="VAS075_D_Atsiskaitomiej2" localSheetId="5">'Forma 6'!$C$55</definedName>
    <definedName name="VAS075_D_Atsiskaitomiej2">'Forma 6'!$C$55</definedName>
    <definedName name="VAS075_D_Atsiskaitomiej3" localSheetId="5">'Forma 6'!$C$83</definedName>
    <definedName name="VAS075_D_Atsiskaitomiej3">'Forma 6'!$C$83</definedName>
    <definedName name="VAS075_D_Atsiskaitomiej4" localSheetId="5">'Forma 6'!$C$132</definedName>
    <definedName name="VAS075_D_Atsiskaitomiej4">'Forma 6'!$C$132</definedName>
    <definedName name="VAS075_D_Bendraipaskirs1" localSheetId="5">'Forma 6'!$C$116</definedName>
    <definedName name="VAS075_D_Bendraipaskirs1">'Forma 6'!$C$116</definedName>
    <definedName name="VAS075_D_Bendraipaskirs2" localSheetId="5">'Forma 6'!$C$143</definedName>
    <definedName name="VAS075_D_Bendraipaskirs2">'Forma 6'!$C$143</definedName>
    <definedName name="VAS075_D_Cpunktui10" localSheetId="5">'Forma 6'!$C$96</definedName>
    <definedName name="VAS075_D_Cpunktui10">'Forma 6'!$C$96</definedName>
    <definedName name="VAS075_D_Cpunktui11" localSheetId="5">'Forma 6'!$C$97</definedName>
    <definedName name="VAS075_D_Cpunktui11">'Forma 6'!$C$97</definedName>
    <definedName name="VAS075_D_Cpunktui12" localSheetId="5">'Forma 6'!$C$98</definedName>
    <definedName name="VAS075_D_Cpunktui12">'Forma 6'!$C$98</definedName>
    <definedName name="VAS075_D_Cpunktui13" localSheetId="5">'Forma 6'!$C$99</definedName>
    <definedName name="VAS075_D_Cpunktui13">'Forma 6'!$C$99</definedName>
    <definedName name="VAS075_D_Cpunktui14" localSheetId="5">'Forma 6'!$C$100</definedName>
    <definedName name="VAS075_D_Cpunktui14">'Forma 6'!$C$100</definedName>
    <definedName name="VAS075_D_Cpunktui15" localSheetId="5">'Forma 6'!$C$103</definedName>
    <definedName name="VAS075_D_Cpunktui15">'Forma 6'!$C$103</definedName>
    <definedName name="VAS075_D_Cpunktui16" localSheetId="5">'Forma 6'!$C$104</definedName>
    <definedName name="VAS075_D_Cpunktui16">'Forma 6'!$C$104</definedName>
    <definedName name="VAS075_D_Cpunktui17" localSheetId="5">'Forma 6'!$C$102</definedName>
    <definedName name="VAS075_D_Cpunktui17">'Forma 6'!$C$102</definedName>
    <definedName name="VAS075_D_Cpunktui171" localSheetId="5">'Forma 6'!$C$101</definedName>
    <definedName name="VAS075_D_Cpunktui171">'Forma 6'!$C$101</definedName>
    <definedName name="VAS075_D_Cpunktui18" localSheetId="5">'Forma 6'!$C$106</definedName>
    <definedName name="VAS075_D_Cpunktui18">'Forma 6'!$C$106</definedName>
    <definedName name="VAS075_D_Cpunktui181" localSheetId="5">'Forma 6'!$C$105</definedName>
    <definedName name="VAS075_D_Cpunktui181">'Forma 6'!$C$105</definedName>
    <definedName name="VAS075_D_Cpunktui19" localSheetId="5">'Forma 6'!$C$109</definedName>
    <definedName name="VAS075_D_Cpunktui19">'Forma 6'!$C$109</definedName>
    <definedName name="VAS075_D_Cpunktui191" localSheetId="5">'Forma 6'!$C$108</definedName>
    <definedName name="VAS075_D_Cpunktui191">'Forma 6'!$C$108</definedName>
    <definedName name="VAS075_D_Cpunktui192" localSheetId="5">'Forma 6'!$C$107</definedName>
    <definedName name="VAS075_D_Cpunktui192">'Forma 6'!$C$107</definedName>
    <definedName name="VAS075_D_Cpunktui20" localSheetId="5">'Forma 6'!$C$111</definedName>
    <definedName name="VAS075_D_Cpunktui20">'Forma 6'!$C$111</definedName>
    <definedName name="VAS075_D_Cpunktui201" localSheetId="5">'Forma 6'!$C$110</definedName>
    <definedName name="VAS075_D_Cpunktui201">'Forma 6'!$C$110</definedName>
    <definedName name="VAS075_D_Cpunktui21" localSheetId="5">'Forma 6'!$C$112</definedName>
    <definedName name="VAS075_D_Cpunktui21">'Forma 6'!$C$112</definedName>
    <definedName name="VAS075_D_Cpunktui22" localSheetId="5">'Forma 6'!$C$113</definedName>
    <definedName name="VAS075_D_Cpunktui22">'Forma 6'!$C$113</definedName>
    <definedName name="VAS075_D_Cpunktui23" localSheetId="5">'Forma 6'!$C$114</definedName>
    <definedName name="VAS075_D_Cpunktui23">'Forma 6'!$C$114</definedName>
    <definedName name="VAS075_D_Cpunktui24" localSheetId="5">'Forma 6'!$C$115</definedName>
    <definedName name="VAS075_D_Cpunktui24">'Forma 6'!$C$115</definedName>
    <definedName name="VAS075_D_Cpunktui9" localSheetId="5">'Forma 6'!$C$95</definedName>
    <definedName name="VAS075_D_Cpunktui9">'Forma 6'!$C$95</definedName>
    <definedName name="VAS075_D_Epunktui1" localSheetId="5">'Forma 6'!$C$144</definedName>
    <definedName name="VAS075_D_Epunktui1">'Forma 6'!$C$144</definedName>
    <definedName name="VAS075_D_Epunktui10" localSheetId="5">'Forma 6'!$C$155</definedName>
    <definedName name="VAS075_D_Epunktui10">'Forma 6'!$C$155</definedName>
    <definedName name="VAS075_D_Epunktui11" localSheetId="5">'Forma 6'!$C$159</definedName>
    <definedName name="VAS075_D_Epunktui11">'Forma 6'!$C$159</definedName>
    <definedName name="VAS075_D_Epunktui12" localSheetId="5">'Forma 6'!$C$160</definedName>
    <definedName name="VAS075_D_Epunktui12">'Forma 6'!$C$160</definedName>
    <definedName name="VAS075_D_Epunktui13" localSheetId="5">'Forma 6'!$C$161</definedName>
    <definedName name="VAS075_D_Epunktui13">'Forma 6'!$C$161</definedName>
    <definedName name="VAS075_D_Epunktui14" localSheetId="5">'Forma 6'!$C$162</definedName>
    <definedName name="VAS075_D_Epunktui14">'Forma 6'!$C$162</definedName>
    <definedName name="VAS075_D_Epunktui15" localSheetId="5">'Forma 6'!$C$163</definedName>
    <definedName name="VAS075_D_Epunktui15">'Forma 6'!$C$163</definedName>
    <definedName name="VAS075_D_Epunktui16" localSheetId="5">'Forma 6'!$C$151</definedName>
    <definedName name="VAS075_D_Epunktui16">'Forma 6'!$C$151</definedName>
    <definedName name="VAS075_D_Epunktui17" localSheetId="5">'Forma 6'!$C$152</definedName>
    <definedName name="VAS075_D_Epunktui17">'Forma 6'!$C$152</definedName>
    <definedName name="VAS075_D_Epunktui18" localSheetId="5">'Forma 6'!$C$156</definedName>
    <definedName name="VAS075_D_Epunktui18">'Forma 6'!$C$156</definedName>
    <definedName name="VAS075_D_Epunktui19" localSheetId="5">'Forma 6'!$C$157</definedName>
    <definedName name="VAS075_D_Epunktui19">'Forma 6'!$C$157</definedName>
    <definedName name="VAS075_D_Epunktui2" localSheetId="5">'Forma 6'!$C$145</definedName>
    <definedName name="VAS075_D_Epunktui2">'Forma 6'!$C$145</definedName>
    <definedName name="VAS075_D_Epunktui20" localSheetId="5">'Forma 6'!$C$158</definedName>
    <definedName name="VAS075_D_Epunktui20">'Forma 6'!$C$158</definedName>
    <definedName name="VAS075_D_Epunktui3" localSheetId="5">'Forma 6'!$C$146</definedName>
    <definedName name="VAS075_D_Epunktui3">'Forma 6'!$C$146</definedName>
    <definedName name="VAS075_D_Epunktui4" localSheetId="5">'Forma 6'!$C$147</definedName>
    <definedName name="VAS075_D_Epunktui4">'Forma 6'!$C$147</definedName>
    <definedName name="VAS075_D_Epunktui5" localSheetId="5">'Forma 6'!$C$148</definedName>
    <definedName name="VAS075_D_Epunktui5">'Forma 6'!$C$148</definedName>
    <definedName name="VAS075_D_Epunktui6" localSheetId="5">'Forma 6'!$C$149</definedName>
    <definedName name="VAS075_D_Epunktui6">'Forma 6'!$C$149</definedName>
    <definedName name="VAS075_D_Epunktui7" localSheetId="5">'Forma 6'!$C$150</definedName>
    <definedName name="VAS075_D_Epunktui7">'Forma 6'!$C$150</definedName>
    <definedName name="VAS075_D_Epunktui8" localSheetId="5">'Forma 6'!$C$153</definedName>
    <definedName name="VAS075_D_Epunktui8">'Forma 6'!$C$153</definedName>
    <definedName name="VAS075_D_Epunktui9" localSheetId="5">'Forma 6'!$C$154</definedName>
    <definedName name="VAS075_D_Epunktui9">'Forma 6'!$C$154</definedName>
    <definedName name="VAS075_D_Irankiaimatavi2" localSheetId="5">'Forma 6'!$C$30</definedName>
    <definedName name="VAS075_D_Irankiaimatavi2">'Forma 6'!$C$30</definedName>
    <definedName name="VAS075_D_Irankiaimatavi3" localSheetId="5">'Forma 6'!$C$58</definedName>
    <definedName name="VAS075_D_Irankiaimatavi3">'Forma 6'!$C$58</definedName>
    <definedName name="VAS075_D_Irankiaimatavi4" localSheetId="5">'Forma 6'!$C$86</definedName>
    <definedName name="VAS075_D_Irankiaimatavi4">'Forma 6'!$C$86</definedName>
    <definedName name="VAS075_D_Irankiaimatavi5" localSheetId="5">'Forma 6'!$C$135</definedName>
    <definedName name="VAS075_D_Irankiaimatavi5">'Forma 6'!$C$135</definedName>
    <definedName name="VAS075_D_Irasyti1" localSheetId="5">'Forma 6'!$C$35</definedName>
    <definedName name="VAS075_D_Irasyti1">'Forma 6'!$C$35</definedName>
    <definedName name="VAS075_D_Irasyti10" localSheetId="5">'Forma 6'!$C$140</definedName>
    <definedName name="VAS075_D_Irasyti10">'Forma 6'!$C$140</definedName>
    <definedName name="VAS075_D_Irasyti11" localSheetId="5">'Forma 6'!$C$141</definedName>
    <definedName name="VAS075_D_Irasyti11">'Forma 6'!$C$141</definedName>
    <definedName name="VAS075_D_Irasyti12" localSheetId="5">'Forma 6'!$C$142</definedName>
    <definedName name="VAS075_D_Irasyti12">'Forma 6'!$C$142</definedName>
    <definedName name="VAS075_D_Irasyti2" localSheetId="5">'Forma 6'!$C$36</definedName>
    <definedName name="VAS075_D_Irasyti2">'Forma 6'!$C$36</definedName>
    <definedName name="VAS075_D_Irasyti3" localSheetId="5">'Forma 6'!$C$37</definedName>
    <definedName name="VAS075_D_Irasyti3">'Forma 6'!$C$37</definedName>
    <definedName name="VAS075_D_Irasyti4" localSheetId="5">'Forma 6'!$C$63</definedName>
    <definedName name="VAS075_D_Irasyti4">'Forma 6'!$C$63</definedName>
    <definedName name="VAS075_D_Irasyti5" localSheetId="5">'Forma 6'!$C$64</definedName>
    <definedName name="VAS075_D_Irasyti5">'Forma 6'!$C$64</definedName>
    <definedName name="VAS075_D_Irasyti6" localSheetId="5">'Forma 6'!$C$65</definedName>
    <definedName name="VAS075_D_Irasyti6">'Forma 6'!$C$65</definedName>
    <definedName name="VAS075_D_Irasyti7" localSheetId="5">'Forma 6'!$C$91</definedName>
    <definedName name="VAS075_D_Irasyti7">'Forma 6'!$C$91</definedName>
    <definedName name="VAS075_D_Irasyti8" localSheetId="5">'Forma 6'!$C$92</definedName>
    <definedName name="VAS075_D_Irasyti8">'Forma 6'!$C$92</definedName>
    <definedName name="VAS075_D_Irasyti9" localSheetId="5">'Forma 6'!$C$93</definedName>
    <definedName name="VAS075_D_Irasyti9">'Forma 6'!$C$93</definedName>
    <definedName name="VAS075_D_Keliaiaikstele2" localSheetId="5">'Forma 6'!$C$17</definedName>
    <definedName name="VAS075_D_Keliaiaikstele2">'Forma 6'!$C$17</definedName>
    <definedName name="VAS075_D_Keliaiaikstele3" localSheetId="5">'Forma 6'!$C$45</definedName>
    <definedName name="VAS075_D_Keliaiaikstele3">'Forma 6'!$C$45</definedName>
    <definedName name="VAS075_D_Keliaiaikstele4" localSheetId="5">'Forma 6'!$C$73</definedName>
    <definedName name="VAS075_D_Keliaiaikstele4">'Forma 6'!$C$73</definedName>
    <definedName name="VAS075_D_Keliaiaikstele5" localSheetId="5">'Forma 6'!$C$123</definedName>
    <definedName name="VAS075_D_Keliaiaikstele5">'Forma 6'!$C$123</definedName>
    <definedName name="VAS075_D_Kitairanga1" localSheetId="5">'Forma 6'!$C$129</definedName>
    <definedName name="VAS075_D_Kitairanga1">'Forma 6'!$C$129</definedName>
    <definedName name="VAS075_D_Kitareguliuoja1" localSheetId="5">'Forma 6'!$P$9</definedName>
    <definedName name="VAS075_D_Kitareguliuoja1">'Forma 6'!$P$9</definedName>
    <definedName name="VAS075_D_Kitasilgalaiki1" localSheetId="5">'Forma 6'!$C$34</definedName>
    <definedName name="VAS075_D_Kitasilgalaiki1">'Forma 6'!$C$34</definedName>
    <definedName name="VAS075_D_Kitasilgalaiki2" localSheetId="5">'Forma 6'!$C$62</definedName>
    <definedName name="VAS075_D_Kitasilgalaiki2">'Forma 6'!$C$62</definedName>
    <definedName name="VAS075_D_Kitasilgalaiki3" localSheetId="5">'Forma 6'!$C$90</definedName>
    <definedName name="VAS075_D_Kitasilgalaiki3">'Forma 6'!$C$90</definedName>
    <definedName name="VAS075_D_Kitasilgalaiki4" localSheetId="5">'Forma 6'!$C$139</definedName>
    <definedName name="VAS075_D_Kitasilgalaiki4">'Forma 6'!$C$139</definedName>
    <definedName name="VAS075_D_Kitasnemateria2" localSheetId="5">'Forma 6'!$C$14</definedName>
    <definedName name="VAS075_D_Kitasnemateria2">'Forma 6'!$C$14</definedName>
    <definedName name="VAS075_D_Kitasnemateria3" localSheetId="5">'Forma 6'!$C$42</definedName>
    <definedName name="VAS075_D_Kitasnemateria3">'Forma 6'!$C$42</definedName>
    <definedName name="VAS075_D_Kitasnemateria4" localSheetId="5">'Forma 6'!$C$70</definedName>
    <definedName name="VAS075_D_Kitasnemateria4">'Forma 6'!$C$70</definedName>
    <definedName name="VAS075_D_Kitasnemateria5" localSheetId="5">'Forma 6'!$C$120</definedName>
    <definedName name="VAS075_D_Kitasnemateria5">'Forma 6'!$C$120</definedName>
    <definedName name="VAS075_D_Kitigeriamojov1" localSheetId="5">'Forma 6'!$C$29</definedName>
    <definedName name="VAS075_D_Kitigeriamojov1">'Forma 6'!$C$29</definedName>
    <definedName name="VAS075_D_Kitigeriamojov2" localSheetId="5">'Forma 6'!$C$57</definedName>
    <definedName name="VAS075_D_Kitigeriamojov2">'Forma 6'!$C$57</definedName>
    <definedName name="VAS075_D_Kitigeriamojov3" localSheetId="5">'Forma 6'!$C$85</definedName>
    <definedName name="VAS075_D_Kitigeriamojov3">'Forma 6'!$C$85</definedName>
    <definedName name="VAS075_D_Kitigeriamojov4" localSheetId="5">'Forma 6'!$C$134</definedName>
    <definedName name="VAS075_D_Kitigeriamojov4">'Forma 6'!$C$134</definedName>
    <definedName name="VAS075_D_Kitiirenginiai10" localSheetId="5">'Forma 6'!$C$130</definedName>
    <definedName name="VAS075_D_Kitiirenginiai10">'Forma 6'!$C$130</definedName>
    <definedName name="VAS075_D_Kitiirenginiai3" localSheetId="5">'Forma 6'!$C$21</definedName>
    <definedName name="VAS075_D_Kitiirenginiai3">'Forma 6'!$C$21</definedName>
    <definedName name="VAS075_D_Kitiirenginiai4" localSheetId="5">'Forma 6'!$C$25</definedName>
    <definedName name="VAS075_D_Kitiirenginiai4">'Forma 6'!$C$25</definedName>
    <definedName name="VAS075_D_Kitiirenginiai5" localSheetId="5">'Forma 6'!$C$49</definedName>
    <definedName name="VAS075_D_Kitiirenginiai5">'Forma 6'!$C$49</definedName>
    <definedName name="VAS075_D_Kitiirenginiai6" localSheetId="5">'Forma 6'!$C$53</definedName>
    <definedName name="VAS075_D_Kitiirenginiai6">'Forma 6'!$C$53</definedName>
    <definedName name="VAS075_D_Kitiirenginiai7" localSheetId="5">'Forma 6'!$C$77</definedName>
    <definedName name="VAS075_D_Kitiirenginiai7">'Forma 6'!$C$77</definedName>
    <definedName name="VAS075_D_Kitiirenginiai8" localSheetId="5">'Forma 6'!$C$81</definedName>
    <definedName name="VAS075_D_Kitiirenginiai8">'Forma 6'!$C$81</definedName>
    <definedName name="VAS075_D_Kitiirenginiai9" localSheetId="5">'Forma 6'!$C$127</definedName>
    <definedName name="VAS075_D_Kitiirenginiai9">'Forma 6'!$C$127</definedName>
    <definedName name="VAS075_D_Kitostransport2" localSheetId="5">'Forma 6'!$C$33</definedName>
    <definedName name="VAS075_D_Kitostransport2">'Forma 6'!$C$33</definedName>
    <definedName name="VAS075_D_Kitostransport3" localSheetId="5">'Forma 6'!$C$61</definedName>
    <definedName name="VAS075_D_Kitostransport3">'Forma 6'!$C$61</definedName>
    <definedName name="VAS075_D_Kitostransport4" localSheetId="5">'Forma 6'!$C$89</definedName>
    <definedName name="VAS075_D_Kitostransport4">'Forma 6'!$C$89</definedName>
    <definedName name="VAS075_D_Kitostransport5" localSheetId="5">'Forma 6'!$C$138</definedName>
    <definedName name="VAS075_D_Kitostransport5">'Forma 6'!$C$138</definedName>
    <definedName name="VAS075_D_Lengviejiautom2" localSheetId="5">'Forma 6'!$C$32</definedName>
    <definedName name="VAS075_D_Lengviejiautom2">'Forma 6'!$C$32</definedName>
    <definedName name="VAS075_D_Lengviejiautom3" localSheetId="5">'Forma 6'!$C$60</definedName>
    <definedName name="VAS075_D_Lengviejiautom3">'Forma 6'!$C$60</definedName>
    <definedName name="VAS075_D_Lengviejiautom4" localSheetId="5">'Forma 6'!$C$88</definedName>
    <definedName name="VAS075_D_Lengviejiautom4">'Forma 6'!$C$88</definedName>
    <definedName name="VAS075_D_Lengviejiautom5" localSheetId="5">'Forma 6'!$C$137</definedName>
    <definedName name="VAS075_D_Lengviejiautom5">'Forma 6'!$C$137</definedName>
    <definedName name="VAS075_D_Masinosiriranga2" localSheetId="5">'Forma 6'!$C$22</definedName>
    <definedName name="VAS075_D_Masinosiriranga2">'Forma 6'!$C$22</definedName>
    <definedName name="VAS075_D_Masinosiriranga3" localSheetId="5">'Forma 6'!$C$50</definedName>
    <definedName name="VAS075_D_Masinosiriranga3">'Forma 6'!$C$50</definedName>
    <definedName name="VAS075_D_Masinosiriranga4" localSheetId="5">'Forma 6'!$C$78</definedName>
    <definedName name="VAS075_D_Masinosiriranga4">'Forma 6'!$C$78</definedName>
    <definedName name="VAS075_D_Masinosiriranga5" localSheetId="5">'Forma 6'!$C$128</definedName>
    <definedName name="VAS075_D_Masinosiriranga5">'Forma 6'!$C$128</definedName>
    <definedName name="VAS075_D_Nematerialusis2" localSheetId="5">'Forma 6'!$C$11</definedName>
    <definedName name="VAS075_D_Nematerialusis2">'Forma 6'!$C$11</definedName>
    <definedName name="VAS075_D_Nematerialusis3" localSheetId="5">'Forma 6'!$C$39</definedName>
    <definedName name="VAS075_D_Nematerialusis3">'Forma 6'!$C$39</definedName>
    <definedName name="VAS075_D_Nematerialusis4" localSheetId="5">'Forma 6'!$C$67</definedName>
    <definedName name="VAS075_D_Nematerialusis4">'Forma 6'!$C$67</definedName>
    <definedName name="VAS075_D_Nematerialusis5" localSheetId="5">'Forma 6'!$C$117</definedName>
    <definedName name="VAS075_D_Nematerialusis5">'Forma 6'!$C$117</definedName>
    <definedName name="VAS075_D_Netiesiogiaipa1" localSheetId="5">'Forma 6'!$C$66</definedName>
    <definedName name="VAS075_D_Netiesiogiaipa1">'Forma 6'!$C$66</definedName>
    <definedName name="VAS075_D_Netiesiogiaipa2" localSheetId="5">'Forma 6'!$C$94</definedName>
    <definedName name="VAS075_D_Netiesiogiaipa2">'Forma 6'!$C$94</definedName>
    <definedName name="VAS075_D_Nuotekuirdumbl2" localSheetId="5">'Forma 6'!$C$24</definedName>
    <definedName name="VAS075_D_Nuotekuirdumbl2">'Forma 6'!$C$24</definedName>
    <definedName name="VAS075_D_Nuotekuirdumbl3" localSheetId="5">'Forma 6'!$C$52</definedName>
    <definedName name="VAS075_D_Nuotekuirdumbl3">'Forma 6'!$C$52</definedName>
    <definedName name="VAS075_D_Nuotekuirdumbl4" localSheetId="5">'Forma 6'!$C$80</definedName>
    <definedName name="VAS075_D_Nuotekuirdumbl4">'Forma 6'!$C$80</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6'!$C$44</definedName>
    <definedName name="VAS075_D_Pastataiadmini3">'Forma 6'!$C$44</definedName>
    <definedName name="VAS075_D_Pastataiadmini4" localSheetId="5">'Forma 6'!$C$72</definedName>
    <definedName name="VAS075_D_Pastataiadmini4">'Forma 6'!$C$72</definedName>
    <definedName name="VAS075_D_Pastataiadmini5" localSheetId="5">'Forma 6'!$C$122</definedName>
    <definedName name="VAS075_D_Pastataiadmini5">'Forma 6'!$C$122</definedName>
    <definedName name="VAS075_D_Pastataiirstat2" localSheetId="5">'Forma 6'!$C$15</definedName>
    <definedName name="VAS075_D_Pastataiirstat2">'Forma 6'!$C$15</definedName>
    <definedName name="VAS075_D_Pastataiirstat3" localSheetId="5">'Forma 6'!$C$43</definedName>
    <definedName name="VAS075_D_Pastataiirstat3">'Forma 6'!$C$43</definedName>
    <definedName name="VAS075_D_Pastataiirstat4" localSheetId="5">'Forma 6'!$C$71</definedName>
    <definedName name="VAS075_D_Pastataiirstat4">'Forma 6'!$C$71</definedName>
    <definedName name="VAS075_D_Pastataiirstat5" localSheetId="5">'Forma 6'!$C$121</definedName>
    <definedName name="VAS075_D_Pastataiirstat5">'Forma 6'!$C$121</definedName>
    <definedName name="VAS075_D_Saulessviesose1" localSheetId="5">'Forma 6'!$C$20</definedName>
    <definedName name="VAS075_D_Saulessviesose1">'Forma 6'!$C$20</definedName>
    <definedName name="VAS075_D_Saulessviesose2" localSheetId="5">'Forma 6'!$C$48</definedName>
    <definedName name="VAS075_D_Saulessviesose2">'Forma 6'!$C$48</definedName>
    <definedName name="VAS075_D_Saulessviesose3" localSheetId="5">'Forma 6'!$C$76</definedName>
    <definedName name="VAS075_D_Saulessviesose3">'Forma 6'!$C$76</definedName>
    <definedName name="VAS075_D_Saulessviesose4" localSheetId="5">'Forma 6'!$C$126</definedName>
    <definedName name="VAS075_D_Saulessviesose4">'Forma 6'!$C$126</definedName>
    <definedName name="VAS075_D_Silumosatsiska1" localSheetId="5">'Forma 6'!$C$28</definedName>
    <definedName name="VAS075_D_Silumosatsiska1">'Forma 6'!$C$28</definedName>
    <definedName name="VAS075_D_Silumosatsiska2" localSheetId="5">'Forma 6'!$C$56</definedName>
    <definedName name="VAS075_D_Silumosatsiska2">'Forma 6'!$C$56</definedName>
    <definedName name="VAS075_D_Silumosatsiska3" localSheetId="5">'Forma 6'!$C$84</definedName>
    <definedName name="VAS075_D_Silumosatsiska3">'Forma 6'!$C$84</definedName>
    <definedName name="VAS075_D_Silumosatsiska4" localSheetId="5">'Forma 6'!$C$133</definedName>
    <definedName name="VAS075_D_Silumosatsiska4">'Forma 6'!$C$133</definedName>
    <definedName name="VAS075_D_Silumosirkarst1" localSheetId="5">'Forma 6'!$C$19</definedName>
    <definedName name="VAS075_D_Silumosirkarst1">'Forma 6'!$C$19</definedName>
    <definedName name="VAS075_D_Silumosirkarst2" localSheetId="5">'Forma 6'!$C$47</definedName>
    <definedName name="VAS075_D_Silumosirkarst2">'Forma 6'!$C$47</definedName>
    <definedName name="VAS075_D_Silumosirkarst3" localSheetId="5">'Forma 6'!$C$75</definedName>
    <definedName name="VAS075_D_Silumosirkarst3">'Forma 6'!$C$75</definedName>
    <definedName name="VAS075_D_Silumosirkarst4" localSheetId="5">'Forma 6'!$C$125</definedName>
    <definedName name="VAS075_D_Silumosirkarst4">'Forma 6'!$C$125</definedName>
    <definedName name="VAS075_D_Specprogramine2" localSheetId="5">'Forma 6'!$C$13</definedName>
    <definedName name="VAS075_D_Specprogramine2">'Forma 6'!$C$13</definedName>
    <definedName name="VAS075_D_Specprogramine3" localSheetId="5">'Forma 6'!$C$41</definedName>
    <definedName name="VAS075_D_Specprogramine3">'Forma 6'!$C$41</definedName>
    <definedName name="VAS075_D_Specprogramine4" localSheetId="5">'Forma 6'!$C$69</definedName>
    <definedName name="VAS075_D_Specprogramine4">'Forma 6'!$C$69</definedName>
    <definedName name="VAS075_D_Specprogramine5" localSheetId="5">'Forma 6'!$C$119</definedName>
    <definedName name="VAS075_D_Specprogramine5">'Forma 6'!$C$119</definedName>
    <definedName name="VAS075_D_Standartinepro2" localSheetId="5">'Forma 6'!$C$12</definedName>
    <definedName name="VAS075_D_Standartinepro2">'Forma 6'!$C$12</definedName>
    <definedName name="VAS075_D_Standartinepro3" localSheetId="5">'Forma 6'!$C$40</definedName>
    <definedName name="VAS075_D_Standartinepro3">'Forma 6'!$C$40</definedName>
    <definedName name="VAS075_D_Standartinepro4" localSheetId="5">'Forma 6'!$C$68</definedName>
    <definedName name="VAS075_D_Standartinepro4">'Forma 6'!$C$68</definedName>
    <definedName name="VAS075_D_Standartinepro5" localSheetId="5">'Forma 6'!$C$118</definedName>
    <definedName name="VAS075_D_Standartinepro5">'Forma 6'!$C$118</definedName>
    <definedName name="VAS075_D_Tiesiogiaipask1" localSheetId="5">'Forma 6'!$C$38</definedName>
    <definedName name="VAS075_D_Tiesiogiaipask1">'Forma 6'!$C$38</definedName>
    <definedName name="VAS075_D_Transportoprie2" localSheetId="5">'Forma 6'!$C$31</definedName>
    <definedName name="VAS075_D_Transportoprie2">'Forma 6'!$C$31</definedName>
    <definedName name="VAS075_D_Transportoprie3" localSheetId="5">'Forma 6'!$C$59</definedName>
    <definedName name="VAS075_D_Transportoprie3">'Forma 6'!$C$59</definedName>
    <definedName name="VAS075_D_Transportoprie4" localSheetId="5">'Forma 6'!$C$87</definedName>
    <definedName name="VAS075_D_Transportoprie4">'Forma 6'!$C$87</definedName>
    <definedName name="VAS075_D_Transportoprie5" localSheetId="5">'Forma 6'!$C$136</definedName>
    <definedName name="VAS075_D_Transportoprie5">'Forma 6'!$C$136</definedName>
    <definedName name="VAS075_D_Vamzdynai2" localSheetId="5">'Forma 6'!$C$18</definedName>
    <definedName name="VAS075_D_Vamzdynai2">'Forma 6'!$C$18</definedName>
    <definedName name="VAS075_D_Vamzdynai3" localSheetId="5">'Forma 6'!$C$46</definedName>
    <definedName name="VAS075_D_Vamzdynai3">'Forma 6'!$C$46</definedName>
    <definedName name="VAS075_D_Vamzdynai4" localSheetId="5">'Forma 6'!$C$74</definedName>
    <definedName name="VAS075_D_Vamzdynai4">'Forma 6'!$C$74</definedName>
    <definedName name="VAS075_D_Vamzdynai5" localSheetId="5">'Forma 6'!$C$124</definedName>
    <definedName name="VAS075_D_Vamzdynai5">'Forma 6'!$C$124</definedName>
    <definedName name="VAS075_D_Vandenssiurbli2" localSheetId="5">'Forma 6'!$C$23</definedName>
    <definedName name="VAS075_D_Vandenssiurbli2">'Forma 6'!$C$23</definedName>
    <definedName name="VAS075_D_Vandenssiurbli3" localSheetId="5">'Forma 6'!$C$51</definedName>
    <definedName name="VAS075_D_Vandenssiurbli3">'Forma 6'!$C$51</definedName>
    <definedName name="VAS075_D_Vandenssiurbli4" localSheetId="5">'Forma 6'!$C$79</definedName>
    <definedName name="VAS075_D_Vandenssiurbli4">'Forma 6'!$C$79</definedName>
    <definedName name="VAS075_D_Verslovienetui2" localSheetId="5">'Forma 6'!$C$164</definedName>
    <definedName name="VAS075_D_Verslovienetui2">'Forma 6'!$C$164</definedName>
    <definedName name="VAS075_F_101IS" localSheetId="5">'Forma 6'!$D$140</definedName>
    <definedName name="VAS075_F_101IS">'Forma 6'!$D$140</definedName>
    <definedName name="VAS075_F_1031GeriamojoVandens" localSheetId="5">'Forma 6'!$F$140</definedName>
    <definedName name="VAS075_F_1031GeriamojoVandens">'Forma 6'!$F$140</definedName>
    <definedName name="VAS075_F_1032GeriamojoVandens" localSheetId="5">'Forma 6'!$G$140</definedName>
    <definedName name="VAS075_F_1032GeriamojoVandens">'Forma 6'!$G$140</definedName>
    <definedName name="VAS075_F_1033GeriamojoVandens" localSheetId="5">'Forma 6'!$H$140</definedName>
    <definedName name="VAS075_F_1033GeriamojoVandens">'Forma 6'!$H$140</definedName>
    <definedName name="VAS075_F_103IsViso" localSheetId="5">'Forma 6'!$E$140</definedName>
    <definedName name="VAS075_F_103IsViso">'Forma 6'!$E$140</definedName>
    <definedName name="VAS075_F_1041NuotekuSurinkimas" localSheetId="5">'Forma 6'!$J$140</definedName>
    <definedName name="VAS075_F_1041NuotekuSurinkimas">'Forma 6'!$J$140</definedName>
    <definedName name="VAS075_F_1042NuotekuValymas" localSheetId="5">'Forma 6'!$K$140</definedName>
    <definedName name="VAS075_F_1042NuotekuValymas">'Forma 6'!$K$140</definedName>
    <definedName name="VAS075_F_1043NuotekuDumblo" localSheetId="5">'Forma 6'!$L$140</definedName>
    <definedName name="VAS075_F_1043NuotekuDumblo">'Forma 6'!$L$140</definedName>
    <definedName name="VAS075_F_104IsViso" localSheetId="5">'Forma 6'!$I$140</definedName>
    <definedName name="VAS075_F_104IsViso">'Forma 6'!$I$140</definedName>
    <definedName name="VAS075_F_105PavirsiniuNuoteku" localSheetId="5">'Forma 6'!$M$140</definedName>
    <definedName name="VAS075_F_105PavirsiniuNuoteku">'Forma 6'!$M$140</definedName>
    <definedName name="VAS075_F_106KitosReguliuojamosios" localSheetId="5">'Forma 6'!$N$140</definedName>
    <definedName name="VAS075_F_106KitosReguliuojamosios">'Forma 6'!$N$140</definedName>
    <definedName name="VAS075_F_107KitosVeiklos" localSheetId="5">'Forma 6'!$Q$140</definedName>
    <definedName name="VAS075_F_107KitosVeiklos">'Forma 6'!$Q$140</definedName>
    <definedName name="VAS075_F_111IS" localSheetId="5">'Forma 6'!$D$141</definedName>
    <definedName name="VAS075_F_111IS">'Forma 6'!$D$141</definedName>
    <definedName name="VAS075_F_1131GeriamojoVandens" localSheetId="5">'Forma 6'!$F$141</definedName>
    <definedName name="VAS075_F_1131GeriamojoVandens">'Forma 6'!$F$141</definedName>
    <definedName name="VAS075_F_1132GeriamojoVandens" localSheetId="5">'Forma 6'!$G$141</definedName>
    <definedName name="VAS075_F_1132GeriamojoVandens">'Forma 6'!$G$141</definedName>
    <definedName name="VAS075_F_1133GeriamojoVandens" localSheetId="5">'Forma 6'!$H$141</definedName>
    <definedName name="VAS075_F_1133GeriamojoVandens">'Forma 6'!$H$141</definedName>
    <definedName name="VAS075_F_113IsViso" localSheetId="5">'Forma 6'!$E$141</definedName>
    <definedName name="VAS075_F_113IsViso">'Forma 6'!$E$141</definedName>
    <definedName name="VAS075_F_1141NuotekuSurinkimas" localSheetId="5">'Forma 6'!$J$141</definedName>
    <definedName name="VAS075_F_1141NuotekuSurinkimas">'Forma 6'!$J$141</definedName>
    <definedName name="VAS075_F_1142NuotekuValymas" localSheetId="5">'Forma 6'!$K$141</definedName>
    <definedName name="VAS075_F_1142NuotekuValymas">'Forma 6'!$K$141</definedName>
    <definedName name="VAS075_F_1143NuotekuDumblo" localSheetId="5">'Forma 6'!$L$141</definedName>
    <definedName name="VAS075_F_1143NuotekuDumblo">'Forma 6'!$L$141</definedName>
    <definedName name="VAS075_F_114IsViso" localSheetId="5">'Forma 6'!$I$141</definedName>
    <definedName name="VAS075_F_114IsViso">'Forma 6'!$I$141</definedName>
    <definedName name="VAS075_F_115PavirsiniuNuoteku" localSheetId="5">'Forma 6'!$M$141</definedName>
    <definedName name="VAS075_F_115PavirsiniuNuoteku">'Forma 6'!$M$141</definedName>
    <definedName name="VAS075_F_116KitosReguliuojamosios" localSheetId="5">'Forma 6'!$N$141</definedName>
    <definedName name="VAS075_F_116KitosReguliuojamosios">'Forma 6'!$N$141</definedName>
    <definedName name="VAS075_F_117KitosVeiklos" localSheetId="5">'Forma 6'!$Q$141</definedName>
    <definedName name="VAS075_F_117KitosVeiklos">'Forma 6'!$Q$141</definedName>
    <definedName name="VAS075_F_11IS" localSheetId="5">'Forma 6'!$D$35</definedName>
    <definedName name="VAS075_F_11IS">'Forma 6'!$D$35</definedName>
    <definedName name="VAS075_F_121IS" localSheetId="5">'Forma 6'!$D$142</definedName>
    <definedName name="VAS075_F_121IS">'Forma 6'!$D$142</definedName>
    <definedName name="VAS075_F_1231GeriamojoVandens" localSheetId="5">'Forma 6'!$F$142</definedName>
    <definedName name="VAS075_F_1231GeriamojoVandens">'Forma 6'!$F$142</definedName>
    <definedName name="VAS075_F_1232GeriamojoVandens" localSheetId="5">'Forma 6'!$G$142</definedName>
    <definedName name="VAS075_F_1232GeriamojoVandens">'Forma 6'!$G$142</definedName>
    <definedName name="VAS075_F_1233GeriamojoVandens" localSheetId="5">'Forma 6'!$H$142</definedName>
    <definedName name="VAS075_F_1233GeriamojoVandens">'Forma 6'!$H$142</definedName>
    <definedName name="VAS075_F_123IsViso" localSheetId="5">'Forma 6'!$E$142</definedName>
    <definedName name="VAS075_F_123IsViso">'Forma 6'!$E$142</definedName>
    <definedName name="VAS075_F_1241NuotekuSurinkimas" localSheetId="5">'Forma 6'!$J$142</definedName>
    <definedName name="VAS075_F_1241NuotekuSurinkimas">'Forma 6'!$J$142</definedName>
    <definedName name="VAS075_F_1242NuotekuValymas" localSheetId="5">'Forma 6'!$K$142</definedName>
    <definedName name="VAS075_F_1242NuotekuValymas">'Forma 6'!$K$142</definedName>
    <definedName name="VAS075_F_1243NuotekuDumblo" localSheetId="5">'Forma 6'!$L$142</definedName>
    <definedName name="VAS075_F_1243NuotekuDumblo">'Forma 6'!$L$142</definedName>
    <definedName name="VAS075_F_124IsViso" localSheetId="5">'Forma 6'!$I$142</definedName>
    <definedName name="VAS075_F_124IsViso">'Forma 6'!$I$142</definedName>
    <definedName name="VAS075_F_125PavirsiniuNuoteku" localSheetId="5">'Forma 6'!$M$142</definedName>
    <definedName name="VAS075_F_125PavirsiniuNuoteku">'Forma 6'!$M$142</definedName>
    <definedName name="VAS075_F_126KitosReguliuojamosios" localSheetId="5">'Forma 6'!$N$142</definedName>
    <definedName name="VAS075_F_126KitosReguliuojamosios">'Forma 6'!$N$142</definedName>
    <definedName name="VAS075_F_127KitosVeiklos" localSheetId="5">'Forma 6'!$Q$142</definedName>
    <definedName name="VAS075_F_127KitosVeiklos">'Forma 6'!$Q$142</definedName>
    <definedName name="VAS075_F_131GeriamojoVandens" localSheetId="5">'Forma 6'!$F$35</definedName>
    <definedName name="VAS075_F_131GeriamojoVandens">'Forma 6'!$F$35</definedName>
    <definedName name="VAS075_F_132GeriamojoVandens" localSheetId="5">'Forma 6'!$G$35</definedName>
    <definedName name="VAS075_F_132GeriamojoVandens">'Forma 6'!$G$35</definedName>
    <definedName name="VAS075_F_133GeriamojoVandens" localSheetId="5">'Forma 6'!$H$35</definedName>
    <definedName name="VAS075_F_133GeriamojoVandens">'Forma 6'!$H$35</definedName>
    <definedName name="VAS075_F_13IsViso" localSheetId="5">'Forma 6'!$E$35</definedName>
    <definedName name="VAS075_F_13IsViso">'Forma 6'!$E$35</definedName>
    <definedName name="VAS075_F_141NuotekuSurinkimas" localSheetId="5">'Forma 6'!$J$35</definedName>
    <definedName name="VAS075_F_141NuotekuSurinkimas">'Forma 6'!$J$35</definedName>
    <definedName name="VAS075_F_142NuotekuValymas" localSheetId="5">'Forma 6'!$K$35</definedName>
    <definedName name="VAS075_F_142NuotekuValymas">'Forma 6'!$K$35</definedName>
    <definedName name="VAS075_F_143NuotekuDumblo" localSheetId="5">'Forma 6'!$L$35</definedName>
    <definedName name="VAS075_F_143NuotekuDumblo">'Forma 6'!$L$35</definedName>
    <definedName name="VAS075_F_14IsViso" localSheetId="5">'Forma 6'!$I$35</definedName>
    <definedName name="VAS075_F_14IsViso">'Forma 6'!$I$35</definedName>
    <definedName name="VAS075_F_15PavirsiniuNuoteku" localSheetId="5">'Forma 6'!$M$35</definedName>
    <definedName name="VAS075_F_15PavirsiniuNuoteku">'Forma 6'!$M$35</definedName>
    <definedName name="VAS075_F_16KitosReguliuojamosios" localSheetId="5">'Forma 6'!$N$35</definedName>
    <definedName name="VAS075_F_16KitosReguliuojamosios">'Forma 6'!$N$35</definedName>
    <definedName name="VAS075_F_17KitosVeiklos" localSheetId="5">'Forma 6'!$Q$35</definedName>
    <definedName name="VAS075_F_17KitosVeiklos">'Forma 6'!$Q$35</definedName>
    <definedName name="VAS075_F_21IS" localSheetId="5">'Forma 6'!$D$36</definedName>
    <definedName name="VAS075_F_21IS">'Forma 6'!$D$36</definedName>
    <definedName name="VAS075_F_231GeriamojoVandens" localSheetId="5">'Forma 6'!$F$36</definedName>
    <definedName name="VAS075_F_231GeriamojoVandens">'Forma 6'!$F$36</definedName>
    <definedName name="VAS075_F_232GeriamojoVandens" localSheetId="5">'Forma 6'!$G$36</definedName>
    <definedName name="VAS075_F_232GeriamojoVandens">'Forma 6'!$G$36</definedName>
    <definedName name="VAS075_F_233GeriamojoVandens" localSheetId="5">'Forma 6'!$H$36</definedName>
    <definedName name="VAS075_F_233GeriamojoVandens">'Forma 6'!$H$36</definedName>
    <definedName name="VAS075_F_23IsViso" localSheetId="5">'Forma 6'!$E$36</definedName>
    <definedName name="VAS075_F_23IsViso">'Forma 6'!$E$36</definedName>
    <definedName name="VAS075_F_241NuotekuSurinkimas" localSheetId="5">'Forma 6'!$J$36</definedName>
    <definedName name="VAS075_F_241NuotekuSurinkimas">'Forma 6'!$J$36</definedName>
    <definedName name="VAS075_F_242NuotekuValymas" localSheetId="5">'Forma 6'!$K$36</definedName>
    <definedName name="VAS075_F_242NuotekuValymas">'Forma 6'!$K$36</definedName>
    <definedName name="VAS075_F_243NuotekuDumblo" localSheetId="5">'Forma 6'!$L$36</definedName>
    <definedName name="VAS075_F_243NuotekuDumblo">'Forma 6'!$L$36</definedName>
    <definedName name="VAS075_F_24IsViso" localSheetId="5">'Forma 6'!$I$36</definedName>
    <definedName name="VAS075_F_24IsViso">'Forma 6'!$I$36</definedName>
    <definedName name="VAS075_F_25PavirsiniuNuoteku" localSheetId="5">'Forma 6'!$M$36</definedName>
    <definedName name="VAS075_F_25PavirsiniuNuoteku">'Forma 6'!$M$36</definedName>
    <definedName name="VAS075_F_26KitosReguliuojamosios" localSheetId="5">'Forma 6'!$N$36</definedName>
    <definedName name="VAS075_F_26KitosReguliuojamosios">'Forma 6'!$N$36</definedName>
    <definedName name="VAS075_F_27KitosVeiklos" localSheetId="5">'Forma 6'!$Q$36</definedName>
    <definedName name="VAS075_F_27KitosVeiklos">'Forma 6'!$Q$36</definedName>
    <definedName name="VAS075_F_31IS" localSheetId="5">'Forma 6'!$D$37</definedName>
    <definedName name="VAS075_F_31IS">'Forma 6'!$D$37</definedName>
    <definedName name="VAS075_F_331GeriamojoVandens" localSheetId="5">'Forma 6'!$F$37</definedName>
    <definedName name="VAS075_F_331GeriamojoVandens">'Forma 6'!$F$37</definedName>
    <definedName name="VAS075_F_332GeriamojoVandens" localSheetId="5">'Forma 6'!$G$37</definedName>
    <definedName name="VAS075_F_332GeriamojoVandens">'Forma 6'!$G$37</definedName>
    <definedName name="VAS075_F_333GeriamojoVandens" localSheetId="5">'Forma 6'!$H$37</definedName>
    <definedName name="VAS075_F_333GeriamojoVandens">'Forma 6'!$H$37</definedName>
    <definedName name="VAS075_F_33IsViso" localSheetId="5">'Forma 6'!$E$37</definedName>
    <definedName name="VAS075_F_33IsViso">'Forma 6'!$E$37</definedName>
    <definedName name="VAS075_F_341NuotekuSurinkimas" localSheetId="5">'Forma 6'!$J$37</definedName>
    <definedName name="VAS075_F_341NuotekuSurinkimas">'Forma 6'!$J$37</definedName>
    <definedName name="VAS075_F_342NuotekuValymas" localSheetId="5">'Forma 6'!$K$37</definedName>
    <definedName name="VAS075_F_342NuotekuValymas">'Forma 6'!$K$37</definedName>
    <definedName name="VAS075_F_343NuotekuDumblo" localSheetId="5">'Forma 6'!$L$37</definedName>
    <definedName name="VAS075_F_343NuotekuDumblo">'Forma 6'!$L$37</definedName>
    <definedName name="VAS075_F_34IsViso" localSheetId="5">'Forma 6'!$I$37</definedName>
    <definedName name="VAS075_F_34IsViso">'Forma 6'!$I$37</definedName>
    <definedName name="VAS075_F_35PavirsiniuNuoteku" localSheetId="5">'Forma 6'!$M$37</definedName>
    <definedName name="VAS075_F_35PavirsiniuNuoteku">'Forma 6'!$M$37</definedName>
    <definedName name="VAS075_F_36KitosReguliuojamosios" localSheetId="5">'Forma 6'!$N$37</definedName>
    <definedName name="VAS075_F_36KitosReguliuojamosios">'Forma 6'!$N$37</definedName>
    <definedName name="VAS075_F_37KitosVeiklos" localSheetId="5">'Forma 6'!$Q$37</definedName>
    <definedName name="VAS075_F_37KitosVeiklos">'Forma 6'!$Q$37</definedName>
    <definedName name="VAS075_F_41IS" localSheetId="5">'Forma 6'!$D$63</definedName>
    <definedName name="VAS075_F_41IS">'Forma 6'!$D$63</definedName>
    <definedName name="VAS075_F_431GeriamojoVandens" localSheetId="5">'Forma 6'!$F$63</definedName>
    <definedName name="VAS075_F_431GeriamojoVandens">'Forma 6'!$F$63</definedName>
    <definedName name="VAS075_F_432GeriamojoVandens" localSheetId="5">'Forma 6'!$G$63</definedName>
    <definedName name="VAS075_F_432GeriamojoVandens">'Forma 6'!$G$63</definedName>
    <definedName name="VAS075_F_433GeriamojoVandens" localSheetId="5">'Forma 6'!$H$63</definedName>
    <definedName name="VAS075_F_433GeriamojoVandens">'Forma 6'!$H$63</definedName>
    <definedName name="VAS075_F_43IsViso" localSheetId="5">'Forma 6'!$E$63</definedName>
    <definedName name="VAS075_F_43IsViso">'Forma 6'!$E$63</definedName>
    <definedName name="VAS075_F_441NuotekuSurinkimas" localSheetId="5">'Forma 6'!$J$63</definedName>
    <definedName name="VAS075_F_441NuotekuSurinkimas">'Forma 6'!$J$63</definedName>
    <definedName name="VAS075_F_442NuotekuValymas" localSheetId="5">'Forma 6'!$K$63</definedName>
    <definedName name="VAS075_F_442NuotekuValymas">'Forma 6'!$K$63</definedName>
    <definedName name="VAS075_F_443NuotekuDumblo" localSheetId="5">'Forma 6'!$L$63</definedName>
    <definedName name="VAS075_F_443NuotekuDumblo">'Forma 6'!$L$63</definedName>
    <definedName name="VAS075_F_44IsViso" localSheetId="5">'Forma 6'!$I$63</definedName>
    <definedName name="VAS075_F_44IsViso">'Forma 6'!$I$63</definedName>
    <definedName name="VAS075_F_45PavirsiniuNuoteku" localSheetId="5">'Forma 6'!$M$63</definedName>
    <definedName name="VAS075_F_45PavirsiniuNuoteku">'Forma 6'!$M$63</definedName>
    <definedName name="VAS075_F_46KitosReguliuojamosios" localSheetId="5">'Forma 6'!$N$63</definedName>
    <definedName name="VAS075_F_46KitosReguliuojamosios">'Forma 6'!$N$63</definedName>
    <definedName name="VAS075_F_47KitosVeiklos" localSheetId="5">'Forma 6'!$Q$63</definedName>
    <definedName name="VAS075_F_47KitosVeiklos">'Forma 6'!$Q$63</definedName>
    <definedName name="VAS075_F_51IS" localSheetId="5">'Forma 6'!$D$64</definedName>
    <definedName name="VAS075_F_51IS">'Forma 6'!$D$64</definedName>
    <definedName name="VAS075_F_531GeriamojoVandens" localSheetId="5">'Forma 6'!$F$64</definedName>
    <definedName name="VAS075_F_531GeriamojoVandens">'Forma 6'!$F$64</definedName>
    <definedName name="VAS075_F_532GeriamojoVandens" localSheetId="5">'Forma 6'!$G$64</definedName>
    <definedName name="VAS075_F_532GeriamojoVandens">'Forma 6'!$G$64</definedName>
    <definedName name="VAS075_F_533GeriamojoVandens" localSheetId="5">'Forma 6'!$H$64</definedName>
    <definedName name="VAS075_F_533GeriamojoVandens">'Forma 6'!$H$64</definedName>
    <definedName name="VAS075_F_53IsViso" localSheetId="5">'Forma 6'!$E$64</definedName>
    <definedName name="VAS075_F_53IsViso">'Forma 6'!$E$64</definedName>
    <definedName name="VAS075_F_541NuotekuSurinkimas" localSheetId="5">'Forma 6'!$J$64</definedName>
    <definedName name="VAS075_F_541NuotekuSurinkimas">'Forma 6'!$J$64</definedName>
    <definedName name="VAS075_F_542NuotekuValymas" localSheetId="5">'Forma 6'!$K$64</definedName>
    <definedName name="VAS075_F_542NuotekuValymas">'Forma 6'!$K$64</definedName>
    <definedName name="VAS075_F_543NuotekuDumblo" localSheetId="5">'Forma 6'!$L$64</definedName>
    <definedName name="VAS075_F_543NuotekuDumblo">'Forma 6'!$L$64</definedName>
    <definedName name="VAS075_F_54IsViso" localSheetId="5">'Forma 6'!$I$64</definedName>
    <definedName name="VAS075_F_54IsViso">'Forma 6'!$I$64</definedName>
    <definedName name="VAS075_F_55PavirsiniuNuoteku" localSheetId="5">'Forma 6'!$M$64</definedName>
    <definedName name="VAS075_F_55PavirsiniuNuoteku">'Forma 6'!$M$64</definedName>
    <definedName name="VAS075_F_56KitosReguliuojamosios" localSheetId="5">'Forma 6'!$N$64</definedName>
    <definedName name="VAS075_F_56KitosReguliuojamosios">'Forma 6'!$N$64</definedName>
    <definedName name="VAS075_F_57KitosVeiklos" localSheetId="5">'Forma 6'!$Q$64</definedName>
    <definedName name="VAS075_F_57KitosVeiklos">'Forma 6'!$Q$64</definedName>
    <definedName name="VAS075_F_61IS" localSheetId="5">'Forma 6'!$D$65</definedName>
    <definedName name="VAS075_F_61IS">'Forma 6'!$D$65</definedName>
    <definedName name="VAS075_F_631GeriamojoVandens" localSheetId="5">'Forma 6'!$F$65</definedName>
    <definedName name="VAS075_F_631GeriamojoVandens">'Forma 6'!$F$65</definedName>
    <definedName name="VAS075_F_632GeriamojoVandens" localSheetId="5">'Forma 6'!$G$65</definedName>
    <definedName name="VAS075_F_632GeriamojoVandens">'Forma 6'!$G$65</definedName>
    <definedName name="VAS075_F_633GeriamojoVandens" localSheetId="5">'Forma 6'!$H$65</definedName>
    <definedName name="VAS075_F_633GeriamojoVandens">'Forma 6'!$H$65</definedName>
    <definedName name="VAS075_F_63IsViso" localSheetId="5">'Forma 6'!$E$65</definedName>
    <definedName name="VAS075_F_63IsViso">'Forma 6'!$E$65</definedName>
    <definedName name="VAS075_F_641NuotekuSurinkimas" localSheetId="5">'Forma 6'!$J$65</definedName>
    <definedName name="VAS075_F_641NuotekuSurinkimas">'Forma 6'!$J$65</definedName>
    <definedName name="VAS075_F_642NuotekuValymas" localSheetId="5">'Forma 6'!$K$65</definedName>
    <definedName name="VAS075_F_642NuotekuValymas">'Forma 6'!$K$65</definedName>
    <definedName name="VAS075_F_643NuotekuDumblo" localSheetId="5">'Forma 6'!$L$65</definedName>
    <definedName name="VAS075_F_643NuotekuDumblo">'Forma 6'!$L$65</definedName>
    <definedName name="VAS075_F_64IsViso" localSheetId="5">'Forma 6'!$I$65</definedName>
    <definedName name="VAS075_F_64IsViso">'Forma 6'!$I$65</definedName>
    <definedName name="VAS075_F_65PavirsiniuNuoteku" localSheetId="5">'Forma 6'!$M$65</definedName>
    <definedName name="VAS075_F_65PavirsiniuNuoteku">'Forma 6'!$M$65</definedName>
    <definedName name="VAS075_F_66KitosReguliuojamosios" localSheetId="5">'Forma 6'!$N$65</definedName>
    <definedName name="VAS075_F_66KitosReguliuojamosios">'Forma 6'!$N$65</definedName>
    <definedName name="VAS075_F_67KitosVeiklos" localSheetId="5">'Forma 6'!$Q$65</definedName>
    <definedName name="VAS075_F_67KitosVeiklos">'Forma 6'!$Q$65</definedName>
    <definedName name="VAS075_F_71IS" localSheetId="5">'Forma 6'!$D$91</definedName>
    <definedName name="VAS075_F_71IS">'Forma 6'!$D$91</definedName>
    <definedName name="VAS075_F_731GeriamojoVandens" localSheetId="5">'Forma 6'!$F$91</definedName>
    <definedName name="VAS075_F_731GeriamojoVandens">'Forma 6'!$F$91</definedName>
    <definedName name="VAS075_F_732GeriamojoVandens" localSheetId="5">'Forma 6'!$G$91</definedName>
    <definedName name="VAS075_F_732GeriamojoVandens">'Forma 6'!$G$91</definedName>
    <definedName name="VAS075_F_733GeriamojoVandens" localSheetId="5">'Forma 6'!$H$91</definedName>
    <definedName name="VAS075_F_733GeriamojoVandens">'Forma 6'!$H$91</definedName>
    <definedName name="VAS075_F_73IsViso" localSheetId="5">'Forma 6'!$E$91</definedName>
    <definedName name="VAS075_F_73IsViso">'Forma 6'!$E$91</definedName>
    <definedName name="VAS075_F_741NuotekuSurinkimas" localSheetId="5">'Forma 6'!$J$91</definedName>
    <definedName name="VAS075_F_741NuotekuSurinkimas">'Forma 6'!$J$91</definedName>
    <definedName name="VAS075_F_742NuotekuValymas" localSheetId="5">'Forma 6'!$K$91</definedName>
    <definedName name="VAS075_F_742NuotekuValymas">'Forma 6'!$K$91</definedName>
    <definedName name="VAS075_F_743NuotekuDumblo" localSheetId="5">'Forma 6'!$L$91</definedName>
    <definedName name="VAS075_F_743NuotekuDumblo">'Forma 6'!$L$91</definedName>
    <definedName name="VAS075_F_74IsViso" localSheetId="5">'Forma 6'!$I$91</definedName>
    <definedName name="VAS075_F_74IsViso">'Forma 6'!$I$91</definedName>
    <definedName name="VAS075_F_75PavirsiniuNuoteku" localSheetId="5">'Forma 6'!$M$91</definedName>
    <definedName name="VAS075_F_75PavirsiniuNuoteku">'Forma 6'!$M$91</definedName>
    <definedName name="VAS075_F_76KitosReguliuojamosios" localSheetId="5">'Forma 6'!$N$91</definedName>
    <definedName name="VAS075_F_76KitosReguliuojamosios">'Forma 6'!$N$91</definedName>
    <definedName name="VAS075_F_77KitosVeiklos" localSheetId="5">'Forma 6'!$Q$91</definedName>
    <definedName name="VAS075_F_77KitosVeiklos">'Forma 6'!$Q$91</definedName>
    <definedName name="VAS075_F_81IS" localSheetId="5">'Forma 6'!$D$92</definedName>
    <definedName name="VAS075_F_81IS">'Forma 6'!$D$92</definedName>
    <definedName name="VAS075_F_831GeriamojoVandens" localSheetId="5">'Forma 6'!$F$92</definedName>
    <definedName name="VAS075_F_831GeriamojoVandens">'Forma 6'!$F$92</definedName>
    <definedName name="VAS075_F_832GeriamojoVandens" localSheetId="5">'Forma 6'!$G$92</definedName>
    <definedName name="VAS075_F_832GeriamojoVandens">'Forma 6'!$G$92</definedName>
    <definedName name="VAS075_F_833GeriamojoVandens" localSheetId="5">'Forma 6'!$H$92</definedName>
    <definedName name="VAS075_F_833GeriamojoVandens">'Forma 6'!$H$92</definedName>
    <definedName name="VAS075_F_83IsViso" localSheetId="5">'Forma 6'!$E$92</definedName>
    <definedName name="VAS075_F_83IsViso">'Forma 6'!$E$92</definedName>
    <definedName name="VAS075_F_841NuotekuSurinkimas" localSheetId="5">'Forma 6'!$J$92</definedName>
    <definedName name="VAS075_F_841NuotekuSurinkimas">'Forma 6'!$J$92</definedName>
    <definedName name="VAS075_F_842NuotekuValymas" localSheetId="5">'Forma 6'!$K$92</definedName>
    <definedName name="VAS075_F_842NuotekuValymas">'Forma 6'!$K$92</definedName>
    <definedName name="VAS075_F_843NuotekuDumblo" localSheetId="5">'Forma 6'!$L$92</definedName>
    <definedName name="VAS075_F_843NuotekuDumblo">'Forma 6'!$L$92</definedName>
    <definedName name="VAS075_F_84IsViso" localSheetId="5">'Forma 6'!$I$92</definedName>
    <definedName name="VAS075_F_84IsViso">'Forma 6'!$I$92</definedName>
    <definedName name="VAS075_F_85PavirsiniuNuoteku" localSheetId="5">'Forma 6'!$M$92</definedName>
    <definedName name="VAS075_F_85PavirsiniuNuoteku">'Forma 6'!$M$92</definedName>
    <definedName name="VAS075_F_86KitosReguliuojamosios" localSheetId="5">'Forma 6'!$N$92</definedName>
    <definedName name="VAS075_F_86KitosReguliuojamosios">'Forma 6'!$N$92</definedName>
    <definedName name="VAS075_F_87KitosVeiklos" localSheetId="5">'Forma 6'!$Q$92</definedName>
    <definedName name="VAS075_F_87KitosVeiklos">'Forma 6'!$Q$92</definedName>
    <definedName name="VAS075_F_91IS" localSheetId="5">'Forma 6'!$D$93</definedName>
    <definedName name="VAS075_F_91IS">'Forma 6'!$D$93</definedName>
    <definedName name="VAS075_F_931GeriamojoVandens" localSheetId="5">'Forma 6'!$F$93</definedName>
    <definedName name="VAS075_F_931GeriamojoVandens">'Forma 6'!$F$93</definedName>
    <definedName name="VAS075_F_932GeriamojoVandens" localSheetId="5">'Forma 6'!$G$93</definedName>
    <definedName name="VAS075_F_932GeriamojoVandens">'Forma 6'!$G$93</definedName>
    <definedName name="VAS075_F_933GeriamojoVandens" localSheetId="5">'Forma 6'!$H$93</definedName>
    <definedName name="VAS075_F_933GeriamojoVandens">'Forma 6'!$H$93</definedName>
    <definedName name="VAS075_F_93IsViso" localSheetId="5">'Forma 6'!$E$93</definedName>
    <definedName name="VAS075_F_93IsViso">'Forma 6'!$E$93</definedName>
    <definedName name="VAS075_F_941NuotekuSurinkimas" localSheetId="5">'Forma 6'!$J$93</definedName>
    <definedName name="VAS075_F_941NuotekuSurinkimas">'Forma 6'!$J$93</definedName>
    <definedName name="VAS075_F_942NuotekuValymas" localSheetId="5">'Forma 6'!$K$93</definedName>
    <definedName name="VAS075_F_942NuotekuValymas">'Forma 6'!$K$93</definedName>
    <definedName name="VAS075_F_943NuotekuDumblo" localSheetId="5">'Forma 6'!$L$93</definedName>
    <definedName name="VAS075_F_943NuotekuDumblo">'Forma 6'!$L$93</definedName>
    <definedName name="VAS075_F_94IsViso" localSheetId="5">'Forma 6'!$I$93</definedName>
    <definedName name="VAS075_F_94IsViso">'Forma 6'!$I$93</definedName>
    <definedName name="VAS075_F_95PavirsiniuNuoteku" localSheetId="5">'Forma 6'!$M$93</definedName>
    <definedName name="VAS075_F_95PavirsiniuNuoteku">'Forma 6'!$M$93</definedName>
    <definedName name="VAS075_F_96KitosReguliuojamosios" localSheetId="5">'Forma 6'!$N$93</definedName>
    <definedName name="VAS075_F_96KitosReguliuojamosios">'Forma 6'!$N$93</definedName>
    <definedName name="VAS075_F_97KitosVeiklos" localSheetId="5">'Forma 6'!$Q$93</definedName>
    <definedName name="VAS075_F_97KitosVeiklos">'Forma 6'!$Q$93</definedName>
    <definedName name="VAS075_F_Apskaitospriet21IS" localSheetId="5">'Forma 6'!$D$26</definedName>
    <definedName name="VAS075_F_Apskaitospriet21IS">'Forma 6'!$D$26</definedName>
    <definedName name="VAS075_F_Apskaitospriet231GeriamojoVandens" localSheetId="5">'Forma 6'!$F$26</definedName>
    <definedName name="VAS075_F_Apskaitospriet231GeriamojoVandens">'Forma 6'!$F$26</definedName>
    <definedName name="VAS075_F_Apskaitospriet232GeriamojoVandens" localSheetId="5">'Forma 6'!$G$26</definedName>
    <definedName name="VAS075_F_Apskaitospriet232GeriamojoVandens">'Forma 6'!$G$26</definedName>
    <definedName name="VAS075_F_Apskaitospriet233GeriamojoVandens" localSheetId="5">'Forma 6'!$H$26</definedName>
    <definedName name="VAS075_F_Apskaitospriet233GeriamojoVandens">'Forma 6'!$H$26</definedName>
    <definedName name="VAS075_F_Apskaitospriet23IsViso" localSheetId="5">'Forma 6'!$E$26</definedName>
    <definedName name="VAS075_F_Apskaitospriet23IsViso">'Forma 6'!$E$26</definedName>
    <definedName name="VAS075_F_Apskaitospriet241NuotekuSurinkimas" localSheetId="5">'Forma 6'!$J$26</definedName>
    <definedName name="VAS075_F_Apskaitospriet241NuotekuSurinkimas">'Forma 6'!$J$26</definedName>
    <definedName name="VAS075_F_Apskaitospriet242NuotekuValymas" localSheetId="5">'Forma 6'!$K$26</definedName>
    <definedName name="VAS075_F_Apskaitospriet242NuotekuValymas">'Forma 6'!$K$26</definedName>
    <definedName name="VAS075_F_Apskaitospriet243NuotekuDumblo" localSheetId="5">'Forma 6'!$L$26</definedName>
    <definedName name="VAS075_F_Apskaitospriet243NuotekuDumblo">'Forma 6'!$L$26</definedName>
    <definedName name="VAS075_F_Apskaitospriet24IsViso" localSheetId="5">'Forma 6'!$I$26</definedName>
    <definedName name="VAS075_F_Apskaitospriet24IsViso">'Forma 6'!$I$26</definedName>
    <definedName name="VAS075_F_Apskaitospriet25PavirsiniuNuoteku" localSheetId="5">'Forma 6'!$M$26</definedName>
    <definedName name="VAS075_F_Apskaitospriet25PavirsiniuNuoteku">'Forma 6'!$M$26</definedName>
    <definedName name="VAS075_F_Apskaitospriet26KitosReguliuojamosios" localSheetId="5">'Forma 6'!$N$26</definedName>
    <definedName name="VAS075_F_Apskaitospriet26KitosReguliuojamosios">'Forma 6'!$N$26</definedName>
    <definedName name="VAS075_F_Apskaitospriet27KitosVeiklos" localSheetId="5">'Forma 6'!$Q$26</definedName>
    <definedName name="VAS075_F_Apskaitospriet27KitosVeiklos">'Forma 6'!$Q$26</definedName>
    <definedName name="VAS075_F_Apskaitospriet2Apskaitosveikla1" localSheetId="5">'Forma 6'!$O$26</definedName>
    <definedName name="VAS075_F_Apskaitospriet2Apskaitosveikla1">'Forma 6'!$O$26</definedName>
    <definedName name="VAS075_F_Apskaitospriet2Kitareguliuoja1" localSheetId="5">'Forma 6'!$P$26</definedName>
    <definedName name="VAS075_F_Apskaitospriet2Kitareguliuoja1">'Forma 6'!$P$26</definedName>
    <definedName name="VAS075_F_Apskaitospriet31IS" localSheetId="5">'Forma 6'!$D$54</definedName>
    <definedName name="VAS075_F_Apskaitospriet31IS">'Forma 6'!$D$54</definedName>
    <definedName name="VAS075_F_Apskaitospriet331GeriamojoVandens" localSheetId="5">'Forma 6'!$F$54</definedName>
    <definedName name="VAS075_F_Apskaitospriet331GeriamojoVandens">'Forma 6'!$F$54</definedName>
    <definedName name="VAS075_F_Apskaitospriet332GeriamojoVandens" localSheetId="5">'Forma 6'!$G$54</definedName>
    <definedName name="VAS075_F_Apskaitospriet332GeriamojoVandens">'Forma 6'!$G$54</definedName>
    <definedName name="VAS075_F_Apskaitospriet333GeriamojoVandens" localSheetId="5">'Forma 6'!$H$54</definedName>
    <definedName name="VAS075_F_Apskaitospriet333GeriamojoVandens">'Forma 6'!$H$54</definedName>
    <definedName name="VAS075_F_Apskaitospriet33IsViso" localSheetId="5">'Forma 6'!$E$54</definedName>
    <definedName name="VAS075_F_Apskaitospriet33IsViso">'Forma 6'!$E$54</definedName>
    <definedName name="VAS075_F_Apskaitospriet341NuotekuSurinkimas" localSheetId="5">'Forma 6'!$J$54</definedName>
    <definedName name="VAS075_F_Apskaitospriet341NuotekuSurinkimas">'Forma 6'!$J$54</definedName>
    <definedName name="VAS075_F_Apskaitospriet342NuotekuValymas" localSheetId="5">'Forma 6'!$K$54</definedName>
    <definedName name="VAS075_F_Apskaitospriet342NuotekuValymas">'Forma 6'!$K$54</definedName>
    <definedName name="VAS075_F_Apskaitospriet343NuotekuDumblo" localSheetId="5">'Forma 6'!$L$54</definedName>
    <definedName name="VAS075_F_Apskaitospriet343NuotekuDumblo">'Forma 6'!$L$54</definedName>
    <definedName name="VAS075_F_Apskaitospriet34IsViso" localSheetId="5">'Forma 6'!$I$54</definedName>
    <definedName name="VAS075_F_Apskaitospriet34IsViso">'Forma 6'!$I$54</definedName>
    <definedName name="VAS075_F_Apskaitospriet35PavirsiniuNuoteku" localSheetId="5">'Forma 6'!$M$54</definedName>
    <definedName name="VAS075_F_Apskaitospriet35PavirsiniuNuoteku">'Forma 6'!$M$54</definedName>
    <definedName name="VAS075_F_Apskaitospriet36KitosReguliuojamosios" localSheetId="5">'Forma 6'!$N$54</definedName>
    <definedName name="VAS075_F_Apskaitospriet36KitosReguliuojamosios">'Forma 6'!$N$54</definedName>
    <definedName name="VAS075_F_Apskaitospriet37KitosVeiklos" localSheetId="5">'Forma 6'!$Q$54</definedName>
    <definedName name="VAS075_F_Apskaitospriet37KitosVeiklos">'Forma 6'!$Q$54</definedName>
    <definedName name="VAS075_F_Apskaitospriet3Apskaitosveikla1" localSheetId="5">'Forma 6'!$O$54</definedName>
    <definedName name="VAS075_F_Apskaitospriet3Apskaitosveikla1">'Forma 6'!$O$54</definedName>
    <definedName name="VAS075_F_Apskaitospriet3Kitareguliuoja1" localSheetId="5">'Forma 6'!$P$54</definedName>
    <definedName name="VAS075_F_Apskaitospriet3Kitareguliuoja1">'Forma 6'!$P$54</definedName>
    <definedName name="VAS075_F_Apskaitospriet41IS" localSheetId="5">'Forma 6'!$D$82</definedName>
    <definedName name="VAS075_F_Apskaitospriet41IS">'Forma 6'!$D$82</definedName>
    <definedName name="VAS075_F_Apskaitospriet431GeriamojoVandens" localSheetId="5">'Forma 6'!$F$82</definedName>
    <definedName name="VAS075_F_Apskaitospriet431GeriamojoVandens">'Forma 6'!$F$82</definedName>
    <definedName name="VAS075_F_Apskaitospriet432GeriamojoVandens" localSheetId="5">'Forma 6'!$G$82</definedName>
    <definedName name="VAS075_F_Apskaitospriet432GeriamojoVandens">'Forma 6'!$G$82</definedName>
    <definedName name="VAS075_F_Apskaitospriet433GeriamojoVandens" localSheetId="5">'Forma 6'!$H$82</definedName>
    <definedName name="VAS075_F_Apskaitospriet433GeriamojoVandens">'Forma 6'!$H$82</definedName>
    <definedName name="VAS075_F_Apskaitospriet43IsViso" localSheetId="5">'Forma 6'!$E$82</definedName>
    <definedName name="VAS075_F_Apskaitospriet43IsViso">'Forma 6'!$E$82</definedName>
    <definedName name="VAS075_F_Apskaitospriet441NuotekuSurinkimas" localSheetId="5">'Forma 6'!$J$82</definedName>
    <definedName name="VAS075_F_Apskaitospriet441NuotekuSurinkimas">'Forma 6'!$J$82</definedName>
    <definedName name="VAS075_F_Apskaitospriet442NuotekuValymas" localSheetId="5">'Forma 6'!$K$82</definedName>
    <definedName name="VAS075_F_Apskaitospriet442NuotekuValymas">'Forma 6'!$K$82</definedName>
    <definedName name="VAS075_F_Apskaitospriet443NuotekuDumblo" localSheetId="5">'Forma 6'!$L$82</definedName>
    <definedName name="VAS075_F_Apskaitospriet443NuotekuDumblo">'Forma 6'!$L$82</definedName>
    <definedName name="VAS075_F_Apskaitospriet44IsViso" localSheetId="5">'Forma 6'!$I$82</definedName>
    <definedName name="VAS075_F_Apskaitospriet44IsViso">'Forma 6'!$I$82</definedName>
    <definedName name="VAS075_F_Apskaitospriet45PavirsiniuNuoteku" localSheetId="5">'Forma 6'!$M$82</definedName>
    <definedName name="VAS075_F_Apskaitospriet45PavirsiniuNuoteku">'Forma 6'!$M$82</definedName>
    <definedName name="VAS075_F_Apskaitospriet46KitosReguliuojamosios" localSheetId="5">'Forma 6'!$N$82</definedName>
    <definedName name="VAS075_F_Apskaitospriet46KitosReguliuojamosios">'Forma 6'!$N$82</definedName>
    <definedName name="VAS075_F_Apskaitospriet47KitosVeiklos" localSheetId="5">'Forma 6'!$Q$82</definedName>
    <definedName name="VAS075_F_Apskaitospriet47KitosVeiklos">'Forma 6'!$Q$82</definedName>
    <definedName name="VAS075_F_Apskaitospriet4Apskaitosveikla1" localSheetId="5">'Forma 6'!$O$82</definedName>
    <definedName name="VAS075_F_Apskaitospriet4Apskaitosveikla1">'Forma 6'!$O$82</definedName>
    <definedName name="VAS075_F_Apskaitospriet4Kitareguliuoja1" localSheetId="5">'Forma 6'!$P$82</definedName>
    <definedName name="VAS075_F_Apskaitospriet4Kitareguliuoja1">'Forma 6'!$P$82</definedName>
    <definedName name="VAS075_F_Apskaitospriet51IS" localSheetId="5">'Forma 6'!$D$131</definedName>
    <definedName name="VAS075_F_Apskaitospriet51IS">'Forma 6'!$D$131</definedName>
    <definedName name="VAS075_F_Apskaitospriet531GeriamojoVandens" localSheetId="5">'Forma 6'!$F$131</definedName>
    <definedName name="VAS075_F_Apskaitospriet531GeriamojoVandens">'Forma 6'!$F$131</definedName>
    <definedName name="VAS075_F_Apskaitospriet532GeriamojoVandens" localSheetId="5">'Forma 6'!$G$131</definedName>
    <definedName name="VAS075_F_Apskaitospriet532GeriamojoVandens">'Forma 6'!$G$131</definedName>
    <definedName name="VAS075_F_Apskaitospriet533GeriamojoVandens" localSheetId="5">'Forma 6'!$H$131</definedName>
    <definedName name="VAS075_F_Apskaitospriet533GeriamojoVandens">'Forma 6'!$H$131</definedName>
    <definedName name="VAS075_F_Apskaitospriet53IsViso" localSheetId="5">'Forma 6'!$E$131</definedName>
    <definedName name="VAS075_F_Apskaitospriet53IsViso">'Forma 6'!$E$131</definedName>
    <definedName name="VAS075_F_Apskaitospriet541NuotekuSurinkimas" localSheetId="5">'Forma 6'!$J$131</definedName>
    <definedName name="VAS075_F_Apskaitospriet541NuotekuSurinkimas">'Forma 6'!$J$131</definedName>
    <definedName name="VAS075_F_Apskaitospriet542NuotekuValymas" localSheetId="5">'Forma 6'!$K$131</definedName>
    <definedName name="VAS075_F_Apskaitospriet542NuotekuValymas">'Forma 6'!$K$131</definedName>
    <definedName name="VAS075_F_Apskaitospriet543NuotekuDumblo" localSheetId="5">'Forma 6'!$L$131</definedName>
    <definedName name="VAS075_F_Apskaitospriet543NuotekuDumblo">'Forma 6'!$L$131</definedName>
    <definedName name="VAS075_F_Apskaitospriet54IsViso" localSheetId="5">'Forma 6'!$I$131</definedName>
    <definedName name="VAS075_F_Apskaitospriet54IsViso">'Forma 6'!$I$131</definedName>
    <definedName name="VAS075_F_Apskaitospriet55PavirsiniuNuoteku" localSheetId="5">'Forma 6'!$M$131</definedName>
    <definedName name="VAS075_F_Apskaitospriet55PavirsiniuNuoteku">'Forma 6'!$M$131</definedName>
    <definedName name="VAS075_F_Apskaitospriet56KitosReguliuojamosios" localSheetId="5">'Forma 6'!$N$131</definedName>
    <definedName name="VAS075_F_Apskaitospriet56KitosReguliuojamosios">'Forma 6'!$N$131</definedName>
    <definedName name="VAS075_F_Apskaitospriet57KitosVeiklos" localSheetId="5">'Forma 6'!$Q$131</definedName>
    <definedName name="VAS075_F_Apskaitospriet57KitosVeiklos">'Forma 6'!$Q$131</definedName>
    <definedName name="VAS075_F_Apskaitospriet5Apskaitosveikla1" localSheetId="5">'Forma 6'!$O$131</definedName>
    <definedName name="VAS075_F_Apskaitospriet5Apskaitosveikla1">'Forma 6'!$O$131</definedName>
    <definedName name="VAS075_F_Apskaitospriet5Kitareguliuoja1" localSheetId="5">'Forma 6'!$P$131</definedName>
    <definedName name="VAS075_F_Apskaitospriet5Kitareguliuoja1">'Forma 6'!$P$131</definedName>
    <definedName name="VAS075_F_Atsiskaitomiej11IS" localSheetId="5">'Forma 6'!$D$27</definedName>
    <definedName name="VAS075_F_Atsiskaitomiej11IS">'Forma 6'!$D$27</definedName>
    <definedName name="VAS075_F_Atsiskaitomiej131GeriamojoVandens" localSheetId="5">'Forma 6'!$F$27</definedName>
    <definedName name="VAS075_F_Atsiskaitomiej131GeriamojoVandens">'Forma 6'!$F$27</definedName>
    <definedName name="VAS075_F_Atsiskaitomiej132GeriamojoVandens" localSheetId="5">'Forma 6'!$G$27</definedName>
    <definedName name="VAS075_F_Atsiskaitomiej132GeriamojoVandens">'Forma 6'!$G$27</definedName>
    <definedName name="VAS075_F_Atsiskaitomiej133GeriamojoVandens" localSheetId="5">'Forma 6'!$H$27</definedName>
    <definedName name="VAS075_F_Atsiskaitomiej133GeriamojoVandens">'Forma 6'!$H$27</definedName>
    <definedName name="VAS075_F_Atsiskaitomiej13IsViso" localSheetId="5">'Forma 6'!$E$27</definedName>
    <definedName name="VAS075_F_Atsiskaitomiej13IsViso">'Forma 6'!$E$27</definedName>
    <definedName name="VAS075_F_Atsiskaitomiej141NuotekuSurinkimas" localSheetId="5">'Forma 6'!$J$27</definedName>
    <definedName name="VAS075_F_Atsiskaitomiej141NuotekuSurinkimas">'Forma 6'!$J$27</definedName>
    <definedName name="VAS075_F_Atsiskaitomiej142NuotekuValymas" localSheetId="5">'Forma 6'!$K$27</definedName>
    <definedName name="VAS075_F_Atsiskaitomiej142NuotekuValymas">'Forma 6'!$K$27</definedName>
    <definedName name="VAS075_F_Atsiskaitomiej143NuotekuDumblo" localSheetId="5">'Forma 6'!$L$27</definedName>
    <definedName name="VAS075_F_Atsiskaitomiej143NuotekuDumblo">'Forma 6'!$L$27</definedName>
    <definedName name="VAS075_F_Atsiskaitomiej14IsViso" localSheetId="5">'Forma 6'!$I$27</definedName>
    <definedName name="VAS075_F_Atsiskaitomiej14IsViso">'Forma 6'!$I$27</definedName>
    <definedName name="VAS075_F_Atsiskaitomiej15PavirsiniuNuoteku" localSheetId="5">'Forma 6'!$M$27</definedName>
    <definedName name="VAS075_F_Atsiskaitomiej15PavirsiniuNuoteku">'Forma 6'!$M$27</definedName>
    <definedName name="VAS075_F_Atsiskaitomiej16KitosReguliuojamosios" localSheetId="5">'Forma 6'!$N$27</definedName>
    <definedName name="VAS075_F_Atsiskaitomiej16KitosReguliuojamosios">'Forma 6'!$N$27</definedName>
    <definedName name="VAS075_F_Atsiskaitomiej17KitosVeiklos" localSheetId="5">'Forma 6'!$Q$27</definedName>
    <definedName name="VAS075_F_Atsiskaitomiej17KitosVeiklos">'Forma 6'!$Q$27</definedName>
    <definedName name="VAS075_F_Atsiskaitomiej1Apskaitosveikla1" localSheetId="5">'Forma 6'!$O$27</definedName>
    <definedName name="VAS075_F_Atsiskaitomiej1Apskaitosveikla1">'Forma 6'!$O$27</definedName>
    <definedName name="VAS075_F_Atsiskaitomiej1Kitareguliuoja1" localSheetId="5">'Forma 6'!$P$27</definedName>
    <definedName name="VAS075_F_Atsiskaitomiej1Kitareguliuoja1">'Forma 6'!$P$27</definedName>
    <definedName name="VAS075_F_Atsiskaitomiej21IS" localSheetId="5">'Forma 6'!$D$55</definedName>
    <definedName name="VAS075_F_Atsiskaitomiej21IS">'Forma 6'!$D$55</definedName>
    <definedName name="VAS075_F_Atsiskaitomiej231GeriamojoVandens" localSheetId="5">'Forma 6'!$F$55</definedName>
    <definedName name="VAS075_F_Atsiskaitomiej231GeriamojoVandens">'Forma 6'!$F$55</definedName>
    <definedName name="VAS075_F_Atsiskaitomiej232GeriamojoVandens" localSheetId="5">'Forma 6'!$G$55</definedName>
    <definedName name="VAS075_F_Atsiskaitomiej232GeriamojoVandens">'Forma 6'!$G$55</definedName>
    <definedName name="VAS075_F_Atsiskaitomiej233GeriamojoVandens" localSheetId="5">'Forma 6'!$H$55</definedName>
    <definedName name="VAS075_F_Atsiskaitomiej233GeriamojoVandens">'Forma 6'!$H$55</definedName>
    <definedName name="VAS075_F_Atsiskaitomiej23IsViso" localSheetId="5">'Forma 6'!$E$55</definedName>
    <definedName name="VAS075_F_Atsiskaitomiej23IsViso">'Forma 6'!$E$55</definedName>
    <definedName name="VAS075_F_Atsiskaitomiej241NuotekuSurinkimas" localSheetId="5">'Forma 6'!$J$55</definedName>
    <definedName name="VAS075_F_Atsiskaitomiej241NuotekuSurinkimas">'Forma 6'!$J$55</definedName>
    <definedName name="VAS075_F_Atsiskaitomiej242NuotekuValymas" localSheetId="5">'Forma 6'!$K$55</definedName>
    <definedName name="VAS075_F_Atsiskaitomiej242NuotekuValymas">'Forma 6'!$K$55</definedName>
    <definedName name="VAS075_F_Atsiskaitomiej243NuotekuDumblo" localSheetId="5">'Forma 6'!$L$55</definedName>
    <definedName name="VAS075_F_Atsiskaitomiej243NuotekuDumblo">'Forma 6'!$L$55</definedName>
    <definedName name="VAS075_F_Atsiskaitomiej24IsViso" localSheetId="5">'Forma 6'!$I$55</definedName>
    <definedName name="VAS075_F_Atsiskaitomiej24IsViso">'Forma 6'!$I$55</definedName>
    <definedName name="VAS075_F_Atsiskaitomiej25PavirsiniuNuoteku" localSheetId="5">'Forma 6'!$M$55</definedName>
    <definedName name="VAS075_F_Atsiskaitomiej25PavirsiniuNuoteku">'Forma 6'!$M$55</definedName>
    <definedName name="VAS075_F_Atsiskaitomiej26KitosReguliuojamosios" localSheetId="5">'Forma 6'!$N$55</definedName>
    <definedName name="VAS075_F_Atsiskaitomiej26KitosReguliuojamosios">'Forma 6'!$N$55</definedName>
    <definedName name="VAS075_F_Atsiskaitomiej27KitosVeiklos" localSheetId="5">'Forma 6'!$Q$55</definedName>
    <definedName name="VAS075_F_Atsiskaitomiej27KitosVeiklos">'Forma 6'!$Q$55</definedName>
    <definedName name="VAS075_F_Atsiskaitomiej2Apskaitosveikla1" localSheetId="5">'Forma 6'!$O$55</definedName>
    <definedName name="VAS075_F_Atsiskaitomiej2Apskaitosveikla1">'Forma 6'!$O$55</definedName>
    <definedName name="VAS075_F_Atsiskaitomiej2Kitareguliuoja1" localSheetId="5">'Forma 6'!$P$55</definedName>
    <definedName name="VAS075_F_Atsiskaitomiej2Kitareguliuoja1">'Forma 6'!$P$55</definedName>
    <definedName name="VAS075_F_Atsiskaitomiej31IS" localSheetId="5">'Forma 6'!$D$83</definedName>
    <definedName name="VAS075_F_Atsiskaitomiej31IS">'Forma 6'!$D$83</definedName>
    <definedName name="VAS075_F_Atsiskaitomiej331GeriamojoVandens" localSheetId="5">'Forma 6'!$F$83</definedName>
    <definedName name="VAS075_F_Atsiskaitomiej331GeriamojoVandens">'Forma 6'!$F$83</definedName>
    <definedName name="VAS075_F_Atsiskaitomiej332GeriamojoVandens" localSheetId="5">'Forma 6'!$G$83</definedName>
    <definedName name="VAS075_F_Atsiskaitomiej332GeriamojoVandens">'Forma 6'!$G$83</definedName>
    <definedName name="VAS075_F_Atsiskaitomiej333GeriamojoVandens" localSheetId="5">'Forma 6'!$H$83</definedName>
    <definedName name="VAS075_F_Atsiskaitomiej333GeriamojoVandens">'Forma 6'!$H$83</definedName>
    <definedName name="VAS075_F_Atsiskaitomiej33IsViso" localSheetId="5">'Forma 6'!$E$83</definedName>
    <definedName name="VAS075_F_Atsiskaitomiej33IsViso">'Forma 6'!$E$83</definedName>
    <definedName name="VAS075_F_Atsiskaitomiej341NuotekuSurinkimas" localSheetId="5">'Forma 6'!$J$83</definedName>
    <definedName name="VAS075_F_Atsiskaitomiej341NuotekuSurinkimas">'Forma 6'!$J$83</definedName>
    <definedName name="VAS075_F_Atsiskaitomiej342NuotekuValymas" localSheetId="5">'Forma 6'!$K$83</definedName>
    <definedName name="VAS075_F_Atsiskaitomiej342NuotekuValymas">'Forma 6'!$K$83</definedName>
    <definedName name="VAS075_F_Atsiskaitomiej343NuotekuDumblo" localSheetId="5">'Forma 6'!$L$83</definedName>
    <definedName name="VAS075_F_Atsiskaitomiej343NuotekuDumblo">'Forma 6'!$L$83</definedName>
    <definedName name="VAS075_F_Atsiskaitomiej34IsViso" localSheetId="5">'Forma 6'!$I$83</definedName>
    <definedName name="VAS075_F_Atsiskaitomiej34IsViso">'Forma 6'!$I$83</definedName>
    <definedName name="VAS075_F_Atsiskaitomiej35PavirsiniuNuoteku" localSheetId="5">'Forma 6'!$M$83</definedName>
    <definedName name="VAS075_F_Atsiskaitomiej35PavirsiniuNuoteku">'Forma 6'!$M$83</definedName>
    <definedName name="VAS075_F_Atsiskaitomiej36KitosReguliuojamosios" localSheetId="5">'Forma 6'!$N$83</definedName>
    <definedName name="VAS075_F_Atsiskaitomiej36KitosReguliuojamosios">'Forma 6'!$N$83</definedName>
    <definedName name="VAS075_F_Atsiskaitomiej37KitosVeiklos" localSheetId="5">'Forma 6'!$Q$83</definedName>
    <definedName name="VAS075_F_Atsiskaitomiej37KitosVeiklos">'Forma 6'!$Q$83</definedName>
    <definedName name="VAS075_F_Atsiskaitomiej3Apskaitosveikla1" localSheetId="5">'Forma 6'!$O$83</definedName>
    <definedName name="VAS075_F_Atsiskaitomiej3Apskaitosveikla1">'Forma 6'!$O$83</definedName>
    <definedName name="VAS075_F_Atsiskaitomiej3Kitareguliuoja1" localSheetId="5">'Forma 6'!$P$83</definedName>
    <definedName name="VAS075_F_Atsiskaitomiej3Kitareguliuoja1">'Forma 6'!$P$83</definedName>
    <definedName name="VAS075_F_Atsiskaitomiej41IS" localSheetId="5">'Forma 6'!$D$132</definedName>
    <definedName name="VAS075_F_Atsiskaitomiej41IS">'Forma 6'!$D$132</definedName>
    <definedName name="VAS075_F_Atsiskaitomiej431GeriamojoVandens" localSheetId="5">'Forma 6'!$F$132</definedName>
    <definedName name="VAS075_F_Atsiskaitomiej431GeriamojoVandens">'Forma 6'!$F$132</definedName>
    <definedName name="VAS075_F_Atsiskaitomiej432GeriamojoVandens" localSheetId="5">'Forma 6'!$G$132</definedName>
    <definedName name="VAS075_F_Atsiskaitomiej432GeriamojoVandens">'Forma 6'!$G$132</definedName>
    <definedName name="VAS075_F_Atsiskaitomiej433GeriamojoVandens" localSheetId="5">'Forma 6'!$H$132</definedName>
    <definedName name="VAS075_F_Atsiskaitomiej433GeriamojoVandens">'Forma 6'!$H$132</definedName>
    <definedName name="VAS075_F_Atsiskaitomiej43IsViso" localSheetId="5">'Forma 6'!$E$132</definedName>
    <definedName name="VAS075_F_Atsiskaitomiej43IsViso">'Forma 6'!$E$132</definedName>
    <definedName name="VAS075_F_Atsiskaitomiej441NuotekuSurinkimas" localSheetId="5">'Forma 6'!$J$132</definedName>
    <definedName name="VAS075_F_Atsiskaitomiej441NuotekuSurinkimas">'Forma 6'!$J$132</definedName>
    <definedName name="VAS075_F_Atsiskaitomiej442NuotekuValymas" localSheetId="5">'Forma 6'!$K$132</definedName>
    <definedName name="VAS075_F_Atsiskaitomiej442NuotekuValymas">'Forma 6'!$K$132</definedName>
    <definedName name="VAS075_F_Atsiskaitomiej443NuotekuDumblo" localSheetId="5">'Forma 6'!$L$132</definedName>
    <definedName name="VAS075_F_Atsiskaitomiej443NuotekuDumblo">'Forma 6'!$L$132</definedName>
    <definedName name="VAS075_F_Atsiskaitomiej44IsViso" localSheetId="5">'Forma 6'!$I$132</definedName>
    <definedName name="VAS075_F_Atsiskaitomiej44IsViso">'Forma 6'!$I$132</definedName>
    <definedName name="VAS075_F_Atsiskaitomiej45PavirsiniuNuoteku" localSheetId="5">'Forma 6'!$M$132</definedName>
    <definedName name="VAS075_F_Atsiskaitomiej45PavirsiniuNuoteku">'Forma 6'!$M$132</definedName>
    <definedName name="VAS075_F_Atsiskaitomiej46KitosReguliuojamosios" localSheetId="5">'Forma 6'!$N$132</definedName>
    <definedName name="VAS075_F_Atsiskaitomiej46KitosReguliuojamosios">'Forma 6'!$N$132</definedName>
    <definedName name="VAS075_F_Atsiskaitomiej47KitosVeiklos" localSheetId="5">'Forma 6'!$Q$132</definedName>
    <definedName name="VAS075_F_Atsiskaitomiej47KitosVeiklos">'Forma 6'!$Q$132</definedName>
    <definedName name="VAS075_F_Atsiskaitomiej4Apskaitosveikla1" localSheetId="5">'Forma 6'!$O$132</definedName>
    <definedName name="VAS075_F_Atsiskaitomiej4Apskaitosveikla1">'Forma 6'!$O$132</definedName>
    <definedName name="VAS075_F_Atsiskaitomiej4Kitareguliuoja1" localSheetId="5">'Forma 6'!$P$132</definedName>
    <definedName name="VAS075_F_Atsiskaitomiej4Kitareguliuoja1">'Forma 6'!$P$132</definedName>
    <definedName name="VAS075_F_Bendraipaskirs11IS" localSheetId="5">'Forma 6'!$D$116</definedName>
    <definedName name="VAS075_F_Bendraipaskirs11IS">'Forma 6'!$D$116</definedName>
    <definedName name="VAS075_F_Bendraipaskirs131GeriamojoVandens" localSheetId="5">'Forma 6'!$F$116</definedName>
    <definedName name="VAS075_F_Bendraipaskirs131GeriamojoVandens">'Forma 6'!$F$116</definedName>
    <definedName name="VAS075_F_Bendraipaskirs132GeriamojoVandens" localSheetId="5">'Forma 6'!$G$116</definedName>
    <definedName name="VAS075_F_Bendraipaskirs132GeriamojoVandens">'Forma 6'!$G$116</definedName>
    <definedName name="VAS075_F_Bendraipaskirs133GeriamojoVandens" localSheetId="5">'Forma 6'!$H$116</definedName>
    <definedName name="VAS075_F_Bendraipaskirs133GeriamojoVandens">'Forma 6'!$H$116</definedName>
    <definedName name="VAS075_F_Bendraipaskirs13IsViso" localSheetId="5">'Forma 6'!$E$116</definedName>
    <definedName name="VAS075_F_Bendraipaskirs13IsViso">'Forma 6'!$E$116</definedName>
    <definedName name="VAS075_F_Bendraipaskirs141NuotekuSurinkimas" localSheetId="5">'Forma 6'!$J$116</definedName>
    <definedName name="VAS075_F_Bendraipaskirs141NuotekuSurinkimas">'Forma 6'!$J$116</definedName>
    <definedName name="VAS075_F_Bendraipaskirs142NuotekuValymas" localSheetId="5">'Forma 6'!$K$116</definedName>
    <definedName name="VAS075_F_Bendraipaskirs142NuotekuValymas">'Forma 6'!$K$116</definedName>
    <definedName name="VAS075_F_Bendraipaskirs143NuotekuDumblo" localSheetId="5">'Forma 6'!$L$116</definedName>
    <definedName name="VAS075_F_Bendraipaskirs143NuotekuDumblo">'Forma 6'!$L$116</definedName>
    <definedName name="VAS075_F_Bendraipaskirs14IsViso" localSheetId="5">'Forma 6'!$I$116</definedName>
    <definedName name="VAS075_F_Bendraipaskirs14IsViso">'Forma 6'!$I$116</definedName>
    <definedName name="VAS075_F_Bendraipaskirs15PavirsiniuNuoteku" localSheetId="5">'Forma 6'!$M$116</definedName>
    <definedName name="VAS075_F_Bendraipaskirs15PavirsiniuNuoteku">'Forma 6'!$M$116</definedName>
    <definedName name="VAS075_F_Bendraipaskirs16KitosReguliuojamosios" localSheetId="5">'Forma 6'!$N$116</definedName>
    <definedName name="VAS075_F_Bendraipaskirs16KitosReguliuojamosios">'Forma 6'!$N$116</definedName>
    <definedName name="VAS075_F_Bendraipaskirs17KitosVeiklos" localSheetId="5">'Forma 6'!$Q$116</definedName>
    <definedName name="VAS075_F_Bendraipaskirs17KitosVeiklos">'Forma 6'!$Q$116</definedName>
    <definedName name="VAS075_F_Bendraipaskirs1Apskaitosveikla1" localSheetId="5">'Forma 6'!$O$116</definedName>
    <definedName name="VAS075_F_Bendraipaskirs1Apskaitosveikla1">'Forma 6'!$O$116</definedName>
    <definedName name="VAS075_F_Bendraipaskirs1Kitareguliuoja1" localSheetId="5">'Forma 6'!$P$116</definedName>
    <definedName name="VAS075_F_Bendraipaskirs1Kitareguliuoja1">'Forma 6'!$P$116</definedName>
    <definedName name="VAS075_F_Cpunktui101IS" localSheetId="5">'Forma 6'!$D$96</definedName>
    <definedName name="VAS075_F_Cpunktui101IS">'Forma 6'!$D$96</definedName>
    <definedName name="VAS075_F_Cpunktui1031GeriamojoVandens" localSheetId="5">'Forma 6'!$F$96</definedName>
    <definedName name="VAS075_F_Cpunktui1031GeriamojoVandens">'Forma 6'!$F$96</definedName>
    <definedName name="VAS075_F_Cpunktui1032GeriamojoVandens" localSheetId="5">'Forma 6'!$G$96</definedName>
    <definedName name="VAS075_F_Cpunktui1032GeriamojoVandens">'Forma 6'!$G$96</definedName>
    <definedName name="VAS075_F_Cpunktui1033GeriamojoVandens" localSheetId="5">'Forma 6'!$H$96</definedName>
    <definedName name="VAS075_F_Cpunktui1033GeriamojoVandens">'Forma 6'!$H$96</definedName>
    <definedName name="VAS075_F_Cpunktui103IsViso" localSheetId="5">'Forma 6'!$E$96</definedName>
    <definedName name="VAS075_F_Cpunktui103IsViso">'Forma 6'!$E$96</definedName>
    <definedName name="VAS075_F_Cpunktui1041NuotekuSurinkimas" localSheetId="5">'Forma 6'!$J$96</definedName>
    <definedName name="VAS075_F_Cpunktui1041NuotekuSurinkimas">'Forma 6'!$J$96</definedName>
    <definedName name="VAS075_F_Cpunktui1042NuotekuValymas" localSheetId="5">'Forma 6'!$K$96</definedName>
    <definedName name="VAS075_F_Cpunktui1042NuotekuValymas">'Forma 6'!$K$96</definedName>
    <definedName name="VAS075_F_Cpunktui1043NuotekuDumblo" localSheetId="5">'Forma 6'!$L$96</definedName>
    <definedName name="VAS075_F_Cpunktui1043NuotekuDumblo">'Forma 6'!$L$96</definedName>
    <definedName name="VAS075_F_Cpunktui104IsViso" localSheetId="5">'Forma 6'!$I$96</definedName>
    <definedName name="VAS075_F_Cpunktui104IsViso">'Forma 6'!$I$96</definedName>
    <definedName name="VAS075_F_Cpunktui105PavirsiniuNuoteku" localSheetId="5">'Forma 6'!$M$96</definedName>
    <definedName name="VAS075_F_Cpunktui105PavirsiniuNuoteku">'Forma 6'!$M$96</definedName>
    <definedName name="VAS075_F_Cpunktui106KitosReguliuojamosios" localSheetId="5">'Forma 6'!$N$96</definedName>
    <definedName name="VAS075_F_Cpunktui106KitosReguliuojamosios">'Forma 6'!$N$96</definedName>
    <definedName name="VAS075_F_Cpunktui107KitosVeiklos" localSheetId="5">'Forma 6'!$Q$96</definedName>
    <definedName name="VAS075_F_Cpunktui107KitosVeiklos">'Forma 6'!$Q$96</definedName>
    <definedName name="VAS075_F_Cpunktui10Apskaitosveikla1" localSheetId="5">'Forma 6'!$O$96</definedName>
    <definedName name="VAS075_F_Cpunktui10Apskaitosveikla1">'Forma 6'!$O$96</definedName>
    <definedName name="VAS075_F_Cpunktui10Kitareguliuoja1" localSheetId="5">'Forma 6'!$P$96</definedName>
    <definedName name="VAS075_F_Cpunktui10Kitareguliuoja1">'Forma 6'!$P$96</definedName>
    <definedName name="VAS075_F_Cpunktui111IS" localSheetId="5">'Forma 6'!$D$97</definedName>
    <definedName name="VAS075_F_Cpunktui111IS">'Forma 6'!$D$97</definedName>
    <definedName name="VAS075_F_Cpunktui1131GeriamojoVandens" localSheetId="5">'Forma 6'!$F$97</definedName>
    <definedName name="VAS075_F_Cpunktui1131GeriamojoVandens">'Forma 6'!$F$97</definedName>
    <definedName name="VAS075_F_Cpunktui1132GeriamojoVandens" localSheetId="5">'Forma 6'!$G$97</definedName>
    <definedName name="VAS075_F_Cpunktui1132GeriamojoVandens">'Forma 6'!$G$97</definedName>
    <definedName name="VAS075_F_Cpunktui1133GeriamojoVandens" localSheetId="5">'Forma 6'!$H$97</definedName>
    <definedName name="VAS075_F_Cpunktui1133GeriamojoVandens">'Forma 6'!$H$97</definedName>
    <definedName name="VAS075_F_Cpunktui113IsViso" localSheetId="5">'Forma 6'!$E$97</definedName>
    <definedName name="VAS075_F_Cpunktui113IsViso">'Forma 6'!$E$97</definedName>
    <definedName name="VAS075_F_Cpunktui1141NuotekuSurinkimas" localSheetId="5">'Forma 6'!$J$97</definedName>
    <definedName name="VAS075_F_Cpunktui1141NuotekuSurinkimas">'Forma 6'!$J$97</definedName>
    <definedName name="VAS075_F_Cpunktui1142NuotekuValymas" localSheetId="5">'Forma 6'!$K$97</definedName>
    <definedName name="VAS075_F_Cpunktui1142NuotekuValymas">'Forma 6'!$K$97</definedName>
    <definedName name="VAS075_F_Cpunktui1143NuotekuDumblo" localSheetId="5">'Forma 6'!$L$97</definedName>
    <definedName name="VAS075_F_Cpunktui1143NuotekuDumblo">'Forma 6'!$L$97</definedName>
    <definedName name="VAS075_F_Cpunktui114IsViso" localSheetId="5">'Forma 6'!$I$97</definedName>
    <definedName name="VAS075_F_Cpunktui114IsViso">'Forma 6'!$I$97</definedName>
    <definedName name="VAS075_F_Cpunktui115PavirsiniuNuoteku" localSheetId="5">'Forma 6'!$M$97</definedName>
    <definedName name="VAS075_F_Cpunktui115PavirsiniuNuoteku">'Forma 6'!$M$97</definedName>
    <definedName name="VAS075_F_Cpunktui116KitosReguliuojamosios" localSheetId="5">'Forma 6'!$N$97</definedName>
    <definedName name="VAS075_F_Cpunktui116KitosReguliuojamosios">'Forma 6'!$N$97</definedName>
    <definedName name="VAS075_F_Cpunktui117KitosVeiklos" localSheetId="5">'Forma 6'!$Q$97</definedName>
    <definedName name="VAS075_F_Cpunktui117KitosVeiklos">'Forma 6'!$Q$97</definedName>
    <definedName name="VAS075_F_Cpunktui11Apskaitosveikla1" localSheetId="5">'Forma 6'!$O$97</definedName>
    <definedName name="VAS075_F_Cpunktui11Apskaitosveikla1">'Forma 6'!$O$97</definedName>
    <definedName name="VAS075_F_Cpunktui11Kitareguliuoja1" localSheetId="5">'Forma 6'!$P$97</definedName>
    <definedName name="VAS075_F_Cpunktui11Kitareguliuoja1">'Forma 6'!$P$97</definedName>
    <definedName name="VAS075_F_Cpunktui121IS" localSheetId="5">'Forma 6'!$D$98</definedName>
    <definedName name="VAS075_F_Cpunktui121IS">'Forma 6'!$D$98</definedName>
    <definedName name="VAS075_F_Cpunktui1231GeriamojoVandens" localSheetId="5">'Forma 6'!$F$98</definedName>
    <definedName name="VAS075_F_Cpunktui1231GeriamojoVandens">'Forma 6'!$F$98</definedName>
    <definedName name="VAS075_F_Cpunktui1232GeriamojoVandens" localSheetId="5">'Forma 6'!$G$98</definedName>
    <definedName name="VAS075_F_Cpunktui1232GeriamojoVandens">'Forma 6'!$G$98</definedName>
    <definedName name="VAS075_F_Cpunktui1233GeriamojoVandens" localSheetId="5">'Forma 6'!$H$98</definedName>
    <definedName name="VAS075_F_Cpunktui1233GeriamojoVandens">'Forma 6'!$H$98</definedName>
    <definedName name="VAS075_F_Cpunktui123IsViso" localSheetId="5">'Forma 6'!$E$98</definedName>
    <definedName name="VAS075_F_Cpunktui123IsViso">'Forma 6'!$E$98</definedName>
    <definedName name="VAS075_F_Cpunktui1241NuotekuSurinkimas" localSheetId="5">'Forma 6'!$J$98</definedName>
    <definedName name="VAS075_F_Cpunktui1241NuotekuSurinkimas">'Forma 6'!$J$98</definedName>
    <definedName name="VAS075_F_Cpunktui1242NuotekuValymas" localSheetId="5">'Forma 6'!$K$98</definedName>
    <definedName name="VAS075_F_Cpunktui1242NuotekuValymas">'Forma 6'!$K$98</definedName>
    <definedName name="VAS075_F_Cpunktui1243NuotekuDumblo" localSheetId="5">'Forma 6'!$L$98</definedName>
    <definedName name="VAS075_F_Cpunktui1243NuotekuDumblo">'Forma 6'!$L$98</definedName>
    <definedName name="VAS075_F_Cpunktui124IsViso" localSheetId="5">'Forma 6'!$I$98</definedName>
    <definedName name="VAS075_F_Cpunktui124IsViso">'Forma 6'!$I$98</definedName>
    <definedName name="VAS075_F_Cpunktui125PavirsiniuNuoteku" localSheetId="5">'Forma 6'!$M$98</definedName>
    <definedName name="VAS075_F_Cpunktui125PavirsiniuNuoteku">'Forma 6'!$M$98</definedName>
    <definedName name="VAS075_F_Cpunktui126KitosReguliuojamosios" localSheetId="5">'Forma 6'!$N$98</definedName>
    <definedName name="VAS075_F_Cpunktui126KitosReguliuojamosios">'Forma 6'!$N$98</definedName>
    <definedName name="VAS075_F_Cpunktui127KitosVeiklos" localSheetId="5">'Forma 6'!$Q$98</definedName>
    <definedName name="VAS075_F_Cpunktui127KitosVeiklos">'Forma 6'!$Q$98</definedName>
    <definedName name="VAS075_F_Cpunktui12Apskaitosveikla1" localSheetId="5">'Forma 6'!$O$98</definedName>
    <definedName name="VAS075_F_Cpunktui12Apskaitosveikla1">'Forma 6'!$O$98</definedName>
    <definedName name="VAS075_F_Cpunktui12Kitareguliuoja1" localSheetId="5">'Forma 6'!$P$98</definedName>
    <definedName name="VAS075_F_Cpunktui12Kitareguliuoja1">'Forma 6'!$P$98</definedName>
    <definedName name="VAS075_F_Cpunktui131IS" localSheetId="5">'Forma 6'!$D$99</definedName>
    <definedName name="VAS075_F_Cpunktui131IS">'Forma 6'!$D$99</definedName>
    <definedName name="VAS075_F_Cpunktui1331GeriamojoVandens" localSheetId="5">'Forma 6'!$F$99</definedName>
    <definedName name="VAS075_F_Cpunktui1331GeriamojoVandens">'Forma 6'!$F$99</definedName>
    <definedName name="VAS075_F_Cpunktui1332GeriamojoVandens" localSheetId="5">'Forma 6'!$G$99</definedName>
    <definedName name="VAS075_F_Cpunktui1332GeriamojoVandens">'Forma 6'!$G$99</definedName>
    <definedName name="VAS075_F_Cpunktui1333GeriamojoVandens" localSheetId="5">'Forma 6'!$H$99</definedName>
    <definedName name="VAS075_F_Cpunktui1333GeriamojoVandens">'Forma 6'!$H$99</definedName>
    <definedName name="VAS075_F_Cpunktui133IsViso" localSheetId="5">'Forma 6'!$E$99</definedName>
    <definedName name="VAS075_F_Cpunktui133IsViso">'Forma 6'!$E$99</definedName>
    <definedName name="VAS075_F_Cpunktui1341NuotekuSurinkimas" localSheetId="5">'Forma 6'!$J$99</definedName>
    <definedName name="VAS075_F_Cpunktui1341NuotekuSurinkimas">'Forma 6'!$J$99</definedName>
    <definedName name="VAS075_F_Cpunktui1342NuotekuValymas" localSheetId="5">'Forma 6'!$K$99</definedName>
    <definedName name="VAS075_F_Cpunktui1342NuotekuValymas">'Forma 6'!$K$99</definedName>
    <definedName name="VAS075_F_Cpunktui1343NuotekuDumblo" localSheetId="5">'Forma 6'!$L$99</definedName>
    <definedName name="VAS075_F_Cpunktui1343NuotekuDumblo">'Forma 6'!$L$99</definedName>
    <definedName name="VAS075_F_Cpunktui134IsViso" localSheetId="5">'Forma 6'!$I$99</definedName>
    <definedName name="VAS075_F_Cpunktui134IsViso">'Forma 6'!$I$99</definedName>
    <definedName name="VAS075_F_Cpunktui135PavirsiniuNuoteku" localSheetId="5">'Forma 6'!$M$99</definedName>
    <definedName name="VAS075_F_Cpunktui135PavirsiniuNuoteku">'Forma 6'!$M$99</definedName>
    <definedName name="VAS075_F_Cpunktui136KitosReguliuojamosios" localSheetId="5">'Forma 6'!$N$99</definedName>
    <definedName name="VAS075_F_Cpunktui136KitosReguliuojamosios">'Forma 6'!$N$99</definedName>
    <definedName name="VAS075_F_Cpunktui137KitosVeiklos" localSheetId="5">'Forma 6'!$Q$99</definedName>
    <definedName name="VAS075_F_Cpunktui137KitosVeiklos">'Forma 6'!$Q$99</definedName>
    <definedName name="VAS075_F_Cpunktui13Apskaitosveikla1" localSheetId="5">'Forma 6'!$O$99</definedName>
    <definedName name="VAS075_F_Cpunktui13Apskaitosveikla1">'Forma 6'!$O$99</definedName>
    <definedName name="VAS075_F_Cpunktui13Kitareguliuoja1" localSheetId="5">'Forma 6'!$P$99</definedName>
    <definedName name="VAS075_F_Cpunktui13Kitareguliuoja1">'Forma 6'!$P$99</definedName>
    <definedName name="VAS075_F_Cpunktui141IS" localSheetId="5">'Forma 6'!$D$100</definedName>
    <definedName name="VAS075_F_Cpunktui141IS">'Forma 6'!$D$100</definedName>
    <definedName name="VAS075_F_Cpunktui1431GeriamojoVandens" localSheetId="5">'Forma 6'!$F$100</definedName>
    <definedName name="VAS075_F_Cpunktui1431GeriamojoVandens">'Forma 6'!$F$100</definedName>
    <definedName name="VAS075_F_Cpunktui1432GeriamojoVandens" localSheetId="5">'Forma 6'!$G$100</definedName>
    <definedName name="VAS075_F_Cpunktui1432GeriamojoVandens">'Forma 6'!$G$100</definedName>
    <definedName name="VAS075_F_Cpunktui1433GeriamojoVandens" localSheetId="5">'Forma 6'!$H$100</definedName>
    <definedName name="VAS075_F_Cpunktui1433GeriamojoVandens">'Forma 6'!$H$100</definedName>
    <definedName name="VAS075_F_Cpunktui143IsViso" localSheetId="5">'Forma 6'!$E$100</definedName>
    <definedName name="VAS075_F_Cpunktui143IsViso">'Forma 6'!$E$100</definedName>
    <definedName name="VAS075_F_Cpunktui1441NuotekuSurinkimas" localSheetId="5">'Forma 6'!$J$100</definedName>
    <definedName name="VAS075_F_Cpunktui1441NuotekuSurinkimas">'Forma 6'!$J$100</definedName>
    <definedName name="VAS075_F_Cpunktui1442NuotekuValymas" localSheetId="5">'Forma 6'!$K$100</definedName>
    <definedName name="VAS075_F_Cpunktui1442NuotekuValymas">'Forma 6'!$K$100</definedName>
    <definedName name="VAS075_F_Cpunktui1443NuotekuDumblo" localSheetId="5">'Forma 6'!$L$100</definedName>
    <definedName name="VAS075_F_Cpunktui1443NuotekuDumblo">'Forma 6'!$L$100</definedName>
    <definedName name="VAS075_F_Cpunktui144IsViso" localSheetId="5">'Forma 6'!$I$100</definedName>
    <definedName name="VAS075_F_Cpunktui144IsViso">'Forma 6'!$I$100</definedName>
    <definedName name="VAS075_F_Cpunktui145PavirsiniuNuoteku" localSheetId="5">'Forma 6'!$M$100</definedName>
    <definedName name="VAS075_F_Cpunktui145PavirsiniuNuoteku">'Forma 6'!$M$100</definedName>
    <definedName name="VAS075_F_Cpunktui146KitosReguliuojamosios" localSheetId="5">'Forma 6'!$N$100</definedName>
    <definedName name="VAS075_F_Cpunktui146KitosReguliuojamosios">'Forma 6'!$N$100</definedName>
    <definedName name="VAS075_F_Cpunktui147KitosVeiklos" localSheetId="5">'Forma 6'!$Q$100</definedName>
    <definedName name="VAS075_F_Cpunktui147KitosVeiklos">'Forma 6'!$Q$100</definedName>
    <definedName name="VAS075_F_Cpunktui14Apskaitosveikla1" localSheetId="5">'Forma 6'!$O$100</definedName>
    <definedName name="VAS075_F_Cpunktui14Apskaitosveikla1">'Forma 6'!$O$100</definedName>
    <definedName name="VAS075_F_Cpunktui14Kitareguliuoja1" localSheetId="5">'Forma 6'!$P$100</definedName>
    <definedName name="VAS075_F_Cpunktui14Kitareguliuoja1">'Forma 6'!$P$100</definedName>
    <definedName name="VAS075_F_Cpunktui151IS" localSheetId="5">'Forma 6'!$D$103</definedName>
    <definedName name="VAS075_F_Cpunktui151IS">'Forma 6'!$D$103</definedName>
    <definedName name="VAS075_F_Cpunktui1531GeriamojoVandens" localSheetId="5">'Forma 6'!$F$103</definedName>
    <definedName name="VAS075_F_Cpunktui1531GeriamojoVandens">'Forma 6'!$F$103</definedName>
    <definedName name="VAS075_F_Cpunktui1532GeriamojoVandens" localSheetId="5">'Forma 6'!$G$103</definedName>
    <definedName name="VAS075_F_Cpunktui1532GeriamojoVandens">'Forma 6'!$G$103</definedName>
    <definedName name="VAS075_F_Cpunktui1533GeriamojoVandens" localSheetId="5">'Forma 6'!$H$103</definedName>
    <definedName name="VAS075_F_Cpunktui1533GeriamojoVandens">'Forma 6'!$H$103</definedName>
    <definedName name="VAS075_F_Cpunktui153IsViso" localSheetId="5">'Forma 6'!$E$103</definedName>
    <definedName name="VAS075_F_Cpunktui153IsViso">'Forma 6'!$E$103</definedName>
    <definedName name="VAS075_F_Cpunktui1541NuotekuSurinkimas" localSheetId="5">'Forma 6'!$J$103</definedName>
    <definedName name="VAS075_F_Cpunktui1541NuotekuSurinkimas">'Forma 6'!$J$103</definedName>
    <definedName name="VAS075_F_Cpunktui1542NuotekuValymas" localSheetId="5">'Forma 6'!$K$103</definedName>
    <definedName name="VAS075_F_Cpunktui1542NuotekuValymas">'Forma 6'!$K$103</definedName>
    <definedName name="VAS075_F_Cpunktui1543NuotekuDumblo" localSheetId="5">'Forma 6'!$L$103</definedName>
    <definedName name="VAS075_F_Cpunktui1543NuotekuDumblo">'Forma 6'!$L$103</definedName>
    <definedName name="VAS075_F_Cpunktui154IsViso" localSheetId="5">'Forma 6'!$I$103</definedName>
    <definedName name="VAS075_F_Cpunktui154IsViso">'Forma 6'!$I$103</definedName>
    <definedName name="VAS075_F_Cpunktui155PavirsiniuNuoteku" localSheetId="5">'Forma 6'!$M$103</definedName>
    <definedName name="VAS075_F_Cpunktui155PavirsiniuNuoteku">'Forma 6'!$M$103</definedName>
    <definedName name="VAS075_F_Cpunktui156KitosReguliuojamosios" localSheetId="5">'Forma 6'!$N$103</definedName>
    <definedName name="VAS075_F_Cpunktui156KitosReguliuojamosios">'Forma 6'!$N$103</definedName>
    <definedName name="VAS075_F_Cpunktui157KitosVeiklos" localSheetId="5">'Forma 6'!$Q$103</definedName>
    <definedName name="VAS075_F_Cpunktui157KitosVeiklos">'Forma 6'!$Q$103</definedName>
    <definedName name="VAS075_F_Cpunktui15Apskaitosveikla1" localSheetId="5">'Forma 6'!$O$103</definedName>
    <definedName name="VAS075_F_Cpunktui15Apskaitosveikla1">'Forma 6'!$O$103</definedName>
    <definedName name="VAS075_F_Cpunktui15Kitareguliuoja1" localSheetId="5">'Forma 6'!$P$103</definedName>
    <definedName name="VAS075_F_Cpunktui15Kitareguliuoja1">'Forma 6'!$P$103</definedName>
    <definedName name="VAS075_F_Cpunktui161IS" localSheetId="5">'Forma 6'!$D$104</definedName>
    <definedName name="VAS075_F_Cpunktui161IS">'Forma 6'!$D$104</definedName>
    <definedName name="VAS075_F_Cpunktui1631GeriamojoVandens" localSheetId="5">'Forma 6'!$F$104</definedName>
    <definedName name="VAS075_F_Cpunktui1631GeriamojoVandens">'Forma 6'!$F$104</definedName>
    <definedName name="VAS075_F_Cpunktui1632GeriamojoVandens" localSheetId="5">'Forma 6'!$G$104</definedName>
    <definedName name="VAS075_F_Cpunktui1632GeriamojoVandens">'Forma 6'!$G$104</definedName>
    <definedName name="VAS075_F_Cpunktui1633GeriamojoVandens" localSheetId="5">'Forma 6'!$H$104</definedName>
    <definedName name="VAS075_F_Cpunktui1633GeriamojoVandens">'Forma 6'!$H$104</definedName>
    <definedName name="VAS075_F_Cpunktui163IsViso" localSheetId="5">'Forma 6'!$E$104</definedName>
    <definedName name="VAS075_F_Cpunktui163IsViso">'Forma 6'!$E$104</definedName>
    <definedName name="VAS075_F_Cpunktui1641NuotekuSurinkimas" localSheetId="5">'Forma 6'!$J$104</definedName>
    <definedName name="VAS075_F_Cpunktui1641NuotekuSurinkimas">'Forma 6'!$J$104</definedName>
    <definedName name="VAS075_F_Cpunktui1642NuotekuValymas" localSheetId="5">'Forma 6'!$K$104</definedName>
    <definedName name="VAS075_F_Cpunktui1642NuotekuValymas">'Forma 6'!$K$104</definedName>
    <definedName name="VAS075_F_Cpunktui1643NuotekuDumblo" localSheetId="5">'Forma 6'!$L$104</definedName>
    <definedName name="VAS075_F_Cpunktui1643NuotekuDumblo">'Forma 6'!$L$104</definedName>
    <definedName name="VAS075_F_Cpunktui164IsViso" localSheetId="5">'Forma 6'!$I$104</definedName>
    <definedName name="VAS075_F_Cpunktui164IsViso">'Forma 6'!$I$104</definedName>
    <definedName name="VAS075_F_Cpunktui165PavirsiniuNuoteku" localSheetId="5">'Forma 6'!$M$104</definedName>
    <definedName name="VAS075_F_Cpunktui165PavirsiniuNuoteku">'Forma 6'!$M$104</definedName>
    <definedName name="VAS075_F_Cpunktui166KitosReguliuojamosios" localSheetId="5">'Forma 6'!$N$104</definedName>
    <definedName name="VAS075_F_Cpunktui166KitosReguliuojamosios">'Forma 6'!$N$104</definedName>
    <definedName name="VAS075_F_Cpunktui167KitosVeiklos" localSheetId="5">'Forma 6'!$Q$104</definedName>
    <definedName name="VAS075_F_Cpunktui167KitosVeiklos">'Forma 6'!$Q$104</definedName>
    <definedName name="VAS075_F_Cpunktui16Apskaitosveikla1" localSheetId="5">'Forma 6'!$O$104</definedName>
    <definedName name="VAS075_F_Cpunktui16Apskaitosveikla1">'Forma 6'!$O$104</definedName>
    <definedName name="VAS075_F_Cpunktui16Kitareguliuoja1" localSheetId="5">'Forma 6'!$P$104</definedName>
    <definedName name="VAS075_F_Cpunktui16Kitareguliuoja1">'Forma 6'!$P$104</definedName>
    <definedName name="VAS075_F_Cpunktui1711IS" localSheetId="5">'Forma 6'!$D$101</definedName>
    <definedName name="VAS075_F_Cpunktui1711IS">'Forma 6'!$D$101</definedName>
    <definedName name="VAS075_F_Cpunktui17131GeriamojoVandens" localSheetId="5">'Forma 6'!$F$101</definedName>
    <definedName name="VAS075_F_Cpunktui17131GeriamojoVandens">'Forma 6'!$F$101</definedName>
    <definedName name="VAS075_F_Cpunktui17132GeriamojoVandens" localSheetId="5">'Forma 6'!$G$101</definedName>
    <definedName name="VAS075_F_Cpunktui17132GeriamojoVandens">'Forma 6'!$G$101</definedName>
    <definedName name="VAS075_F_Cpunktui17133GeriamojoVandens" localSheetId="5">'Forma 6'!$H$101</definedName>
    <definedName name="VAS075_F_Cpunktui17133GeriamojoVandens">'Forma 6'!$H$101</definedName>
    <definedName name="VAS075_F_Cpunktui1713IsViso" localSheetId="5">'Forma 6'!$E$101</definedName>
    <definedName name="VAS075_F_Cpunktui1713IsViso">'Forma 6'!$E$101</definedName>
    <definedName name="VAS075_F_Cpunktui17141NuotekuSurinkimas" localSheetId="5">'Forma 6'!$J$101</definedName>
    <definedName name="VAS075_F_Cpunktui17141NuotekuSurinkimas">'Forma 6'!$J$101</definedName>
    <definedName name="VAS075_F_Cpunktui17142NuotekuValymas" localSheetId="5">'Forma 6'!$K$101</definedName>
    <definedName name="VAS075_F_Cpunktui17142NuotekuValymas">'Forma 6'!$K$101</definedName>
    <definedName name="VAS075_F_Cpunktui17143NuotekuDumblo" localSheetId="5">'Forma 6'!$L$101</definedName>
    <definedName name="VAS075_F_Cpunktui17143NuotekuDumblo">'Forma 6'!$L$101</definedName>
    <definedName name="VAS075_F_Cpunktui1714IsViso" localSheetId="5">'Forma 6'!$I$101</definedName>
    <definedName name="VAS075_F_Cpunktui1714IsViso">'Forma 6'!$I$101</definedName>
    <definedName name="VAS075_F_Cpunktui1715PavirsiniuNuoteku" localSheetId="5">'Forma 6'!$M$101</definedName>
    <definedName name="VAS075_F_Cpunktui1715PavirsiniuNuoteku">'Forma 6'!$M$101</definedName>
    <definedName name="VAS075_F_Cpunktui1716KitosReguliuojamosios" localSheetId="5">'Forma 6'!$N$101</definedName>
    <definedName name="VAS075_F_Cpunktui1716KitosReguliuojamosios">'Forma 6'!$N$101</definedName>
    <definedName name="VAS075_F_Cpunktui1717KitosVeiklos" localSheetId="5">'Forma 6'!$Q$101</definedName>
    <definedName name="VAS075_F_Cpunktui1717KitosVeiklos">'Forma 6'!$Q$101</definedName>
    <definedName name="VAS075_F_Cpunktui171Apskaitosveikla1" localSheetId="5">'Forma 6'!$O$101</definedName>
    <definedName name="VAS075_F_Cpunktui171Apskaitosveikla1">'Forma 6'!$O$101</definedName>
    <definedName name="VAS075_F_Cpunktui171IS" localSheetId="5">'Forma 6'!$D$102</definedName>
    <definedName name="VAS075_F_Cpunktui171IS">'Forma 6'!$D$102</definedName>
    <definedName name="VAS075_F_Cpunktui171Kitareguliuoja1" localSheetId="5">'Forma 6'!$P$101</definedName>
    <definedName name="VAS075_F_Cpunktui171Kitareguliuoja1">'Forma 6'!$P$101</definedName>
    <definedName name="VAS075_F_Cpunktui1731GeriamojoVandens" localSheetId="5">'Forma 6'!$F$102</definedName>
    <definedName name="VAS075_F_Cpunktui1731GeriamojoVandens">'Forma 6'!$F$102</definedName>
    <definedName name="VAS075_F_Cpunktui1732GeriamojoVandens" localSheetId="5">'Forma 6'!$G$102</definedName>
    <definedName name="VAS075_F_Cpunktui1732GeriamojoVandens">'Forma 6'!$G$102</definedName>
    <definedName name="VAS075_F_Cpunktui1733GeriamojoVandens" localSheetId="5">'Forma 6'!$H$102</definedName>
    <definedName name="VAS075_F_Cpunktui1733GeriamojoVandens">'Forma 6'!$H$102</definedName>
    <definedName name="VAS075_F_Cpunktui173IsViso" localSheetId="5">'Forma 6'!$E$102</definedName>
    <definedName name="VAS075_F_Cpunktui173IsViso">'Forma 6'!$E$102</definedName>
    <definedName name="VAS075_F_Cpunktui1741NuotekuSurinkimas" localSheetId="5">'Forma 6'!$J$102</definedName>
    <definedName name="VAS075_F_Cpunktui1741NuotekuSurinkimas">'Forma 6'!$J$102</definedName>
    <definedName name="VAS075_F_Cpunktui1742NuotekuValymas" localSheetId="5">'Forma 6'!$K$102</definedName>
    <definedName name="VAS075_F_Cpunktui1742NuotekuValymas">'Forma 6'!$K$102</definedName>
    <definedName name="VAS075_F_Cpunktui1743NuotekuDumblo" localSheetId="5">'Forma 6'!$L$102</definedName>
    <definedName name="VAS075_F_Cpunktui1743NuotekuDumblo">'Forma 6'!$L$102</definedName>
    <definedName name="VAS075_F_Cpunktui174IsViso" localSheetId="5">'Forma 6'!$I$102</definedName>
    <definedName name="VAS075_F_Cpunktui174IsViso">'Forma 6'!$I$102</definedName>
    <definedName name="VAS075_F_Cpunktui175PavirsiniuNuoteku" localSheetId="5">'Forma 6'!$M$102</definedName>
    <definedName name="VAS075_F_Cpunktui175PavirsiniuNuoteku">'Forma 6'!$M$102</definedName>
    <definedName name="VAS075_F_Cpunktui176KitosReguliuojamosios" localSheetId="5">'Forma 6'!$N$102</definedName>
    <definedName name="VAS075_F_Cpunktui176KitosReguliuojamosios">'Forma 6'!$N$102</definedName>
    <definedName name="VAS075_F_Cpunktui177KitosVeiklos" localSheetId="5">'Forma 6'!$Q$102</definedName>
    <definedName name="VAS075_F_Cpunktui177KitosVeiklos">'Forma 6'!$Q$102</definedName>
    <definedName name="VAS075_F_Cpunktui17Apskaitosveikla1" localSheetId="5">'Forma 6'!$O$102</definedName>
    <definedName name="VAS075_F_Cpunktui17Apskaitosveikla1">'Forma 6'!$O$102</definedName>
    <definedName name="VAS075_F_Cpunktui17Kitareguliuoja1" localSheetId="5">'Forma 6'!$P$102</definedName>
    <definedName name="VAS075_F_Cpunktui17Kitareguliuoja1">'Forma 6'!$P$102</definedName>
    <definedName name="VAS075_F_Cpunktui1811IS" localSheetId="5">'Forma 6'!$D$105</definedName>
    <definedName name="VAS075_F_Cpunktui1811IS">'Forma 6'!$D$105</definedName>
    <definedName name="VAS075_F_Cpunktui18131GeriamojoVandens" localSheetId="5">'Forma 6'!$F$105</definedName>
    <definedName name="VAS075_F_Cpunktui18131GeriamojoVandens">'Forma 6'!$F$105</definedName>
    <definedName name="VAS075_F_Cpunktui18132GeriamojoVandens" localSheetId="5">'Forma 6'!$G$105</definedName>
    <definedName name="VAS075_F_Cpunktui18132GeriamojoVandens">'Forma 6'!$G$105</definedName>
    <definedName name="VAS075_F_Cpunktui18133GeriamojoVandens" localSheetId="5">'Forma 6'!$H$105</definedName>
    <definedName name="VAS075_F_Cpunktui18133GeriamojoVandens">'Forma 6'!$H$105</definedName>
    <definedName name="VAS075_F_Cpunktui1813IsViso" localSheetId="5">'Forma 6'!$E$105</definedName>
    <definedName name="VAS075_F_Cpunktui1813IsViso">'Forma 6'!$E$105</definedName>
    <definedName name="VAS075_F_Cpunktui18141NuotekuSurinkimas" localSheetId="5">'Forma 6'!$J$105</definedName>
    <definedName name="VAS075_F_Cpunktui18141NuotekuSurinkimas">'Forma 6'!$J$105</definedName>
    <definedName name="VAS075_F_Cpunktui18142NuotekuValymas" localSheetId="5">'Forma 6'!$K$105</definedName>
    <definedName name="VAS075_F_Cpunktui18142NuotekuValymas">'Forma 6'!$K$105</definedName>
    <definedName name="VAS075_F_Cpunktui18143NuotekuDumblo" localSheetId="5">'Forma 6'!$L$105</definedName>
    <definedName name="VAS075_F_Cpunktui18143NuotekuDumblo">'Forma 6'!$L$105</definedName>
    <definedName name="VAS075_F_Cpunktui1814IsViso" localSheetId="5">'Forma 6'!$I$105</definedName>
    <definedName name="VAS075_F_Cpunktui1814IsViso">'Forma 6'!$I$105</definedName>
    <definedName name="VAS075_F_Cpunktui1815PavirsiniuNuoteku" localSheetId="5">'Forma 6'!$M$105</definedName>
    <definedName name="VAS075_F_Cpunktui1815PavirsiniuNuoteku">'Forma 6'!$M$105</definedName>
    <definedName name="VAS075_F_Cpunktui1816KitosReguliuojamosios" localSheetId="5">'Forma 6'!$N$105</definedName>
    <definedName name="VAS075_F_Cpunktui1816KitosReguliuojamosios">'Forma 6'!$N$105</definedName>
    <definedName name="VAS075_F_Cpunktui1817KitosVeiklos" localSheetId="5">'Forma 6'!$Q$105</definedName>
    <definedName name="VAS075_F_Cpunktui1817KitosVeiklos">'Forma 6'!$Q$105</definedName>
    <definedName name="VAS075_F_Cpunktui181Apskaitosveikla1" localSheetId="5">'Forma 6'!$O$105</definedName>
    <definedName name="VAS075_F_Cpunktui181Apskaitosveikla1">'Forma 6'!$O$105</definedName>
    <definedName name="VAS075_F_Cpunktui181IS" localSheetId="5">'Forma 6'!$D$106</definedName>
    <definedName name="VAS075_F_Cpunktui181IS">'Forma 6'!$D$106</definedName>
    <definedName name="VAS075_F_Cpunktui181Kitareguliuoja1" localSheetId="5">'Forma 6'!$P$105</definedName>
    <definedName name="VAS075_F_Cpunktui181Kitareguliuoja1">'Forma 6'!$P$105</definedName>
    <definedName name="VAS075_F_Cpunktui1831GeriamojoVandens" localSheetId="5">'Forma 6'!$F$106</definedName>
    <definedName name="VAS075_F_Cpunktui1831GeriamojoVandens">'Forma 6'!$F$106</definedName>
    <definedName name="VAS075_F_Cpunktui1832GeriamojoVandens" localSheetId="5">'Forma 6'!$G$106</definedName>
    <definedName name="VAS075_F_Cpunktui1832GeriamojoVandens">'Forma 6'!$G$106</definedName>
    <definedName name="VAS075_F_Cpunktui1833GeriamojoVandens" localSheetId="5">'Forma 6'!$H$106</definedName>
    <definedName name="VAS075_F_Cpunktui1833GeriamojoVandens">'Forma 6'!$H$106</definedName>
    <definedName name="VAS075_F_Cpunktui183IsViso" localSheetId="5">'Forma 6'!$E$106</definedName>
    <definedName name="VAS075_F_Cpunktui183IsViso">'Forma 6'!$E$106</definedName>
    <definedName name="VAS075_F_Cpunktui1841NuotekuSurinkimas" localSheetId="5">'Forma 6'!$J$106</definedName>
    <definedName name="VAS075_F_Cpunktui1841NuotekuSurinkimas">'Forma 6'!$J$106</definedName>
    <definedName name="VAS075_F_Cpunktui1842NuotekuValymas" localSheetId="5">'Forma 6'!$K$106</definedName>
    <definedName name="VAS075_F_Cpunktui1842NuotekuValymas">'Forma 6'!$K$106</definedName>
    <definedName name="VAS075_F_Cpunktui1843NuotekuDumblo" localSheetId="5">'Forma 6'!$L$106</definedName>
    <definedName name="VAS075_F_Cpunktui1843NuotekuDumblo">'Forma 6'!$L$106</definedName>
    <definedName name="VAS075_F_Cpunktui184IsViso" localSheetId="5">'Forma 6'!$I$106</definedName>
    <definedName name="VAS075_F_Cpunktui184IsViso">'Forma 6'!$I$106</definedName>
    <definedName name="VAS075_F_Cpunktui185PavirsiniuNuoteku" localSheetId="5">'Forma 6'!$M$106</definedName>
    <definedName name="VAS075_F_Cpunktui185PavirsiniuNuoteku">'Forma 6'!$M$106</definedName>
    <definedName name="VAS075_F_Cpunktui186KitosReguliuojamosios" localSheetId="5">'Forma 6'!$N$106</definedName>
    <definedName name="VAS075_F_Cpunktui186KitosReguliuojamosios">'Forma 6'!$N$106</definedName>
    <definedName name="VAS075_F_Cpunktui187KitosVeiklos" localSheetId="5">'Forma 6'!$Q$106</definedName>
    <definedName name="VAS075_F_Cpunktui187KitosVeiklos">'Forma 6'!$Q$106</definedName>
    <definedName name="VAS075_F_Cpunktui18Apskaitosveikla1" localSheetId="5">'Forma 6'!$O$106</definedName>
    <definedName name="VAS075_F_Cpunktui18Apskaitosveikla1">'Forma 6'!$O$106</definedName>
    <definedName name="VAS075_F_Cpunktui18Kitareguliuoja1" localSheetId="5">'Forma 6'!$P$106</definedName>
    <definedName name="VAS075_F_Cpunktui18Kitareguliuoja1">'Forma 6'!$P$106</definedName>
    <definedName name="VAS075_F_Cpunktui1911IS" localSheetId="5">'Forma 6'!$D$108</definedName>
    <definedName name="VAS075_F_Cpunktui1911IS">'Forma 6'!$D$108</definedName>
    <definedName name="VAS075_F_Cpunktui19131GeriamojoVandens" localSheetId="5">'Forma 6'!$F$108</definedName>
    <definedName name="VAS075_F_Cpunktui19131GeriamojoVandens">'Forma 6'!$F$108</definedName>
    <definedName name="VAS075_F_Cpunktui19132GeriamojoVandens" localSheetId="5">'Forma 6'!$G$108</definedName>
    <definedName name="VAS075_F_Cpunktui19132GeriamojoVandens">'Forma 6'!$G$108</definedName>
    <definedName name="VAS075_F_Cpunktui19133GeriamojoVandens" localSheetId="5">'Forma 6'!$H$108</definedName>
    <definedName name="VAS075_F_Cpunktui19133GeriamojoVandens">'Forma 6'!$H$108</definedName>
    <definedName name="VAS075_F_Cpunktui1913IsViso" localSheetId="5">'Forma 6'!$E$108</definedName>
    <definedName name="VAS075_F_Cpunktui1913IsViso">'Forma 6'!$E$108</definedName>
    <definedName name="VAS075_F_Cpunktui19141NuotekuSurinkimas" localSheetId="5">'Forma 6'!$J$108</definedName>
    <definedName name="VAS075_F_Cpunktui19141NuotekuSurinkimas">'Forma 6'!$J$108</definedName>
    <definedName name="VAS075_F_Cpunktui19142NuotekuValymas" localSheetId="5">'Forma 6'!$K$108</definedName>
    <definedName name="VAS075_F_Cpunktui19142NuotekuValymas">'Forma 6'!$K$108</definedName>
    <definedName name="VAS075_F_Cpunktui19143NuotekuDumblo" localSheetId="5">'Forma 6'!$L$108</definedName>
    <definedName name="VAS075_F_Cpunktui19143NuotekuDumblo">'Forma 6'!$L$108</definedName>
    <definedName name="VAS075_F_Cpunktui1914IsViso" localSheetId="5">'Forma 6'!$I$108</definedName>
    <definedName name="VAS075_F_Cpunktui1914IsViso">'Forma 6'!$I$108</definedName>
    <definedName name="VAS075_F_Cpunktui1915PavirsiniuNuoteku" localSheetId="5">'Forma 6'!$M$108</definedName>
    <definedName name="VAS075_F_Cpunktui1915PavirsiniuNuoteku">'Forma 6'!$M$108</definedName>
    <definedName name="VAS075_F_Cpunktui1916KitosReguliuojamosios" localSheetId="5">'Forma 6'!$N$108</definedName>
    <definedName name="VAS075_F_Cpunktui1916KitosReguliuojamosios">'Forma 6'!$N$108</definedName>
    <definedName name="VAS075_F_Cpunktui1917KitosVeiklos" localSheetId="5">'Forma 6'!$Q$108</definedName>
    <definedName name="VAS075_F_Cpunktui1917KitosVeiklos">'Forma 6'!$Q$108</definedName>
    <definedName name="VAS075_F_Cpunktui191Apskaitosveikla1" localSheetId="5">'Forma 6'!$O$108</definedName>
    <definedName name="VAS075_F_Cpunktui191Apskaitosveikla1">'Forma 6'!$O$108</definedName>
    <definedName name="VAS075_F_Cpunktui191IS" localSheetId="5">'Forma 6'!$D$109</definedName>
    <definedName name="VAS075_F_Cpunktui191IS">'Forma 6'!$D$109</definedName>
    <definedName name="VAS075_F_Cpunktui191Kitareguliuoja1" localSheetId="5">'Forma 6'!$P$108</definedName>
    <definedName name="VAS075_F_Cpunktui191Kitareguliuoja1">'Forma 6'!$P$108</definedName>
    <definedName name="VAS075_F_Cpunktui1921IS" localSheetId="5">'Forma 6'!$D$107</definedName>
    <definedName name="VAS075_F_Cpunktui1921IS">'Forma 6'!$D$107</definedName>
    <definedName name="VAS075_F_Cpunktui19231GeriamojoVandens" localSheetId="5">'Forma 6'!$F$107</definedName>
    <definedName name="VAS075_F_Cpunktui19231GeriamojoVandens">'Forma 6'!$F$107</definedName>
    <definedName name="VAS075_F_Cpunktui19232GeriamojoVandens" localSheetId="5">'Forma 6'!$G$107</definedName>
    <definedName name="VAS075_F_Cpunktui19232GeriamojoVandens">'Forma 6'!$G$107</definedName>
    <definedName name="VAS075_F_Cpunktui19233GeriamojoVandens" localSheetId="5">'Forma 6'!$H$107</definedName>
    <definedName name="VAS075_F_Cpunktui19233GeriamojoVandens">'Forma 6'!$H$107</definedName>
    <definedName name="VAS075_F_Cpunktui1923IsViso" localSheetId="5">'Forma 6'!$E$107</definedName>
    <definedName name="VAS075_F_Cpunktui1923IsViso">'Forma 6'!$E$107</definedName>
    <definedName name="VAS075_F_Cpunktui19241NuotekuSurinkimas" localSheetId="5">'Forma 6'!$J$107</definedName>
    <definedName name="VAS075_F_Cpunktui19241NuotekuSurinkimas">'Forma 6'!$J$107</definedName>
    <definedName name="VAS075_F_Cpunktui19242NuotekuValymas" localSheetId="5">'Forma 6'!$K$107</definedName>
    <definedName name="VAS075_F_Cpunktui19242NuotekuValymas">'Forma 6'!$K$107</definedName>
    <definedName name="VAS075_F_Cpunktui19243NuotekuDumblo" localSheetId="5">'Forma 6'!$L$107</definedName>
    <definedName name="VAS075_F_Cpunktui19243NuotekuDumblo">'Forma 6'!$L$107</definedName>
    <definedName name="VAS075_F_Cpunktui1924IsViso" localSheetId="5">'Forma 6'!$I$107</definedName>
    <definedName name="VAS075_F_Cpunktui1924IsViso">'Forma 6'!$I$107</definedName>
    <definedName name="VAS075_F_Cpunktui1925PavirsiniuNuoteku" localSheetId="5">'Forma 6'!$M$107</definedName>
    <definedName name="VAS075_F_Cpunktui1925PavirsiniuNuoteku">'Forma 6'!$M$107</definedName>
    <definedName name="VAS075_F_Cpunktui1926KitosReguliuojamosios" localSheetId="5">'Forma 6'!$N$107</definedName>
    <definedName name="VAS075_F_Cpunktui1926KitosReguliuojamosios">'Forma 6'!$N$107</definedName>
    <definedName name="VAS075_F_Cpunktui1927KitosVeiklos" localSheetId="5">'Forma 6'!$Q$107</definedName>
    <definedName name="VAS075_F_Cpunktui1927KitosVeiklos">'Forma 6'!$Q$107</definedName>
    <definedName name="VAS075_F_Cpunktui192Apskaitosveikla1" localSheetId="5">'Forma 6'!$O$107</definedName>
    <definedName name="VAS075_F_Cpunktui192Apskaitosveikla1">'Forma 6'!$O$107</definedName>
    <definedName name="VAS075_F_Cpunktui192Kitareguliuoja1" localSheetId="5">'Forma 6'!$P$107</definedName>
    <definedName name="VAS075_F_Cpunktui192Kitareguliuoja1">'Forma 6'!$P$107</definedName>
    <definedName name="VAS075_F_Cpunktui1931GeriamojoVandens" localSheetId="5">'Forma 6'!$F$109</definedName>
    <definedName name="VAS075_F_Cpunktui1931GeriamojoVandens">'Forma 6'!$F$109</definedName>
    <definedName name="VAS075_F_Cpunktui1932GeriamojoVandens" localSheetId="5">'Forma 6'!$G$109</definedName>
    <definedName name="VAS075_F_Cpunktui1932GeriamojoVandens">'Forma 6'!$G$109</definedName>
    <definedName name="VAS075_F_Cpunktui1933GeriamojoVandens" localSheetId="5">'Forma 6'!$H$109</definedName>
    <definedName name="VAS075_F_Cpunktui1933GeriamojoVandens">'Forma 6'!$H$109</definedName>
    <definedName name="VAS075_F_Cpunktui193IsViso" localSheetId="5">'Forma 6'!$E$109</definedName>
    <definedName name="VAS075_F_Cpunktui193IsViso">'Forma 6'!$E$109</definedName>
    <definedName name="VAS075_F_Cpunktui1941NuotekuSurinkimas" localSheetId="5">'Forma 6'!$J$109</definedName>
    <definedName name="VAS075_F_Cpunktui1941NuotekuSurinkimas">'Forma 6'!$J$109</definedName>
    <definedName name="VAS075_F_Cpunktui1942NuotekuValymas" localSheetId="5">'Forma 6'!$K$109</definedName>
    <definedName name="VAS075_F_Cpunktui1942NuotekuValymas">'Forma 6'!$K$109</definedName>
    <definedName name="VAS075_F_Cpunktui1943NuotekuDumblo" localSheetId="5">'Forma 6'!$L$109</definedName>
    <definedName name="VAS075_F_Cpunktui1943NuotekuDumblo">'Forma 6'!$L$109</definedName>
    <definedName name="VAS075_F_Cpunktui194IsViso" localSheetId="5">'Forma 6'!$I$109</definedName>
    <definedName name="VAS075_F_Cpunktui194IsViso">'Forma 6'!$I$109</definedName>
    <definedName name="VAS075_F_Cpunktui195PavirsiniuNuoteku" localSheetId="5">'Forma 6'!$M$109</definedName>
    <definedName name="VAS075_F_Cpunktui195PavirsiniuNuoteku">'Forma 6'!$M$109</definedName>
    <definedName name="VAS075_F_Cpunktui196KitosReguliuojamosios" localSheetId="5">'Forma 6'!$N$109</definedName>
    <definedName name="VAS075_F_Cpunktui196KitosReguliuojamosios">'Forma 6'!$N$109</definedName>
    <definedName name="VAS075_F_Cpunktui197KitosVeiklos" localSheetId="5">'Forma 6'!$Q$109</definedName>
    <definedName name="VAS075_F_Cpunktui197KitosVeiklos">'Forma 6'!$Q$109</definedName>
    <definedName name="VAS075_F_Cpunktui19Apskaitosveikla1" localSheetId="5">'Forma 6'!$O$109</definedName>
    <definedName name="VAS075_F_Cpunktui19Apskaitosveikla1">'Forma 6'!$O$109</definedName>
    <definedName name="VAS075_F_Cpunktui19Kitareguliuoja1" localSheetId="5">'Forma 6'!$P$109</definedName>
    <definedName name="VAS075_F_Cpunktui19Kitareguliuoja1">'Forma 6'!$P$109</definedName>
    <definedName name="VAS075_F_Cpunktui2011IS" localSheetId="5">'Forma 6'!$D$110</definedName>
    <definedName name="VAS075_F_Cpunktui2011IS">'Forma 6'!$D$110</definedName>
    <definedName name="VAS075_F_Cpunktui20131GeriamojoVandens" localSheetId="5">'Forma 6'!$F$110</definedName>
    <definedName name="VAS075_F_Cpunktui20131GeriamojoVandens">'Forma 6'!$F$110</definedName>
    <definedName name="VAS075_F_Cpunktui20132GeriamojoVandens" localSheetId="5">'Forma 6'!$G$110</definedName>
    <definedName name="VAS075_F_Cpunktui20132GeriamojoVandens">'Forma 6'!$G$110</definedName>
    <definedName name="VAS075_F_Cpunktui20133GeriamojoVandens" localSheetId="5">'Forma 6'!$H$110</definedName>
    <definedName name="VAS075_F_Cpunktui20133GeriamojoVandens">'Forma 6'!$H$110</definedName>
    <definedName name="VAS075_F_Cpunktui2013IsViso" localSheetId="5">'Forma 6'!$E$110</definedName>
    <definedName name="VAS075_F_Cpunktui2013IsViso">'Forma 6'!$E$110</definedName>
    <definedName name="VAS075_F_Cpunktui20141NuotekuSurinkimas" localSheetId="5">'Forma 6'!$J$110</definedName>
    <definedName name="VAS075_F_Cpunktui20141NuotekuSurinkimas">'Forma 6'!$J$110</definedName>
    <definedName name="VAS075_F_Cpunktui20142NuotekuValymas" localSheetId="5">'Forma 6'!$K$110</definedName>
    <definedName name="VAS075_F_Cpunktui20142NuotekuValymas">'Forma 6'!$K$110</definedName>
    <definedName name="VAS075_F_Cpunktui20143NuotekuDumblo" localSheetId="5">'Forma 6'!$L$110</definedName>
    <definedName name="VAS075_F_Cpunktui20143NuotekuDumblo">'Forma 6'!$L$110</definedName>
    <definedName name="VAS075_F_Cpunktui2014IsViso" localSheetId="5">'Forma 6'!$I$110</definedName>
    <definedName name="VAS075_F_Cpunktui2014IsViso">'Forma 6'!$I$110</definedName>
    <definedName name="VAS075_F_Cpunktui2015PavirsiniuNuoteku" localSheetId="5">'Forma 6'!$M$110</definedName>
    <definedName name="VAS075_F_Cpunktui2015PavirsiniuNuoteku">'Forma 6'!$M$110</definedName>
    <definedName name="VAS075_F_Cpunktui2016KitosReguliuojamosios" localSheetId="5">'Forma 6'!$N$110</definedName>
    <definedName name="VAS075_F_Cpunktui2016KitosReguliuojamosios">'Forma 6'!$N$110</definedName>
    <definedName name="VAS075_F_Cpunktui2017KitosVeiklos" localSheetId="5">'Forma 6'!$Q$110</definedName>
    <definedName name="VAS075_F_Cpunktui2017KitosVeiklos">'Forma 6'!$Q$110</definedName>
    <definedName name="VAS075_F_Cpunktui201Apskaitosveikla1" localSheetId="5">'Forma 6'!$O$110</definedName>
    <definedName name="VAS075_F_Cpunktui201Apskaitosveikla1">'Forma 6'!$O$110</definedName>
    <definedName name="VAS075_F_Cpunktui201IS" localSheetId="5">'Forma 6'!$D$111</definedName>
    <definedName name="VAS075_F_Cpunktui201IS">'Forma 6'!$D$111</definedName>
    <definedName name="VAS075_F_Cpunktui201Kitareguliuoja1" localSheetId="5">'Forma 6'!$P$110</definedName>
    <definedName name="VAS075_F_Cpunktui201Kitareguliuoja1">'Forma 6'!$P$110</definedName>
    <definedName name="VAS075_F_Cpunktui2031GeriamojoVandens" localSheetId="5">'Forma 6'!$F$111</definedName>
    <definedName name="VAS075_F_Cpunktui2031GeriamojoVandens">'Forma 6'!$F$111</definedName>
    <definedName name="VAS075_F_Cpunktui2032GeriamojoVandens" localSheetId="5">'Forma 6'!$G$111</definedName>
    <definedName name="VAS075_F_Cpunktui2032GeriamojoVandens">'Forma 6'!$G$111</definedName>
    <definedName name="VAS075_F_Cpunktui2033GeriamojoVandens" localSheetId="5">'Forma 6'!$H$111</definedName>
    <definedName name="VAS075_F_Cpunktui2033GeriamojoVandens">'Forma 6'!$H$111</definedName>
    <definedName name="VAS075_F_Cpunktui203IsViso" localSheetId="5">'Forma 6'!$E$111</definedName>
    <definedName name="VAS075_F_Cpunktui203IsViso">'Forma 6'!$E$111</definedName>
    <definedName name="VAS075_F_Cpunktui2041NuotekuSurinkimas" localSheetId="5">'Forma 6'!$J$111</definedName>
    <definedName name="VAS075_F_Cpunktui2041NuotekuSurinkimas">'Forma 6'!$J$111</definedName>
    <definedName name="VAS075_F_Cpunktui2042NuotekuValymas" localSheetId="5">'Forma 6'!$K$111</definedName>
    <definedName name="VAS075_F_Cpunktui2042NuotekuValymas">'Forma 6'!$K$111</definedName>
    <definedName name="VAS075_F_Cpunktui2043NuotekuDumblo" localSheetId="5">'Forma 6'!$L$111</definedName>
    <definedName name="VAS075_F_Cpunktui2043NuotekuDumblo">'Forma 6'!$L$111</definedName>
    <definedName name="VAS075_F_Cpunktui204IsViso" localSheetId="5">'Forma 6'!$I$111</definedName>
    <definedName name="VAS075_F_Cpunktui204IsViso">'Forma 6'!$I$111</definedName>
    <definedName name="VAS075_F_Cpunktui205PavirsiniuNuoteku" localSheetId="5">'Forma 6'!$M$111</definedName>
    <definedName name="VAS075_F_Cpunktui205PavirsiniuNuoteku">'Forma 6'!$M$111</definedName>
    <definedName name="VAS075_F_Cpunktui206KitosReguliuojamosios" localSheetId="5">'Forma 6'!$N$111</definedName>
    <definedName name="VAS075_F_Cpunktui206KitosReguliuojamosios">'Forma 6'!$N$111</definedName>
    <definedName name="VAS075_F_Cpunktui207KitosVeiklos" localSheetId="5">'Forma 6'!$Q$111</definedName>
    <definedName name="VAS075_F_Cpunktui207KitosVeiklos">'Forma 6'!$Q$111</definedName>
    <definedName name="VAS075_F_Cpunktui20Apskaitosveikla1" localSheetId="5">'Forma 6'!$O$111</definedName>
    <definedName name="VAS075_F_Cpunktui20Apskaitosveikla1">'Forma 6'!$O$111</definedName>
    <definedName name="VAS075_F_Cpunktui20Kitareguliuoja1" localSheetId="5">'Forma 6'!$P$111</definedName>
    <definedName name="VAS075_F_Cpunktui20Kitareguliuoja1">'Forma 6'!$P$111</definedName>
    <definedName name="VAS075_F_Cpunktui211IS" localSheetId="5">'Forma 6'!$D$112</definedName>
    <definedName name="VAS075_F_Cpunktui211IS">'Forma 6'!$D$112</definedName>
    <definedName name="VAS075_F_Cpunktui2131GeriamojoVandens" localSheetId="5">'Forma 6'!$F$112</definedName>
    <definedName name="VAS075_F_Cpunktui2131GeriamojoVandens">'Forma 6'!$F$112</definedName>
    <definedName name="VAS075_F_Cpunktui2132GeriamojoVandens" localSheetId="5">'Forma 6'!$G$112</definedName>
    <definedName name="VAS075_F_Cpunktui2132GeriamojoVandens">'Forma 6'!$G$112</definedName>
    <definedName name="VAS075_F_Cpunktui2133GeriamojoVandens" localSheetId="5">'Forma 6'!$H$112</definedName>
    <definedName name="VAS075_F_Cpunktui2133GeriamojoVandens">'Forma 6'!$H$112</definedName>
    <definedName name="VAS075_F_Cpunktui213IsViso" localSheetId="5">'Forma 6'!$E$112</definedName>
    <definedName name="VAS075_F_Cpunktui213IsViso">'Forma 6'!$E$112</definedName>
    <definedName name="VAS075_F_Cpunktui2141NuotekuSurinkimas" localSheetId="5">'Forma 6'!$J$112</definedName>
    <definedName name="VAS075_F_Cpunktui2141NuotekuSurinkimas">'Forma 6'!$J$112</definedName>
    <definedName name="VAS075_F_Cpunktui2142NuotekuValymas" localSheetId="5">'Forma 6'!$K$112</definedName>
    <definedName name="VAS075_F_Cpunktui2142NuotekuValymas">'Forma 6'!$K$112</definedName>
    <definedName name="VAS075_F_Cpunktui2143NuotekuDumblo" localSheetId="5">'Forma 6'!$L$112</definedName>
    <definedName name="VAS075_F_Cpunktui2143NuotekuDumblo">'Forma 6'!$L$112</definedName>
    <definedName name="VAS075_F_Cpunktui214IsViso" localSheetId="5">'Forma 6'!$I$112</definedName>
    <definedName name="VAS075_F_Cpunktui214IsViso">'Forma 6'!$I$112</definedName>
    <definedName name="VAS075_F_Cpunktui215PavirsiniuNuoteku" localSheetId="5">'Forma 6'!$M$112</definedName>
    <definedName name="VAS075_F_Cpunktui215PavirsiniuNuoteku">'Forma 6'!$M$112</definedName>
    <definedName name="VAS075_F_Cpunktui216KitosReguliuojamosios" localSheetId="5">'Forma 6'!$N$112</definedName>
    <definedName name="VAS075_F_Cpunktui216KitosReguliuojamosios">'Forma 6'!$N$112</definedName>
    <definedName name="VAS075_F_Cpunktui217KitosVeiklos" localSheetId="5">'Forma 6'!$Q$112</definedName>
    <definedName name="VAS075_F_Cpunktui217KitosVeiklos">'Forma 6'!$Q$112</definedName>
    <definedName name="VAS075_F_Cpunktui21Apskaitosveikla1" localSheetId="5">'Forma 6'!$O$112</definedName>
    <definedName name="VAS075_F_Cpunktui21Apskaitosveikla1">'Forma 6'!$O$112</definedName>
    <definedName name="VAS075_F_Cpunktui21Kitareguliuoja1" localSheetId="5">'Forma 6'!$P$112</definedName>
    <definedName name="VAS075_F_Cpunktui21Kitareguliuoja1">'Forma 6'!$P$112</definedName>
    <definedName name="VAS075_F_Cpunktui221IS" localSheetId="5">'Forma 6'!$D$113</definedName>
    <definedName name="VAS075_F_Cpunktui221IS">'Forma 6'!$D$113</definedName>
    <definedName name="VAS075_F_Cpunktui2231GeriamojoVandens" localSheetId="5">'Forma 6'!$F$113</definedName>
    <definedName name="VAS075_F_Cpunktui2231GeriamojoVandens">'Forma 6'!$F$113</definedName>
    <definedName name="VAS075_F_Cpunktui2232GeriamojoVandens" localSheetId="5">'Forma 6'!$G$113</definedName>
    <definedName name="VAS075_F_Cpunktui2232GeriamojoVandens">'Forma 6'!$G$113</definedName>
    <definedName name="VAS075_F_Cpunktui2233GeriamojoVandens" localSheetId="5">'Forma 6'!$H$113</definedName>
    <definedName name="VAS075_F_Cpunktui2233GeriamojoVandens">'Forma 6'!$H$113</definedName>
    <definedName name="VAS075_F_Cpunktui223IsViso" localSheetId="5">'Forma 6'!$E$113</definedName>
    <definedName name="VAS075_F_Cpunktui223IsViso">'Forma 6'!$E$113</definedName>
    <definedName name="VAS075_F_Cpunktui2241NuotekuSurinkimas" localSheetId="5">'Forma 6'!$J$113</definedName>
    <definedName name="VAS075_F_Cpunktui2241NuotekuSurinkimas">'Forma 6'!$J$113</definedName>
    <definedName name="VAS075_F_Cpunktui2242NuotekuValymas" localSheetId="5">'Forma 6'!$K$113</definedName>
    <definedName name="VAS075_F_Cpunktui2242NuotekuValymas">'Forma 6'!$K$113</definedName>
    <definedName name="VAS075_F_Cpunktui2243NuotekuDumblo" localSheetId="5">'Forma 6'!$L$113</definedName>
    <definedName name="VAS075_F_Cpunktui2243NuotekuDumblo">'Forma 6'!$L$113</definedName>
    <definedName name="VAS075_F_Cpunktui224IsViso" localSheetId="5">'Forma 6'!$I$113</definedName>
    <definedName name="VAS075_F_Cpunktui224IsViso">'Forma 6'!$I$113</definedName>
    <definedName name="VAS075_F_Cpunktui225PavirsiniuNuoteku" localSheetId="5">'Forma 6'!$M$113</definedName>
    <definedName name="VAS075_F_Cpunktui225PavirsiniuNuoteku">'Forma 6'!$M$113</definedName>
    <definedName name="VAS075_F_Cpunktui226KitosReguliuojamosios" localSheetId="5">'Forma 6'!$N$113</definedName>
    <definedName name="VAS075_F_Cpunktui226KitosReguliuojamosios">'Forma 6'!$N$113</definedName>
    <definedName name="VAS075_F_Cpunktui227KitosVeiklos" localSheetId="5">'Forma 6'!$Q$113</definedName>
    <definedName name="VAS075_F_Cpunktui227KitosVeiklos">'Forma 6'!$Q$113</definedName>
    <definedName name="VAS075_F_Cpunktui22Apskaitosveikla1" localSheetId="5">'Forma 6'!$O$113</definedName>
    <definedName name="VAS075_F_Cpunktui22Apskaitosveikla1">'Forma 6'!$O$113</definedName>
    <definedName name="VAS075_F_Cpunktui22Kitareguliuoja1" localSheetId="5">'Forma 6'!$P$113</definedName>
    <definedName name="VAS075_F_Cpunktui22Kitareguliuoja1">'Forma 6'!$P$113</definedName>
    <definedName name="VAS075_F_Cpunktui231IS" localSheetId="5">'Forma 6'!$D$114</definedName>
    <definedName name="VAS075_F_Cpunktui231IS">'Forma 6'!$D$114</definedName>
    <definedName name="VAS075_F_Cpunktui2331GeriamojoVandens" localSheetId="5">'Forma 6'!$F$114</definedName>
    <definedName name="VAS075_F_Cpunktui2331GeriamojoVandens">'Forma 6'!$F$114</definedName>
    <definedName name="VAS075_F_Cpunktui2332GeriamojoVandens" localSheetId="5">'Forma 6'!$G$114</definedName>
    <definedName name="VAS075_F_Cpunktui2332GeriamojoVandens">'Forma 6'!$G$114</definedName>
    <definedName name="VAS075_F_Cpunktui2333GeriamojoVandens" localSheetId="5">'Forma 6'!$H$114</definedName>
    <definedName name="VAS075_F_Cpunktui2333GeriamojoVandens">'Forma 6'!$H$114</definedName>
    <definedName name="VAS075_F_Cpunktui233IsViso" localSheetId="5">'Forma 6'!$E$114</definedName>
    <definedName name="VAS075_F_Cpunktui233IsViso">'Forma 6'!$E$114</definedName>
    <definedName name="VAS075_F_Cpunktui2341NuotekuSurinkimas" localSheetId="5">'Forma 6'!$J$114</definedName>
    <definedName name="VAS075_F_Cpunktui2341NuotekuSurinkimas">'Forma 6'!$J$114</definedName>
    <definedName name="VAS075_F_Cpunktui2342NuotekuValymas" localSheetId="5">'Forma 6'!$K$114</definedName>
    <definedName name="VAS075_F_Cpunktui2342NuotekuValymas">'Forma 6'!$K$114</definedName>
    <definedName name="VAS075_F_Cpunktui2343NuotekuDumblo" localSheetId="5">'Forma 6'!$L$114</definedName>
    <definedName name="VAS075_F_Cpunktui2343NuotekuDumblo">'Forma 6'!$L$114</definedName>
    <definedName name="VAS075_F_Cpunktui234IsViso" localSheetId="5">'Forma 6'!$I$114</definedName>
    <definedName name="VAS075_F_Cpunktui234IsViso">'Forma 6'!$I$114</definedName>
    <definedName name="VAS075_F_Cpunktui235PavirsiniuNuoteku" localSheetId="5">'Forma 6'!$M$114</definedName>
    <definedName name="VAS075_F_Cpunktui235PavirsiniuNuoteku">'Forma 6'!$M$114</definedName>
    <definedName name="VAS075_F_Cpunktui236KitosReguliuojamosios" localSheetId="5">'Forma 6'!$N$114</definedName>
    <definedName name="VAS075_F_Cpunktui236KitosReguliuojamosios">'Forma 6'!$N$114</definedName>
    <definedName name="VAS075_F_Cpunktui237KitosVeiklos" localSheetId="5">'Forma 6'!$Q$114</definedName>
    <definedName name="VAS075_F_Cpunktui237KitosVeiklos">'Forma 6'!$Q$114</definedName>
    <definedName name="VAS075_F_Cpunktui23Apskaitosveikla1" localSheetId="5">'Forma 6'!$O$114</definedName>
    <definedName name="VAS075_F_Cpunktui23Apskaitosveikla1">'Forma 6'!$O$114</definedName>
    <definedName name="VAS075_F_Cpunktui23Kitareguliuoja1" localSheetId="5">'Forma 6'!$P$114</definedName>
    <definedName name="VAS075_F_Cpunktui23Kitareguliuoja1">'Forma 6'!$P$114</definedName>
    <definedName name="VAS075_F_Cpunktui241IS" localSheetId="5">'Forma 6'!$D$115</definedName>
    <definedName name="VAS075_F_Cpunktui241IS">'Forma 6'!$D$115</definedName>
    <definedName name="VAS075_F_Cpunktui2431GeriamojoVandens" localSheetId="5">'Forma 6'!$F$115</definedName>
    <definedName name="VAS075_F_Cpunktui2431GeriamojoVandens">'Forma 6'!$F$115</definedName>
    <definedName name="VAS075_F_Cpunktui2432GeriamojoVandens" localSheetId="5">'Forma 6'!$G$115</definedName>
    <definedName name="VAS075_F_Cpunktui2432GeriamojoVandens">'Forma 6'!$G$115</definedName>
    <definedName name="VAS075_F_Cpunktui2433GeriamojoVandens" localSheetId="5">'Forma 6'!$H$115</definedName>
    <definedName name="VAS075_F_Cpunktui2433GeriamojoVandens">'Forma 6'!$H$115</definedName>
    <definedName name="VAS075_F_Cpunktui243IsViso" localSheetId="5">'Forma 6'!$E$115</definedName>
    <definedName name="VAS075_F_Cpunktui243IsViso">'Forma 6'!$E$115</definedName>
    <definedName name="VAS075_F_Cpunktui2441NuotekuSurinkimas" localSheetId="5">'Forma 6'!$J$115</definedName>
    <definedName name="VAS075_F_Cpunktui2441NuotekuSurinkimas">'Forma 6'!$J$115</definedName>
    <definedName name="VAS075_F_Cpunktui2442NuotekuValymas" localSheetId="5">'Forma 6'!$K$115</definedName>
    <definedName name="VAS075_F_Cpunktui2442NuotekuValymas">'Forma 6'!$K$115</definedName>
    <definedName name="VAS075_F_Cpunktui2443NuotekuDumblo" localSheetId="5">'Forma 6'!$L$115</definedName>
    <definedName name="VAS075_F_Cpunktui2443NuotekuDumblo">'Forma 6'!$L$115</definedName>
    <definedName name="VAS075_F_Cpunktui244IsViso" localSheetId="5">'Forma 6'!$I$115</definedName>
    <definedName name="VAS075_F_Cpunktui244IsViso">'Forma 6'!$I$115</definedName>
    <definedName name="VAS075_F_Cpunktui245PavirsiniuNuoteku" localSheetId="5">'Forma 6'!$M$115</definedName>
    <definedName name="VAS075_F_Cpunktui245PavirsiniuNuoteku">'Forma 6'!$M$115</definedName>
    <definedName name="VAS075_F_Cpunktui246KitosReguliuojamosios" localSheetId="5">'Forma 6'!$N$115</definedName>
    <definedName name="VAS075_F_Cpunktui246KitosReguliuojamosios">'Forma 6'!$N$115</definedName>
    <definedName name="VAS075_F_Cpunktui247KitosVeiklos" localSheetId="5">'Forma 6'!$Q$115</definedName>
    <definedName name="VAS075_F_Cpunktui247KitosVeiklos">'Forma 6'!$Q$115</definedName>
    <definedName name="VAS075_F_Cpunktui24Apskaitosveikla1" localSheetId="5">'Forma 6'!$O$115</definedName>
    <definedName name="VAS075_F_Cpunktui24Apskaitosveikla1">'Forma 6'!$O$115</definedName>
    <definedName name="VAS075_F_Cpunktui24Kitareguliuoja1" localSheetId="5">'Forma 6'!$P$115</definedName>
    <definedName name="VAS075_F_Cpunktui24Kitareguliuoja1">'Forma 6'!$P$115</definedName>
    <definedName name="VAS075_F_Cpunktui91IS" localSheetId="5">'Forma 6'!$D$95</definedName>
    <definedName name="VAS075_F_Cpunktui91IS">'Forma 6'!$D$95</definedName>
    <definedName name="VAS075_F_Cpunktui931GeriamojoVandens" localSheetId="5">'Forma 6'!$F$95</definedName>
    <definedName name="VAS075_F_Cpunktui931GeriamojoVandens">'Forma 6'!$F$95</definedName>
    <definedName name="VAS075_F_Cpunktui932GeriamojoVandens" localSheetId="5">'Forma 6'!$G$95</definedName>
    <definedName name="VAS075_F_Cpunktui932GeriamojoVandens">'Forma 6'!$G$95</definedName>
    <definedName name="VAS075_F_Cpunktui933GeriamojoVandens" localSheetId="5">'Forma 6'!$H$95</definedName>
    <definedName name="VAS075_F_Cpunktui933GeriamojoVandens">'Forma 6'!$H$95</definedName>
    <definedName name="VAS075_F_Cpunktui93IsViso" localSheetId="5">'Forma 6'!$E$95</definedName>
    <definedName name="VAS075_F_Cpunktui93IsViso">'Forma 6'!$E$95</definedName>
    <definedName name="VAS075_F_Cpunktui941NuotekuSurinkimas" localSheetId="5">'Forma 6'!$J$95</definedName>
    <definedName name="VAS075_F_Cpunktui941NuotekuSurinkimas">'Forma 6'!$J$95</definedName>
    <definedName name="VAS075_F_Cpunktui942NuotekuValymas" localSheetId="5">'Forma 6'!$K$95</definedName>
    <definedName name="VAS075_F_Cpunktui942NuotekuValymas">'Forma 6'!$K$95</definedName>
    <definedName name="VAS075_F_Cpunktui943NuotekuDumblo" localSheetId="5">'Forma 6'!$L$95</definedName>
    <definedName name="VAS075_F_Cpunktui943NuotekuDumblo">'Forma 6'!$L$95</definedName>
    <definedName name="VAS075_F_Cpunktui94IsViso" localSheetId="5">'Forma 6'!$I$95</definedName>
    <definedName name="VAS075_F_Cpunktui94IsViso">'Forma 6'!$I$95</definedName>
    <definedName name="VAS075_F_Cpunktui95PavirsiniuNuoteku" localSheetId="5">'Forma 6'!$M$95</definedName>
    <definedName name="VAS075_F_Cpunktui95PavirsiniuNuoteku">'Forma 6'!$M$95</definedName>
    <definedName name="VAS075_F_Cpunktui96KitosReguliuojamosios" localSheetId="5">'Forma 6'!$N$95</definedName>
    <definedName name="VAS075_F_Cpunktui96KitosReguliuojamosios">'Forma 6'!$N$95</definedName>
    <definedName name="VAS075_F_Cpunktui97KitosVeiklos" localSheetId="5">'Forma 6'!$Q$95</definedName>
    <definedName name="VAS075_F_Cpunktui97KitosVeiklos">'Forma 6'!$Q$95</definedName>
    <definedName name="VAS075_F_Cpunktui9Apskaitosveikla1" localSheetId="5">'Forma 6'!$O$95</definedName>
    <definedName name="VAS075_F_Cpunktui9Apskaitosveikla1">'Forma 6'!$O$95</definedName>
    <definedName name="VAS075_F_Cpunktui9Kitareguliuoja1" localSheetId="5">'Forma 6'!$P$95</definedName>
    <definedName name="VAS075_F_Cpunktui9Kitareguliuoja1">'Forma 6'!$P$95</definedName>
    <definedName name="VAS075_F_Epunktui101IS" localSheetId="5">'Forma 6'!$D$155</definedName>
    <definedName name="VAS075_F_Epunktui101IS">'Forma 6'!$D$155</definedName>
    <definedName name="VAS075_F_Epunktui1031GeriamojoVandens" localSheetId="5">'Forma 6'!$F$155</definedName>
    <definedName name="VAS075_F_Epunktui1031GeriamojoVandens">'Forma 6'!$F$155</definedName>
    <definedName name="VAS075_F_Epunktui1032GeriamojoVandens" localSheetId="5">'Forma 6'!$G$155</definedName>
    <definedName name="VAS075_F_Epunktui1032GeriamojoVandens">'Forma 6'!$G$155</definedName>
    <definedName name="VAS075_F_Epunktui1033GeriamojoVandens" localSheetId="5">'Forma 6'!$H$155</definedName>
    <definedName name="VAS075_F_Epunktui1033GeriamojoVandens">'Forma 6'!$H$155</definedName>
    <definedName name="VAS075_F_Epunktui103IsViso" localSheetId="5">'Forma 6'!$E$155</definedName>
    <definedName name="VAS075_F_Epunktui103IsViso">'Forma 6'!$E$155</definedName>
    <definedName name="VAS075_F_Epunktui1041NuotekuSurinkimas" localSheetId="5">'Forma 6'!$J$155</definedName>
    <definedName name="VAS075_F_Epunktui1041NuotekuSurinkimas">'Forma 6'!$J$155</definedName>
    <definedName name="VAS075_F_Epunktui1042NuotekuValymas" localSheetId="5">'Forma 6'!$K$155</definedName>
    <definedName name="VAS075_F_Epunktui1042NuotekuValymas">'Forma 6'!$K$155</definedName>
    <definedName name="VAS075_F_Epunktui1043NuotekuDumblo" localSheetId="5">'Forma 6'!$L$155</definedName>
    <definedName name="VAS075_F_Epunktui1043NuotekuDumblo">'Forma 6'!$L$155</definedName>
    <definedName name="VAS075_F_Epunktui104IsViso" localSheetId="5">'Forma 6'!$I$155</definedName>
    <definedName name="VAS075_F_Epunktui104IsViso">'Forma 6'!$I$155</definedName>
    <definedName name="VAS075_F_Epunktui105PavirsiniuNuoteku" localSheetId="5">'Forma 6'!$M$155</definedName>
    <definedName name="VAS075_F_Epunktui105PavirsiniuNuoteku">'Forma 6'!$M$155</definedName>
    <definedName name="VAS075_F_Epunktui106KitosReguliuojamosios" localSheetId="5">'Forma 6'!$N$155</definedName>
    <definedName name="VAS075_F_Epunktui106KitosReguliuojamosios">'Forma 6'!$N$155</definedName>
    <definedName name="VAS075_F_Epunktui107KitosVeiklos" localSheetId="5">'Forma 6'!$Q$155</definedName>
    <definedName name="VAS075_F_Epunktui107KitosVeiklos">'Forma 6'!$Q$155</definedName>
    <definedName name="VAS075_F_Epunktui10Apskaitosveikla1" localSheetId="5">'Forma 6'!$O$155</definedName>
    <definedName name="VAS075_F_Epunktui10Apskaitosveikla1">'Forma 6'!$O$155</definedName>
    <definedName name="VAS075_F_Epunktui10Kitareguliuoja1" localSheetId="5">'Forma 6'!$P$155</definedName>
    <definedName name="VAS075_F_Epunktui10Kitareguliuoja1">'Forma 6'!$P$155</definedName>
    <definedName name="VAS075_F_Epunktui111IS" localSheetId="5">'Forma 6'!$D$159</definedName>
    <definedName name="VAS075_F_Epunktui111IS">'Forma 6'!$D$159</definedName>
    <definedName name="VAS075_F_Epunktui1131GeriamojoVandens" localSheetId="5">'Forma 6'!$F$159</definedName>
    <definedName name="VAS075_F_Epunktui1131GeriamojoVandens">'Forma 6'!$F$159</definedName>
    <definedName name="VAS075_F_Epunktui1132GeriamojoVandens" localSheetId="5">'Forma 6'!$G$159</definedName>
    <definedName name="VAS075_F_Epunktui1132GeriamojoVandens">'Forma 6'!$G$159</definedName>
    <definedName name="VAS075_F_Epunktui1133GeriamojoVandens" localSheetId="5">'Forma 6'!$H$159</definedName>
    <definedName name="VAS075_F_Epunktui1133GeriamojoVandens">'Forma 6'!$H$159</definedName>
    <definedName name="VAS075_F_Epunktui113IsViso" localSheetId="5">'Forma 6'!$E$159</definedName>
    <definedName name="VAS075_F_Epunktui113IsViso">'Forma 6'!$E$159</definedName>
    <definedName name="VAS075_F_Epunktui1141NuotekuSurinkimas" localSheetId="5">'Forma 6'!$J$159</definedName>
    <definedName name="VAS075_F_Epunktui1141NuotekuSurinkimas">'Forma 6'!$J$159</definedName>
    <definedName name="VAS075_F_Epunktui1142NuotekuValymas" localSheetId="5">'Forma 6'!$K$159</definedName>
    <definedName name="VAS075_F_Epunktui1142NuotekuValymas">'Forma 6'!$K$159</definedName>
    <definedName name="VAS075_F_Epunktui1143NuotekuDumblo" localSheetId="5">'Forma 6'!$L$159</definedName>
    <definedName name="VAS075_F_Epunktui1143NuotekuDumblo">'Forma 6'!$L$159</definedName>
    <definedName name="VAS075_F_Epunktui114IsViso" localSheetId="5">'Forma 6'!$I$159</definedName>
    <definedName name="VAS075_F_Epunktui114IsViso">'Forma 6'!$I$159</definedName>
    <definedName name="VAS075_F_Epunktui115PavirsiniuNuoteku" localSheetId="5">'Forma 6'!$M$159</definedName>
    <definedName name="VAS075_F_Epunktui115PavirsiniuNuoteku">'Forma 6'!$M$159</definedName>
    <definedName name="VAS075_F_Epunktui116KitosReguliuojamosios" localSheetId="5">'Forma 6'!$N$159</definedName>
    <definedName name="VAS075_F_Epunktui116KitosReguliuojamosios">'Forma 6'!$N$159</definedName>
    <definedName name="VAS075_F_Epunktui117KitosVeiklos" localSheetId="5">'Forma 6'!$Q$159</definedName>
    <definedName name="VAS075_F_Epunktui117KitosVeiklos">'Forma 6'!$Q$159</definedName>
    <definedName name="VAS075_F_Epunktui11Apskaitosveikla1" localSheetId="5">'Forma 6'!$O$159</definedName>
    <definedName name="VAS075_F_Epunktui11Apskaitosveikla1">'Forma 6'!$O$159</definedName>
    <definedName name="VAS075_F_Epunktui11IS" localSheetId="5">'Forma 6'!$D$144</definedName>
    <definedName name="VAS075_F_Epunktui11IS">'Forma 6'!$D$144</definedName>
    <definedName name="VAS075_F_Epunktui11Kitareguliuoja1" localSheetId="5">'Forma 6'!$P$159</definedName>
    <definedName name="VAS075_F_Epunktui11Kitareguliuoja1">'Forma 6'!$P$159</definedName>
    <definedName name="VAS075_F_Epunktui121IS" localSheetId="5">'Forma 6'!$D$160</definedName>
    <definedName name="VAS075_F_Epunktui121IS">'Forma 6'!$D$160</definedName>
    <definedName name="VAS075_F_Epunktui1231GeriamojoVandens" localSheetId="5">'Forma 6'!$F$160</definedName>
    <definedName name="VAS075_F_Epunktui1231GeriamojoVandens">'Forma 6'!$F$160</definedName>
    <definedName name="VAS075_F_Epunktui1232GeriamojoVandens" localSheetId="5">'Forma 6'!$G$160</definedName>
    <definedName name="VAS075_F_Epunktui1232GeriamojoVandens">'Forma 6'!$G$160</definedName>
    <definedName name="VAS075_F_Epunktui1233GeriamojoVandens" localSheetId="5">'Forma 6'!$H$160</definedName>
    <definedName name="VAS075_F_Epunktui1233GeriamojoVandens">'Forma 6'!$H$160</definedName>
    <definedName name="VAS075_F_Epunktui123IsViso" localSheetId="5">'Forma 6'!$E$160</definedName>
    <definedName name="VAS075_F_Epunktui123IsViso">'Forma 6'!$E$160</definedName>
    <definedName name="VAS075_F_Epunktui1241NuotekuSurinkimas" localSheetId="5">'Forma 6'!$J$160</definedName>
    <definedName name="VAS075_F_Epunktui1241NuotekuSurinkimas">'Forma 6'!$J$160</definedName>
    <definedName name="VAS075_F_Epunktui1242NuotekuValymas" localSheetId="5">'Forma 6'!$K$160</definedName>
    <definedName name="VAS075_F_Epunktui1242NuotekuValymas">'Forma 6'!$K$160</definedName>
    <definedName name="VAS075_F_Epunktui1243NuotekuDumblo" localSheetId="5">'Forma 6'!$L$160</definedName>
    <definedName name="VAS075_F_Epunktui1243NuotekuDumblo">'Forma 6'!$L$160</definedName>
    <definedName name="VAS075_F_Epunktui124IsViso" localSheetId="5">'Forma 6'!$I$160</definedName>
    <definedName name="VAS075_F_Epunktui124IsViso">'Forma 6'!$I$160</definedName>
    <definedName name="VAS075_F_Epunktui125PavirsiniuNuoteku" localSheetId="5">'Forma 6'!$M$160</definedName>
    <definedName name="VAS075_F_Epunktui125PavirsiniuNuoteku">'Forma 6'!$M$160</definedName>
    <definedName name="VAS075_F_Epunktui126KitosReguliuojamosios" localSheetId="5">'Forma 6'!$N$160</definedName>
    <definedName name="VAS075_F_Epunktui126KitosReguliuojamosios">'Forma 6'!$N$160</definedName>
    <definedName name="VAS075_F_Epunktui127KitosVeiklos" localSheetId="5">'Forma 6'!$Q$160</definedName>
    <definedName name="VAS075_F_Epunktui127KitosVeiklos">'Forma 6'!$Q$160</definedName>
    <definedName name="VAS075_F_Epunktui12Apskaitosveikla1" localSheetId="5">'Forma 6'!$O$160</definedName>
    <definedName name="VAS075_F_Epunktui12Apskaitosveikla1">'Forma 6'!$O$160</definedName>
    <definedName name="VAS075_F_Epunktui12Kitareguliuoja1" localSheetId="5">'Forma 6'!$P$160</definedName>
    <definedName name="VAS075_F_Epunktui12Kitareguliuoja1">'Forma 6'!$P$160</definedName>
    <definedName name="VAS075_F_Epunktui131GeriamojoVandens" localSheetId="5">'Forma 6'!$F$144</definedName>
    <definedName name="VAS075_F_Epunktui131GeriamojoVandens">'Forma 6'!$F$144</definedName>
    <definedName name="VAS075_F_Epunktui131IS" localSheetId="5">'Forma 6'!$D$161</definedName>
    <definedName name="VAS075_F_Epunktui131IS">'Forma 6'!$D$161</definedName>
    <definedName name="VAS075_F_Epunktui132GeriamojoVandens" localSheetId="5">'Forma 6'!$G$144</definedName>
    <definedName name="VAS075_F_Epunktui132GeriamojoVandens">'Forma 6'!$G$144</definedName>
    <definedName name="VAS075_F_Epunktui1331GeriamojoVandens" localSheetId="5">'Forma 6'!$F$161</definedName>
    <definedName name="VAS075_F_Epunktui1331GeriamojoVandens">'Forma 6'!$F$161</definedName>
    <definedName name="VAS075_F_Epunktui1332GeriamojoVandens" localSheetId="5">'Forma 6'!$G$161</definedName>
    <definedName name="VAS075_F_Epunktui1332GeriamojoVandens">'Forma 6'!$G$161</definedName>
    <definedName name="VAS075_F_Epunktui1333GeriamojoVandens" localSheetId="5">'Forma 6'!$H$161</definedName>
    <definedName name="VAS075_F_Epunktui1333GeriamojoVandens">'Forma 6'!$H$161</definedName>
    <definedName name="VAS075_F_Epunktui133GeriamojoVandens" localSheetId="5">'Forma 6'!$H$144</definedName>
    <definedName name="VAS075_F_Epunktui133GeriamojoVandens">'Forma 6'!$H$144</definedName>
    <definedName name="VAS075_F_Epunktui133IsViso" localSheetId="5">'Forma 6'!$E$161</definedName>
    <definedName name="VAS075_F_Epunktui133IsViso">'Forma 6'!$E$161</definedName>
    <definedName name="VAS075_F_Epunktui1341NuotekuSurinkimas" localSheetId="5">'Forma 6'!$J$161</definedName>
    <definedName name="VAS075_F_Epunktui1341NuotekuSurinkimas">'Forma 6'!$J$161</definedName>
    <definedName name="VAS075_F_Epunktui1342NuotekuValymas" localSheetId="5">'Forma 6'!$K$161</definedName>
    <definedName name="VAS075_F_Epunktui1342NuotekuValymas">'Forma 6'!$K$161</definedName>
    <definedName name="VAS075_F_Epunktui1343NuotekuDumblo" localSheetId="5">'Forma 6'!$L$161</definedName>
    <definedName name="VAS075_F_Epunktui1343NuotekuDumblo">'Forma 6'!$L$161</definedName>
    <definedName name="VAS075_F_Epunktui134IsViso" localSheetId="5">'Forma 6'!$I$161</definedName>
    <definedName name="VAS075_F_Epunktui134IsViso">'Forma 6'!$I$161</definedName>
    <definedName name="VAS075_F_Epunktui135PavirsiniuNuoteku" localSheetId="5">'Forma 6'!$M$161</definedName>
    <definedName name="VAS075_F_Epunktui135PavirsiniuNuoteku">'Forma 6'!$M$161</definedName>
    <definedName name="VAS075_F_Epunktui136KitosReguliuojamosios" localSheetId="5">'Forma 6'!$N$161</definedName>
    <definedName name="VAS075_F_Epunktui136KitosReguliuojamosios">'Forma 6'!$N$161</definedName>
    <definedName name="VAS075_F_Epunktui137KitosVeiklos" localSheetId="5">'Forma 6'!$Q$161</definedName>
    <definedName name="VAS075_F_Epunktui137KitosVeiklos">'Forma 6'!$Q$161</definedName>
    <definedName name="VAS075_F_Epunktui13Apskaitosveikla1" localSheetId="5">'Forma 6'!$O$161</definedName>
    <definedName name="VAS075_F_Epunktui13Apskaitosveikla1">'Forma 6'!$O$161</definedName>
    <definedName name="VAS075_F_Epunktui13IsViso" localSheetId="5">'Forma 6'!$E$144</definedName>
    <definedName name="VAS075_F_Epunktui13IsViso">'Forma 6'!$E$144</definedName>
    <definedName name="VAS075_F_Epunktui13Kitareguliuoja1" localSheetId="5">'Forma 6'!$P$161</definedName>
    <definedName name="VAS075_F_Epunktui13Kitareguliuoja1">'Forma 6'!$P$161</definedName>
    <definedName name="VAS075_F_Epunktui141IS" localSheetId="5">'Forma 6'!$D$162</definedName>
    <definedName name="VAS075_F_Epunktui141IS">'Forma 6'!$D$162</definedName>
    <definedName name="VAS075_F_Epunktui141NuotekuSurinkimas" localSheetId="5">'Forma 6'!$J$144</definedName>
    <definedName name="VAS075_F_Epunktui141NuotekuSurinkimas">'Forma 6'!$J$144</definedName>
    <definedName name="VAS075_F_Epunktui142NuotekuValymas" localSheetId="5">'Forma 6'!$K$144</definedName>
    <definedName name="VAS075_F_Epunktui142NuotekuValymas">'Forma 6'!$K$144</definedName>
    <definedName name="VAS075_F_Epunktui1431GeriamojoVandens" localSheetId="5">'Forma 6'!$F$162</definedName>
    <definedName name="VAS075_F_Epunktui1431GeriamojoVandens">'Forma 6'!$F$162</definedName>
    <definedName name="VAS075_F_Epunktui1432GeriamojoVandens" localSheetId="5">'Forma 6'!$G$162</definedName>
    <definedName name="VAS075_F_Epunktui1432GeriamojoVandens">'Forma 6'!$G$162</definedName>
    <definedName name="VAS075_F_Epunktui1433GeriamojoVandens" localSheetId="5">'Forma 6'!$H$162</definedName>
    <definedName name="VAS075_F_Epunktui1433GeriamojoVandens">'Forma 6'!$H$162</definedName>
    <definedName name="VAS075_F_Epunktui143IsViso" localSheetId="5">'Forma 6'!$E$162</definedName>
    <definedName name="VAS075_F_Epunktui143IsViso">'Forma 6'!$E$162</definedName>
    <definedName name="VAS075_F_Epunktui143NuotekuDumblo" localSheetId="5">'Forma 6'!$L$144</definedName>
    <definedName name="VAS075_F_Epunktui143NuotekuDumblo">'Forma 6'!$L$144</definedName>
    <definedName name="VAS075_F_Epunktui1441NuotekuSurinkimas" localSheetId="5">'Forma 6'!$J$162</definedName>
    <definedName name="VAS075_F_Epunktui1441NuotekuSurinkimas">'Forma 6'!$J$162</definedName>
    <definedName name="VAS075_F_Epunktui1442NuotekuValymas" localSheetId="5">'Forma 6'!$K$162</definedName>
    <definedName name="VAS075_F_Epunktui1442NuotekuValymas">'Forma 6'!$K$162</definedName>
    <definedName name="VAS075_F_Epunktui1443NuotekuDumblo" localSheetId="5">'Forma 6'!$L$162</definedName>
    <definedName name="VAS075_F_Epunktui1443NuotekuDumblo">'Forma 6'!$L$162</definedName>
    <definedName name="VAS075_F_Epunktui144IsViso" localSheetId="5">'Forma 6'!$I$162</definedName>
    <definedName name="VAS075_F_Epunktui144IsViso">'Forma 6'!$I$162</definedName>
    <definedName name="VAS075_F_Epunktui145PavirsiniuNuoteku" localSheetId="5">'Forma 6'!$M$162</definedName>
    <definedName name="VAS075_F_Epunktui145PavirsiniuNuoteku">'Forma 6'!$M$162</definedName>
    <definedName name="VAS075_F_Epunktui146KitosReguliuojamosios" localSheetId="5">'Forma 6'!$N$162</definedName>
    <definedName name="VAS075_F_Epunktui146KitosReguliuojamosios">'Forma 6'!$N$162</definedName>
    <definedName name="VAS075_F_Epunktui147KitosVeiklos" localSheetId="5">'Forma 6'!$Q$162</definedName>
    <definedName name="VAS075_F_Epunktui147KitosVeiklos">'Forma 6'!$Q$162</definedName>
    <definedName name="VAS075_F_Epunktui14Apskaitosveikla1" localSheetId="5">'Forma 6'!$O$162</definedName>
    <definedName name="VAS075_F_Epunktui14Apskaitosveikla1">'Forma 6'!$O$162</definedName>
    <definedName name="VAS075_F_Epunktui14IsViso" localSheetId="5">'Forma 6'!$I$144</definedName>
    <definedName name="VAS075_F_Epunktui14IsViso">'Forma 6'!$I$144</definedName>
    <definedName name="VAS075_F_Epunktui14Kitareguliuoja1" localSheetId="5">'Forma 6'!$P$162</definedName>
    <definedName name="VAS075_F_Epunktui14Kitareguliuoja1">'Forma 6'!$P$162</definedName>
    <definedName name="VAS075_F_Epunktui151IS" localSheetId="5">'Forma 6'!$D$163</definedName>
    <definedName name="VAS075_F_Epunktui151IS">'Forma 6'!$D$163</definedName>
    <definedName name="VAS075_F_Epunktui1531GeriamojoVandens" localSheetId="5">'Forma 6'!$F$163</definedName>
    <definedName name="VAS075_F_Epunktui1531GeriamojoVandens">'Forma 6'!$F$163</definedName>
    <definedName name="VAS075_F_Epunktui1532GeriamojoVandens" localSheetId="5">'Forma 6'!$G$163</definedName>
    <definedName name="VAS075_F_Epunktui1532GeriamojoVandens">'Forma 6'!$G$163</definedName>
    <definedName name="VAS075_F_Epunktui1533GeriamojoVandens" localSheetId="5">'Forma 6'!$H$163</definedName>
    <definedName name="VAS075_F_Epunktui1533GeriamojoVandens">'Forma 6'!$H$163</definedName>
    <definedName name="VAS075_F_Epunktui153IsViso" localSheetId="5">'Forma 6'!$E$163</definedName>
    <definedName name="VAS075_F_Epunktui153IsViso">'Forma 6'!$E$163</definedName>
    <definedName name="VAS075_F_Epunktui1541NuotekuSurinkimas" localSheetId="5">'Forma 6'!$J$163</definedName>
    <definedName name="VAS075_F_Epunktui1541NuotekuSurinkimas">'Forma 6'!$J$163</definedName>
    <definedName name="VAS075_F_Epunktui1542NuotekuValymas" localSheetId="5">'Forma 6'!$K$163</definedName>
    <definedName name="VAS075_F_Epunktui1542NuotekuValymas">'Forma 6'!$K$163</definedName>
    <definedName name="VAS075_F_Epunktui1543NuotekuDumblo" localSheetId="5">'Forma 6'!$L$163</definedName>
    <definedName name="VAS075_F_Epunktui1543NuotekuDumblo">'Forma 6'!$L$163</definedName>
    <definedName name="VAS075_F_Epunktui154IsViso" localSheetId="5">'Forma 6'!$I$163</definedName>
    <definedName name="VAS075_F_Epunktui154IsViso">'Forma 6'!$I$163</definedName>
    <definedName name="VAS075_F_Epunktui155PavirsiniuNuoteku" localSheetId="5">'Forma 6'!$M$163</definedName>
    <definedName name="VAS075_F_Epunktui155PavirsiniuNuoteku">'Forma 6'!$M$163</definedName>
    <definedName name="VAS075_F_Epunktui156KitosReguliuojamosios" localSheetId="5">'Forma 6'!$N$163</definedName>
    <definedName name="VAS075_F_Epunktui156KitosReguliuojamosios">'Forma 6'!$N$163</definedName>
    <definedName name="VAS075_F_Epunktui157KitosVeiklos" localSheetId="5">'Forma 6'!$Q$163</definedName>
    <definedName name="VAS075_F_Epunktui157KitosVeiklos">'Forma 6'!$Q$163</definedName>
    <definedName name="VAS075_F_Epunktui15Apskaitosveikla1" localSheetId="5">'Forma 6'!$O$163</definedName>
    <definedName name="VAS075_F_Epunktui15Apskaitosveikla1">'Forma 6'!$O$163</definedName>
    <definedName name="VAS075_F_Epunktui15Kitareguliuoja1" localSheetId="5">'Forma 6'!$P$163</definedName>
    <definedName name="VAS075_F_Epunktui15Kitareguliuoja1">'Forma 6'!$P$163</definedName>
    <definedName name="VAS075_F_Epunktui15PavirsiniuNuoteku" localSheetId="5">'Forma 6'!$M$144</definedName>
    <definedName name="VAS075_F_Epunktui15PavirsiniuNuoteku">'Forma 6'!$M$144</definedName>
    <definedName name="VAS075_F_Epunktui161IS" localSheetId="5">'Forma 6'!$D$151</definedName>
    <definedName name="VAS075_F_Epunktui161IS">'Forma 6'!$D$151</definedName>
    <definedName name="VAS075_F_Epunktui1631GeriamojoVandens" localSheetId="5">'Forma 6'!$F$151</definedName>
    <definedName name="VAS075_F_Epunktui1631GeriamojoVandens">'Forma 6'!$F$151</definedName>
    <definedName name="VAS075_F_Epunktui1632GeriamojoVandens" localSheetId="5">'Forma 6'!$G$151</definedName>
    <definedName name="VAS075_F_Epunktui1632GeriamojoVandens">'Forma 6'!$G$151</definedName>
    <definedName name="VAS075_F_Epunktui1633GeriamojoVandens" localSheetId="5">'Forma 6'!$H$151</definedName>
    <definedName name="VAS075_F_Epunktui1633GeriamojoVandens">'Forma 6'!$H$151</definedName>
    <definedName name="VAS075_F_Epunktui163IsViso" localSheetId="5">'Forma 6'!$E$151</definedName>
    <definedName name="VAS075_F_Epunktui163IsViso">'Forma 6'!$E$151</definedName>
    <definedName name="VAS075_F_Epunktui1641NuotekuSurinkimas" localSheetId="5">'Forma 6'!$J$151</definedName>
    <definedName name="VAS075_F_Epunktui1641NuotekuSurinkimas">'Forma 6'!$J$151</definedName>
    <definedName name="VAS075_F_Epunktui1642NuotekuValymas" localSheetId="5">'Forma 6'!$K$151</definedName>
    <definedName name="VAS075_F_Epunktui1642NuotekuValymas">'Forma 6'!$K$151</definedName>
    <definedName name="VAS075_F_Epunktui1643NuotekuDumblo" localSheetId="5">'Forma 6'!$L$151</definedName>
    <definedName name="VAS075_F_Epunktui1643NuotekuDumblo">'Forma 6'!$L$151</definedName>
    <definedName name="VAS075_F_Epunktui164IsViso" localSheetId="5">'Forma 6'!$I$151</definedName>
    <definedName name="VAS075_F_Epunktui164IsViso">'Forma 6'!$I$151</definedName>
    <definedName name="VAS075_F_Epunktui165PavirsiniuNuoteku" localSheetId="5">'Forma 6'!$M$151</definedName>
    <definedName name="VAS075_F_Epunktui165PavirsiniuNuoteku">'Forma 6'!$M$151</definedName>
    <definedName name="VAS075_F_Epunktui166KitosReguliuojamosios" localSheetId="5">'Forma 6'!$N$151</definedName>
    <definedName name="VAS075_F_Epunktui166KitosReguliuojamosios">'Forma 6'!$N$151</definedName>
    <definedName name="VAS075_F_Epunktui167KitosVeiklos" localSheetId="5">'Forma 6'!$Q$151</definedName>
    <definedName name="VAS075_F_Epunktui167KitosVeiklos">'Forma 6'!$Q$151</definedName>
    <definedName name="VAS075_F_Epunktui16Apskaitosveikla1" localSheetId="5">'Forma 6'!$O$151</definedName>
    <definedName name="VAS075_F_Epunktui16Apskaitosveikla1">'Forma 6'!$O$151</definedName>
    <definedName name="VAS075_F_Epunktui16Kitareguliuoja1" localSheetId="5">'Forma 6'!$P$151</definedName>
    <definedName name="VAS075_F_Epunktui16Kitareguliuoja1">'Forma 6'!$P$151</definedName>
    <definedName name="VAS075_F_Epunktui16KitosReguliuojamosios" localSheetId="5">'Forma 6'!$N$144</definedName>
    <definedName name="VAS075_F_Epunktui16KitosReguliuojamosios">'Forma 6'!$N$144</definedName>
    <definedName name="VAS075_F_Epunktui171IS" localSheetId="5">'Forma 6'!$D$152</definedName>
    <definedName name="VAS075_F_Epunktui171IS">'Forma 6'!$D$152</definedName>
    <definedName name="VAS075_F_Epunktui1731GeriamojoVandens" localSheetId="5">'Forma 6'!$F$152</definedName>
    <definedName name="VAS075_F_Epunktui1731GeriamojoVandens">'Forma 6'!$F$152</definedName>
    <definedName name="VAS075_F_Epunktui1732GeriamojoVandens" localSheetId="5">'Forma 6'!$G$152</definedName>
    <definedName name="VAS075_F_Epunktui1732GeriamojoVandens">'Forma 6'!$G$152</definedName>
    <definedName name="VAS075_F_Epunktui1733GeriamojoVandens" localSheetId="5">'Forma 6'!$H$152</definedName>
    <definedName name="VAS075_F_Epunktui1733GeriamojoVandens">'Forma 6'!$H$152</definedName>
    <definedName name="VAS075_F_Epunktui173IsViso" localSheetId="5">'Forma 6'!$E$152</definedName>
    <definedName name="VAS075_F_Epunktui173IsViso">'Forma 6'!$E$152</definedName>
    <definedName name="VAS075_F_Epunktui1741NuotekuSurinkimas" localSheetId="5">'Forma 6'!$J$152</definedName>
    <definedName name="VAS075_F_Epunktui1741NuotekuSurinkimas">'Forma 6'!$J$152</definedName>
    <definedName name="VAS075_F_Epunktui1742NuotekuValymas" localSheetId="5">'Forma 6'!$K$152</definedName>
    <definedName name="VAS075_F_Epunktui1742NuotekuValymas">'Forma 6'!$K$152</definedName>
    <definedName name="VAS075_F_Epunktui1743NuotekuDumblo" localSheetId="5">'Forma 6'!$L$152</definedName>
    <definedName name="VAS075_F_Epunktui1743NuotekuDumblo">'Forma 6'!$L$152</definedName>
    <definedName name="VAS075_F_Epunktui174IsViso" localSheetId="5">'Forma 6'!$I$152</definedName>
    <definedName name="VAS075_F_Epunktui174IsViso">'Forma 6'!$I$152</definedName>
    <definedName name="VAS075_F_Epunktui175PavirsiniuNuoteku" localSheetId="5">'Forma 6'!$M$152</definedName>
    <definedName name="VAS075_F_Epunktui175PavirsiniuNuoteku">'Forma 6'!$M$152</definedName>
    <definedName name="VAS075_F_Epunktui176KitosReguliuojamosios" localSheetId="5">'Forma 6'!$N$152</definedName>
    <definedName name="VAS075_F_Epunktui176KitosReguliuojamosios">'Forma 6'!$N$152</definedName>
    <definedName name="VAS075_F_Epunktui177KitosVeiklos" localSheetId="5">'Forma 6'!$Q$152</definedName>
    <definedName name="VAS075_F_Epunktui177KitosVeiklos">'Forma 6'!$Q$152</definedName>
    <definedName name="VAS075_F_Epunktui17Apskaitosveikla1" localSheetId="5">'Forma 6'!$O$152</definedName>
    <definedName name="VAS075_F_Epunktui17Apskaitosveikla1">'Forma 6'!$O$152</definedName>
    <definedName name="VAS075_F_Epunktui17Kitareguliuoja1" localSheetId="5">'Forma 6'!$P$152</definedName>
    <definedName name="VAS075_F_Epunktui17Kitareguliuoja1">'Forma 6'!$P$152</definedName>
    <definedName name="VAS075_F_Epunktui17KitosVeiklos" localSheetId="5">'Forma 6'!$Q$144</definedName>
    <definedName name="VAS075_F_Epunktui17KitosVeiklos">'Forma 6'!$Q$144</definedName>
    <definedName name="VAS075_F_Epunktui181IS" localSheetId="5">'Forma 6'!$D$156</definedName>
    <definedName name="VAS075_F_Epunktui181IS">'Forma 6'!$D$156</definedName>
    <definedName name="VAS075_F_Epunktui1831GeriamojoVandens" localSheetId="5">'Forma 6'!$F$156</definedName>
    <definedName name="VAS075_F_Epunktui1831GeriamojoVandens">'Forma 6'!$F$156</definedName>
    <definedName name="VAS075_F_Epunktui1832GeriamojoVandens" localSheetId="5">'Forma 6'!$G$156</definedName>
    <definedName name="VAS075_F_Epunktui1832GeriamojoVandens">'Forma 6'!$G$156</definedName>
    <definedName name="VAS075_F_Epunktui1833GeriamojoVandens" localSheetId="5">'Forma 6'!$H$156</definedName>
    <definedName name="VAS075_F_Epunktui1833GeriamojoVandens">'Forma 6'!$H$156</definedName>
    <definedName name="VAS075_F_Epunktui183IsViso" localSheetId="5">'Forma 6'!$E$156</definedName>
    <definedName name="VAS075_F_Epunktui183IsViso">'Forma 6'!$E$156</definedName>
    <definedName name="VAS075_F_Epunktui1841NuotekuSurinkimas" localSheetId="5">'Forma 6'!$J$156</definedName>
    <definedName name="VAS075_F_Epunktui1841NuotekuSurinkimas">'Forma 6'!$J$156</definedName>
    <definedName name="VAS075_F_Epunktui1842NuotekuValymas" localSheetId="5">'Forma 6'!$K$156</definedName>
    <definedName name="VAS075_F_Epunktui1842NuotekuValymas">'Forma 6'!$K$156</definedName>
    <definedName name="VAS075_F_Epunktui1843NuotekuDumblo" localSheetId="5">'Forma 6'!$L$156</definedName>
    <definedName name="VAS075_F_Epunktui1843NuotekuDumblo">'Forma 6'!$L$156</definedName>
    <definedName name="VAS075_F_Epunktui184IsViso" localSheetId="5">'Forma 6'!$I$156</definedName>
    <definedName name="VAS075_F_Epunktui184IsViso">'Forma 6'!$I$156</definedName>
    <definedName name="VAS075_F_Epunktui185PavirsiniuNuoteku" localSheetId="5">'Forma 6'!$M$156</definedName>
    <definedName name="VAS075_F_Epunktui185PavirsiniuNuoteku">'Forma 6'!$M$156</definedName>
    <definedName name="VAS075_F_Epunktui186KitosReguliuojamosios" localSheetId="5">'Forma 6'!$N$156</definedName>
    <definedName name="VAS075_F_Epunktui186KitosReguliuojamosios">'Forma 6'!$N$156</definedName>
    <definedName name="VAS075_F_Epunktui187KitosVeiklos" localSheetId="5">'Forma 6'!$Q$156</definedName>
    <definedName name="VAS075_F_Epunktui187KitosVeiklos">'Forma 6'!$Q$156</definedName>
    <definedName name="VAS075_F_Epunktui18Apskaitosveikla1" localSheetId="5">'Forma 6'!$O$156</definedName>
    <definedName name="VAS075_F_Epunktui18Apskaitosveikla1">'Forma 6'!$O$156</definedName>
    <definedName name="VAS075_F_Epunktui18Kitareguliuoja1" localSheetId="5">'Forma 6'!$P$156</definedName>
    <definedName name="VAS075_F_Epunktui18Kitareguliuoja1">'Forma 6'!$P$156</definedName>
    <definedName name="VAS075_F_Epunktui191IS" localSheetId="5">'Forma 6'!$D$157</definedName>
    <definedName name="VAS075_F_Epunktui191IS">'Forma 6'!$D$157</definedName>
    <definedName name="VAS075_F_Epunktui1931GeriamojoVandens" localSheetId="5">'Forma 6'!$F$157</definedName>
    <definedName name="VAS075_F_Epunktui1931GeriamojoVandens">'Forma 6'!$F$157</definedName>
    <definedName name="VAS075_F_Epunktui1932GeriamojoVandens" localSheetId="5">'Forma 6'!$G$157</definedName>
    <definedName name="VAS075_F_Epunktui1932GeriamojoVandens">'Forma 6'!$G$157</definedName>
    <definedName name="VAS075_F_Epunktui1933GeriamojoVandens" localSheetId="5">'Forma 6'!$H$157</definedName>
    <definedName name="VAS075_F_Epunktui1933GeriamojoVandens">'Forma 6'!$H$157</definedName>
    <definedName name="VAS075_F_Epunktui193IsViso" localSheetId="5">'Forma 6'!$E$157</definedName>
    <definedName name="VAS075_F_Epunktui193IsViso">'Forma 6'!$E$157</definedName>
    <definedName name="VAS075_F_Epunktui1941NuotekuSurinkimas" localSheetId="5">'Forma 6'!$J$157</definedName>
    <definedName name="VAS075_F_Epunktui1941NuotekuSurinkimas">'Forma 6'!$J$157</definedName>
    <definedName name="VAS075_F_Epunktui1942NuotekuValymas" localSheetId="5">'Forma 6'!$K$157</definedName>
    <definedName name="VAS075_F_Epunktui1942NuotekuValymas">'Forma 6'!$K$157</definedName>
    <definedName name="VAS075_F_Epunktui1943NuotekuDumblo" localSheetId="5">'Forma 6'!$L$157</definedName>
    <definedName name="VAS075_F_Epunktui1943NuotekuDumblo">'Forma 6'!$L$157</definedName>
    <definedName name="VAS075_F_Epunktui194IsViso" localSheetId="5">'Forma 6'!$I$157</definedName>
    <definedName name="VAS075_F_Epunktui194IsViso">'Forma 6'!$I$157</definedName>
    <definedName name="VAS075_F_Epunktui195PavirsiniuNuoteku" localSheetId="5">'Forma 6'!$M$157</definedName>
    <definedName name="VAS075_F_Epunktui195PavirsiniuNuoteku">'Forma 6'!$M$157</definedName>
    <definedName name="VAS075_F_Epunktui196KitosReguliuojamosios" localSheetId="5">'Forma 6'!$N$157</definedName>
    <definedName name="VAS075_F_Epunktui196KitosReguliuojamosios">'Forma 6'!$N$157</definedName>
    <definedName name="VAS075_F_Epunktui197KitosVeiklos" localSheetId="5">'Forma 6'!$Q$157</definedName>
    <definedName name="VAS075_F_Epunktui197KitosVeiklos">'Forma 6'!$Q$157</definedName>
    <definedName name="VAS075_F_Epunktui19Apskaitosveikla1" localSheetId="5">'Forma 6'!$O$157</definedName>
    <definedName name="VAS075_F_Epunktui19Apskaitosveikla1">'Forma 6'!$O$157</definedName>
    <definedName name="VAS075_F_Epunktui19Kitareguliuoja1" localSheetId="5">'Forma 6'!$P$157</definedName>
    <definedName name="VAS075_F_Epunktui19Kitareguliuoja1">'Forma 6'!$P$157</definedName>
    <definedName name="VAS075_F_Epunktui1Apskaitosveikla1" localSheetId="5">'Forma 6'!$O$144</definedName>
    <definedName name="VAS075_F_Epunktui1Apskaitosveikla1">'Forma 6'!$O$144</definedName>
    <definedName name="VAS075_F_Epunktui1Kitareguliuoja1" localSheetId="5">'Forma 6'!$P$144</definedName>
    <definedName name="VAS075_F_Epunktui1Kitareguliuoja1">'Forma 6'!$P$144</definedName>
    <definedName name="VAS075_F_Epunktui201IS" localSheetId="5">'Forma 6'!$D$158</definedName>
    <definedName name="VAS075_F_Epunktui201IS">'Forma 6'!$D$158</definedName>
    <definedName name="VAS075_F_Epunktui2031GeriamojoVandens" localSheetId="5">'Forma 6'!$F$158</definedName>
    <definedName name="VAS075_F_Epunktui2031GeriamojoVandens">'Forma 6'!$F$158</definedName>
    <definedName name="VAS075_F_Epunktui2032GeriamojoVandens" localSheetId="5">'Forma 6'!$G$158</definedName>
    <definedName name="VAS075_F_Epunktui2032GeriamojoVandens">'Forma 6'!$G$158</definedName>
    <definedName name="VAS075_F_Epunktui2033GeriamojoVandens" localSheetId="5">'Forma 6'!$H$158</definedName>
    <definedName name="VAS075_F_Epunktui2033GeriamojoVandens">'Forma 6'!$H$158</definedName>
    <definedName name="VAS075_F_Epunktui203IsViso" localSheetId="5">'Forma 6'!$E$158</definedName>
    <definedName name="VAS075_F_Epunktui203IsViso">'Forma 6'!$E$158</definedName>
    <definedName name="VAS075_F_Epunktui2041NuotekuSurinkimas" localSheetId="5">'Forma 6'!$J$158</definedName>
    <definedName name="VAS075_F_Epunktui2041NuotekuSurinkimas">'Forma 6'!$J$158</definedName>
    <definedName name="VAS075_F_Epunktui2042NuotekuValymas" localSheetId="5">'Forma 6'!$K$158</definedName>
    <definedName name="VAS075_F_Epunktui2042NuotekuValymas">'Forma 6'!$K$158</definedName>
    <definedName name="VAS075_F_Epunktui2043NuotekuDumblo" localSheetId="5">'Forma 6'!$L$158</definedName>
    <definedName name="VAS075_F_Epunktui2043NuotekuDumblo">'Forma 6'!$L$158</definedName>
    <definedName name="VAS075_F_Epunktui204IsViso" localSheetId="5">'Forma 6'!$I$158</definedName>
    <definedName name="VAS075_F_Epunktui204IsViso">'Forma 6'!$I$158</definedName>
    <definedName name="VAS075_F_Epunktui205PavirsiniuNuoteku" localSheetId="5">'Forma 6'!$M$158</definedName>
    <definedName name="VAS075_F_Epunktui205PavirsiniuNuoteku">'Forma 6'!$M$158</definedName>
    <definedName name="VAS075_F_Epunktui206KitosReguliuojamosios" localSheetId="5">'Forma 6'!$N$158</definedName>
    <definedName name="VAS075_F_Epunktui206KitosReguliuojamosios">'Forma 6'!$N$158</definedName>
    <definedName name="VAS075_F_Epunktui207KitosVeiklos" localSheetId="5">'Forma 6'!$Q$158</definedName>
    <definedName name="VAS075_F_Epunktui207KitosVeiklos">'Forma 6'!$Q$158</definedName>
    <definedName name="VAS075_F_Epunktui20Apskaitosveikla1" localSheetId="5">'Forma 6'!$O$158</definedName>
    <definedName name="VAS075_F_Epunktui20Apskaitosveikla1">'Forma 6'!$O$158</definedName>
    <definedName name="VAS075_F_Epunktui20Kitareguliuoja1" localSheetId="5">'Forma 6'!$P$158</definedName>
    <definedName name="VAS075_F_Epunktui20Kitareguliuoja1">'Forma 6'!$P$158</definedName>
    <definedName name="VAS075_F_Epunktui21IS" localSheetId="5">'Forma 6'!$D$145</definedName>
    <definedName name="VAS075_F_Epunktui21IS">'Forma 6'!$D$145</definedName>
    <definedName name="VAS075_F_Epunktui231GeriamojoVandens" localSheetId="5">'Forma 6'!$F$145</definedName>
    <definedName name="VAS075_F_Epunktui231GeriamojoVandens">'Forma 6'!$F$145</definedName>
    <definedName name="VAS075_F_Epunktui232GeriamojoVandens" localSheetId="5">'Forma 6'!$G$145</definedName>
    <definedName name="VAS075_F_Epunktui232GeriamojoVandens">'Forma 6'!$G$145</definedName>
    <definedName name="VAS075_F_Epunktui233GeriamojoVandens" localSheetId="5">'Forma 6'!$H$145</definedName>
    <definedName name="VAS075_F_Epunktui233GeriamojoVandens">'Forma 6'!$H$145</definedName>
    <definedName name="VAS075_F_Epunktui23IsViso" localSheetId="5">'Forma 6'!$E$145</definedName>
    <definedName name="VAS075_F_Epunktui23IsViso">'Forma 6'!$E$145</definedName>
    <definedName name="VAS075_F_Epunktui241NuotekuSurinkimas" localSheetId="5">'Forma 6'!$J$145</definedName>
    <definedName name="VAS075_F_Epunktui241NuotekuSurinkimas">'Forma 6'!$J$145</definedName>
    <definedName name="VAS075_F_Epunktui242NuotekuValymas" localSheetId="5">'Forma 6'!$K$145</definedName>
    <definedName name="VAS075_F_Epunktui242NuotekuValymas">'Forma 6'!$K$145</definedName>
    <definedName name="VAS075_F_Epunktui243NuotekuDumblo" localSheetId="5">'Forma 6'!$L$145</definedName>
    <definedName name="VAS075_F_Epunktui243NuotekuDumblo">'Forma 6'!$L$145</definedName>
    <definedName name="VAS075_F_Epunktui24IsViso" localSheetId="5">'Forma 6'!$I$145</definedName>
    <definedName name="VAS075_F_Epunktui24IsViso">'Forma 6'!$I$145</definedName>
    <definedName name="VAS075_F_Epunktui25PavirsiniuNuoteku" localSheetId="5">'Forma 6'!$M$145</definedName>
    <definedName name="VAS075_F_Epunktui25PavirsiniuNuoteku">'Forma 6'!$M$145</definedName>
    <definedName name="VAS075_F_Epunktui26KitosReguliuojamosios" localSheetId="5">'Forma 6'!$N$145</definedName>
    <definedName name="VAS075_F_Epunktui26KitosReguliuojamosios">'Forma 6'!$N$145</definedName>
    <definedName name="VAS075_F_Epunktui27KitosVeiklos" localSheetId="5">'Forma 6'!$Q$145</definedName>
    <definedName name="VAS075_F_Epunktui27KitosVeiklos">'Forma 6'!$Q$145</definedName>
    <definedName name="VAS075_F_Epunktui2Apskaitosveikla1" localSheetId="5">'Forma 6'!$O$145</definedName>
    <definedName name="VAS075_F_Epunktui2Apskaitosveikla1">'Forma 6'!$O$145</definedName>
    <definedName name="VAS075_F_Epunktui2Kitareguliuoja1" localSheetId="5">'Forma 6'!$P$145</definedName>
    <definedName name="VAS075_F_Epunktui2Kitareguliuoja1">'Forma 6'!$P$145</definedName>
    <definedName name="VAS075_F_Epunktui31IS" localSheetId="5">'Forma 6'!$D$146</definedName>
    <definedName name="VAS075_F_Epunktui31IS">'Forma 6'!$D$146</definedName>
    <definedName name="VAS075_F_Epunktui331GeriamojoVandens" localSheetId="5">'Forma 6'!$F$146</definedName>
    <definedName name="VAS075_F_Epunktui331GeriamojoVandens">'Forma 6'!$F$146</definedName>
    <definedName name="VAS075_F_Epunktui332GeriamojoVandens" localSheetId="5">'Forma 6'!$G$146</definedName>
    <definedName name="VAS075_F_Epunktui332GeriamojoVandens">'Forma 6'!$G$146</definedName>
    <definedName name="VAS075_F_Epunktui333GeriamojoVandens" localSheetId="5">'Forma 6'!$H$146</definedName>
    <definedName name="VAS075_F_Epunktui333GeriamojoVandens">'Forma 6'!$H$146</definedName>
    <definedName name="VAS075_F_Epunktui33IsViso" localSheetId="5">'Forma 6'!$E$146</definedName>
    <definedName name="VAS075_F_Epunktui33IsViso">'Forma 6'!$E$146</definedName>
    <definedName name="VAS075_F_Epunktui341NuotekuSurinkimas" localSheetId="5">'Forma 6'!$J$146</definedName>
    <definedName name="VAS075_F_Epunktui341NuotekuSurinkimas">'Forma 6'!$J$146</definedName>
    <definedName name="VAS075_F_Epunktui342NuotekuValymas" localSheetId="5">'Forma 6'!$K$146</definedName>
    <definedName name="VAS075_F_Epunktui342NuotekuValymas">'Forma 6'!$K$146</definedName>
    <definedName name="VAS075_F_Epunktui343NuotekuDumblo" localSheetId="5">'Forma 6'!$L$146</definedName>
    <definedName name="VAS075_F_Epunktui343NuotekuDumblo">'Forma 6'!$L$146</definedName>
    <definedName name="VAS075_F_Epunktui34IsViso" localSheetId="5">'Forma 6'!$I$146</definedName>
    <definedName name="VAS075_F_Epunktui34IsViso">'Forma 6'!$I$146</definedName>
    <definedName name="VAS075_F_Epunktui35PavirsiniuNuoteku" localSheetId="5">'Forma 6'!$M$146</definedName>
    <definedName name="VAS075_F_Epunktui35PavirsiniuNuoteku">'Forma 6'!$M$146</definedName>
    <definedName name="VAS075_F_Epunktui36KitosReguliuojamosios" localSheetId="5">'Forma 6'!$N$146</definedName>
    <definedName name="VAS075_F_Epunktui36KitosReguliuojamosios">'Forma 6'!$N$146</definedName>
    <definedName name="VAS075_F_Epunktui37KitosVeiklos" localSheetId="5">'Forma 6'!$Q$146</definedName>
    <definedName name="VAS075_F_Epunktui37KitosVeiklos">'Forma 6'!$Q$146</definedName>
    <definedName name="VAS075_F_Epunktui3Apskaitosveikla1" localSheetId="5">'Forma 6'!$O$146</definedName>
    <definedName name="VAS075_F_Epunktui3Apskaitosveikla1">'Forma 6'!$O$146</definedName>
    <definedName name="VAS075_F_Epunktui3Kitareguliuoja1" localSheetId="5">'Forma 6'!$P$146</definedName>
    <definedName name="VAS075_F_Epunktui3Kitareguliuoja1">'Forma 6'!$P$146</definedName>
    <definedName name="VAS075_F_Epunktui41IS" localSheetId="5">'Forma 6'!$D$147</definedName>
    <definedName name="VAS075_F_Epunktui41IS">'Forma 6'!$D$147</definedName>
    <definedName name="VAS075_F_Epunktui431GeriamojoVandens" localSheetId="5">'Forma 6'!$F$147</definedName>
    <definedName name="VAS075_F_Epunktui431GeriamojoVandens">'Forma 6'!$F$147</definedName>
    <definedName name="VAS075_F_Epunktui432GeriamojoVandens" localSheetId="5">'Forma 6'!$G$147</definedName>
    <definedName name="VAS075_F_Epunktui432GeriamojoVandens">'Forma 6'!$G$147</definedName>
    <definedName name="VAS075_F_Epunktui433GeriamojoVandens" localSheetId="5">'Forma 6'!$H$147</definedName>
    <definedName name="VAS075_F_Epunktui433GeriamojoVandens">'Forma 6'!$H$147</definedName>
    <definedName name="VAS075_F_Epunktui43IsViso" localSheetId="5">'Forma 6'!$E$147</definedName>
    <definedName name="VAS075_F_Epunktui43IsViso">'Forma 6'!$E$147</definedName>
    <definedName name="VAS075_F_Epunktui441NuotekuSurinkimas" localSheetId="5">'Forma 6'!$J$147</definedName>
    <definedName name="VAS075_F_Epunktui441NuotekuSurinkimas">'Forma 6'!$J$147</definedName>
    <definedName name="VAS075_F_Epunktui442NuotekuValymas" localSheetId="5">'Forma 6'!$K$147</definedName>
    <definedName name="VAS075_F_Epunktui442NuotekuValymas">'Forma 6'!$K$147</definedName>
    <definedName name="VAS075_F_Epunktui443NuotekuDumblo" localSheetId="5">'Forma 6'!$L$147</definedName>
    <definedName name="VAS075_F_Epunktui443NuotekuDumblo">'Forma 6'!$L$147</definedName>
    <definedName name="VAS075_F_Epunktui44IsViso" localSheetId="5">'Forma 6'!$I$147</definedName>
    <definedName name="VAS075_F_Epunktui44IsViso">'Forma 6'!$I$147</definedName>
    <definedName name="VAS075_F_Epunktui45PavirsiniuNuoteku" localSheetId="5">'Forma 6'!$M$147</definedName>
    <definedName name="VAS075_F_Epunktui45PavirsiniuNuoteku">'Forma 6'!$M$147</definedName>
    <definedName name="VAS075_F_Epunktui46KitosReguliuojamosios" localSheetId="5">'Forma 6'!$N$147</definedName>
    <definedName name="VAS075_F_Epunktui46KitosReguliuojamosios">'Forma 6'!$N$147</definedName>
    <definedName name="VAS075_F_Epunktui47KitosVeiklos" localSheetId="5">'Forma 6'!$Q$147</definedName>
    <definedName name="VAS075_F_Epunktui47KitosVeiklos">'Forma 6'!$Q$147</definedName>
    <definedName name="VAS075_F_Epunktui4Apskaitosveikla1" localSheetId="5">'Forma 6'!$O$147</definedName>
    <definedName name="VAS075_F_Epunktui4Apskaitosveikla1">'Forma 6'!$O$147</definedName>
    <definedName name="VAS075_F_Epunktui4Kitareguliuoja1" localSheetId="5">'Forma 6'!$P$147</definedName>
    <definedName name="VAS075_F_Epunktui4Kitareguliuoja1">'Forma 6'!$P$147</definedName>
    <definedName name="VAS075_F_Epunktui51IS" localSheetId="5">'Forma 6'!$D$148</definedName>
    <definedName name="VAS075_F_Epunktui51IS">'Forma 6'!$D$148</definedName>
    <definedName name="VAS075_F_Epunktui531GeriamojoVandens" localSheetId="5">'Forma 6'!$F$148</definedName>
    <definedName name="VAS075_F_Epunktui531GeriamojoVandens">'Forma 6'!$F$148</definedName>
    <definedName name="VAS075_F_Epunktui532GeriamojoVandens" localSheetId="5">'Forma 6'!$G$148</definedName>
    <definedName name="VAS075_F_Epunktui532GeriamojoVandens">'Forma 6'!$G$148</definedName>
    <definedName name="VAS075_F_Epunktui533GeriamojoVandens" localSheetId="5">'Forma 6'!$H$148</definedName>
    <definedName name="VAS075_F_Epunktui533GeriamojoVandens">'Forma 6'!$H$148</definedName>
    <definedName name="VAS075_F_Epunktui53IsViso" localSheetId="5">'Forma 6'!$E$148</definedName>
    <definedName name="VAS075_F_Epunktui53IsViso">'Forma 6'!$E$148</definedName>
    <definedName name="VAS075_F_Epunktui541NuotekuSurinkimas" localSheetId="5">'Forma 6'!$J$148</definedName>
    <definedName name="VAS075_F_Epunktui541NuotekuSurinkimas">'Forma 6'!$J$148</definedName>
    <definedName name="VAS075_F_Epunktui542NuotekuValymas" localSheetId="5">'Forma 6'!$K$148</definedName>
    <definedName name="VAS075_F_Epunktui542NuotekuValymas">'Forma 6'!$K$148</definedName>
    <definedName name="VAS075_F_Epunktui543NuotekuDumblo" localSheetId="5">'Forma 6'!$L$148</definedName>
    <definedName name="VAS075_F_Epunktui543NuotekuDumblo">'Forma 6'!$L$148</definedName>
    <definedName name="VAS075_F_Epunktui54IsViso" localSheetId="5">'Forma 6'!$I$148</definedName>
    <definedName name="VAS075_F_Epunktui54IsViso">'Forma 6'!$I$148</definedName>
    <definedName name="VAS075_F_Epunktui55PavirsiniuNuoteku" localSheetId="5">'Forma 6'!$M$148</definedName>
    <definedName name="VAS075_F_Epunktui55PavirsiniuNuoteku">'Forma 6'!$M$148</definedName>
    <definedName name="VAS075_F_Epunktui56KitosReguliuojamosios" localSheetId="5">'Forma 6'!$N$148</definedName>
    <definedName name="VAS075_F_Epunktui56KitosReguliuojamosios">'Forma 6'!$N$148</definedName>
    <definedName name="VAS075_F_Epunktui57KitosVeiklos" localSheetId="5">'Forma 6'!$Q$148</definedName>
    <definedName name="VAS075_F_Epunktui57KitosVeiklos">'Forma 6'!$Q$148</definedName>
    <definedName name="VAS075_F_Epunktui5Apskaitosveikla1" localSheetId="5">'Forma 6'!$O$148</definedName>
    <definedName name="VAS075_F_Epunktui5Apskaitosveikla1">'Forma 6'!$O$148</definedName>
    <definedName name="VAS075_F_Epunktui5Kitareguliuoja1" localSheetId="5">'Forma 6'!$P$148</definedName>
    <definedName name="VAS075_F_Epunktui5Kitareguliuoja1">'Forma 6'!$P$148</definedName>
    <definedName name="VAS075_F_Epunktui61IS" localSheetId="5">'Forma 6'!$D$149</definedName>
    <definedName name="VAS075_F_Epunktui61IS">'Forma 6'!$D$149</definedName>
    <definedName name="VAS075_F_Epunktui631GeriamojoVandens" localSheetId="5">'Forma 6'!$F$149</definedName>
    <definedName name="VAS075_F_Epunktui631GeriamojoVandens">'Forma 6'!$F$149</definedName>
    <definedName name="VAS075_F_Epunktui632GeriamojoVandens" localSheetId="5">'Forma 6'!$G$149</definedName>
    <definedName name="VAS075_F_Epunktui632GeriamojoVandens">'Forma 6'!$G$149</definedName>
    <definedName name="VAS075_F_Epunktui633GeriamojoVandens" localSheetId="5">'Forma 6'!$H$149</definedName>
    <definedName name="VAS075_F_Epunktui633GeriamojoVandens">'Forma 6'!$H$149</definedName>
    <definedName name="VAS075_F_Epunktui63IsViso" localSheetId="5">'Forma 6'!$E$149</definedName>
    <definedName name="VAS075_F_Epunktui63IsViso">'Forma 6'!$E$149</definedName>
    <definedName name="VAS075_F_Epunktui641NuotekuSurinkimas" localSheetId="5">'Forma 6'!$J$149</definedName>
    <definedName name="VAS075_F_Epunktui641NuotekuSurinkimas">'Forma 6'!$J$149</definedName>
    <definedName name="VAS075_F_Epunktui642NuotekuValymas" localSheetId="5">'Forma 6'!$K$149</definedName>
    <definedName name="VAS075_F_Epunktui642NuotekuValymas">'Forma 6'!$K$149</definedName>
    <definedName name="VAS075_F_Epunktui643NuotekuDumblo" localSheetId="5">'Forma 6'!$L$149</definedName>
    <definedName name="VAS075_F_Epunktui643NuotekuDumblo">'Forma 6'!$L$149</definedName>
    <definedName name="VAS075_F_Epunktui64IsViso" localSheetId="5">'Forma 6'!$I$149</definedName>
    <definedName name="VAS075_F_Epunktui64IsViso">'Forma 6'!$I$149</definedName>
    <definedName name="VAS075_F_Epunktui65PavirsiniuNuoteku" localSheetId="5">'Forma 6'!$M$149</definedName>
    <definedName name="VAS075_F_Epunktui65PavirsiniuNuoteku">'Forma 6'!$M$149</definedName>
    <definedName name="VAS075_F_Epunktui66KitosReguliuojamosios" localSheetId="5">'Forma 6'!$N$149</definedName>
    <definedName name="VAS075_F_Epunktui66KitosReguliuojamosios">'Forma 6'!$N$149</definedName>
    <definedName name="VAS075_F_Epunktui67KitosVeiklos" localSheetId="5">'Forma 6'!$Q$149</definedName>
    <definedName name="VAS075_F_Epunktui67KitosVeiklos">'Forma 6'!$Q$149</definedName>
    <definedName name="VAS075_F_Epunktui6Apskaitosveikla1" localSheetId="5">'Forma 6'!$O$149</definedName>
    <definedName name="VAS075_F_Epunktui6Apskaitosveikla1">'Forma 6'!$O$149</definedName>
    <definedName name="VAS075_F_Epunktui6Kitareguliuoja1" localSheetId="5">'Forma 6'!$P$149</definedName>
    <definedName name="VAS075_F_Epunktui6Kitareguliuoja1">'Forma 6'!$P$149</definedName>
    <definedName name="VAS075_F_Epunktui71IS" localSheetId="5">'Forma 6'!$D$150</definedName>
    <definedName name="VAS075_F_Epunktui71IS">'Forma 6'!$D$150</definedName>
    <definedName name="VAS075_F_Epunktui731GeriamojoVandens" localSheetId="5">'Forma 6'!$F$150</definedName>
    <definedName name="VAS075_F_Epunktui731GeriamojoVandens">'Forma 6'!$F$150</definedName>
    <definedName name="VAS075_F_Epunktui732GeriamojoVandens" localSheetId="5">'Forma 6'!$G$150</definedName>
    <definedName name="VAS075_F_Epunktui732GeriamojoVandens">'Forma 6'!$G$150</definedName>
    <definedName name="VAS075_F_Epunktui733GeriamojoVandens" localSheetId="5">'Forma 6'!$H$150</definedName>
    <definedName name="VAS075_F_Epunktui733GeriamojoVandens">'Forma 6'!$H$150</definedName>
    <definedName name="VAS075_F_Epunktui73IsViso" localSheetId="5">'Forma 6'!$E$150</definedName>
    <definedName name="VAS075_F_Epunktui73IsViso">'Forma 6'!$E$150</definedName>
    <definedName name="VAS075_F_Epunktui741NuotekuSurinkimas" localSheetId="5">'Forma 6'!$J$150</definedName>
    <definedName name="VAS075_F_Epunktui741NuotekuSurinkimas">'Forma 6'!$J$150</definedName>
    <definedName name="VAS075_F_Epunktui742NuotekuValymas" localSheetId="5">'Forma 6'!$K$150</definedName>
    <definedName name="VAS075_F_Epunktui742NuotekuValymas">'Forma 6'!$K$150</definedName>
    <definedName name="VAS075_F_Epunktui743NuotekuDumblo" localSheetId="5">'Forma 6'!$L$150</definedName>
    <definedName name="VAS075_F_Epunktui743NuotekuDumblo">'Forma 6'!$L$150</definedName>
    <definedName name="VAS075_F_Epunktui74IsViso" localSheetId="5">'Forma 6'!$I$150</definedName>
    <definedName name="VAS075_F_Epunktui74IsViso">'Forma 6'!$I$150</definedName>
    <definedName name="VAS075_F_Epunktui75PavirsiniuNuoteku" localSheetId="5">'Forma 6'!$M$150</definedName>
    <definedName name="VAS075_F_Epunktui75PavirsiniuNuoteku">'Forma 6'!$M$150</definedName>
    <definedName name="VAS075_F_Epunktui76KitosReguliuojamosios" localSheetId="5">'Forma 6'!$N$150</definedName>
    <definedName name="VAS075_F_Epunktui76KitosReguliuojamosios">'Forma 6'!$N$150</definedName>
    <definedName name="VAS075_F_Epunktui77KitosVeiklos" localSheetId="5">'Forma 6'!$Q$150</definedName>
    <definedName name="VAS075_F_Epunktui77KitosVeiklos">'Forma 6'!$Q$150</definedName>
    <definedName name="VAS075_F_Epunktui7Apskaitosveikla1" localSheetId="5">'Forma 6'!$O$150</definedName>
    <definedName name="VAS075_F_Epunktui7Apskaitosveikla1">'Forma 6'!$O$150</definedName>
    <definedName name="VAS075_F_Epunktui7Kitareguliuoja1" localSheetId="5">'Forma 6'!$P$150</definedName>
    <definedName name="VAS075_F_Epunktui7Kitareguliuoja1">'Forma 6'!$P$150</definedName>
    <definedName name="VAS075_F_Epunktui81IS" localSheetId="5">'Forma 6'!$D$153</definedName>
    <definedName name="VAS075_F_Epunktui81IS">'Forma 6'!$D$153</definedName>
    <definedName name="VAS075_F_Epunktui831GeriamojoVandens" localSheetId="5">'Forma 6'!$F$153</definedName>
    <definedName name="VAS075_F_Epunktui831GeriamojoVandens">'Forma 6'!$F$153</definedName>
    <definedName name="VAS075_F_Epunktui832GeriamojoVandens" localSheetId="5">'Forma 6'!$G$153</definedName>
    <definedName name="VAS075_F_Epunktui832GeriamojoVandens">'Forma 6'!$G$153</definedName>
    <definedName name="VAS075_F_Epunktui833GeriamojoVandens" localSheetId="5">'Forma 6'!$H$153</definedName>
    <definedName name="VAS075_F_Epunktui833GeriamojoVandens">'Forma 6'!$H$153</definedName>
    <definedName name="VAS075_F_Epunktui83IsViso" localSheetId="5">'Forma 6'!$E$153</definedName>
    <definedName name="VAS075_F_Epunktui83IsViso">'Forma 6'!$E$153</definedName>
    <definedName name="VAS075_F_Epunktui841NuotekuSurinkimas" localSheetId="5">'Forma 6'!$J$153</definedName>
    <definedName name="VAS075_F_Epunktui841NuotekuSurinkimas">'Forma 6'!$J$153</definedName>
    <definedName name="VAS075_F_Epunktui842NuotekuValymas" localSheetId="5">'Forma 6'!$K$153</definedName>
    <definedName name="VAS075_F_Epunktui842NuotekuValymas">'Forma 6'!$K$153</definedName>
    <definedName name="VAS075_F_Epunktui843NuotekuDumblo" localSheetId="5">'Forma 6'!$L$153</definedName>
    <definedName name="VAS075_F_Epunktui843NuotekuDumblo">'Forma 6'!$L$153</definedName>
    <definedName name="VAS075_F_Epunktui84IsViso" localSheetId="5">'Forma 6'!$I$153</definedName>
    <definedName name="VAS075_F_Epunktui84IsViso">'Forma 6'!$I$153</definedName>
    <definedName name="VAS075_F_Epunktui85PavirsiniuNuoteku" localSheetId="5">'Forma 6'!$M$153</definedName>
    <definedName name="VAS075_F_Epunktui85PavirsiniuNuoteku">'Forma 6'!$M$153</definedName>
    <definedName name="VAS075_F_Epunktui86KitosReguliuojamosios" localSheetId="5">'Forma 6'!$N$153</definedName>
    <definedName name="VAS075_F_Epunktui86KitosReguliuojamosios">'Forma 6'!$N$153</definedName>
    <definedName name="VAS075_F_Epunktui87KitosVeiklos" localSheetId="5">'Forma 6'!$Q$153</definedName>
    <definedName name="VAS075_F_Epunktui87KitosVeiklos">'Forma 6'!$Q$153</definedName>
    <definedName name="VAS075_F_Epunktui8Apskaitosveikla1" localSheetId="5">'Forma 6'!$O$153</definedName>
    <definedName name="VAS075_F_Epunktui8Apskaitosveikla1">'Forma 6'!$O$153</definedName>
    <definedName name="VAS075_F_Epunktui8Kitareguliuoja1" localSheetId="5">'Forma 6'!$P$153</definedName>
    <definedName name="VAS075_F_Epunktui8Kitareguliuoja1">'Forma 6'!$P$153</definedName>
    <definedName name="VAS075_F_Epunktui91IS" localSheetId="5">'Forma 6'!$D$154</definedName>
    <definedName name="VAS075_F_Epunktui91IS">'Forma 6'!$D$154</definedName>
    <definedName name="VAS075_F_Epunktui931GeriamojoVandens" localSheetId="5">'Forma 6'!$F$154</definedName>
    <definedName name="VAS075_F_Epunktui931GeriamojoVandens">'Forma 6'!$F$154</definedName>
    <definedName name="VAS075_F_Epunktui932GeriamojoVandens" localSheetId="5">'Forma 6'!$G$154</definedName>
    <definedName name="VAS075_F_Epunktui932GeriamojoVandens">'Forma 6'!$G$154</definedName>
    <definedName name="VAS075_F_Epunktui933GeriamojoVandens" localSheetId="5">'Forma 6'!$H$154</definedName>
    <definedName name="VAS075_F_Epunktui933GeriamojoVandens">'Forma 6'!$H$154</definedName>
    <definedName name="VAS075_F_Epunktui93IsViso" localSheetId="5">'Forma 6'!$E$154</definedName>
    <definedName name="VAS075_F_Epunktui93IsViso">'Forma 6'!$E$154</definedName>
    <definedName name="VAS075_F_Epunktui941NuotekuSurinkimas" localSheetId="5">'Forma 6'!$J$154</definedName>
    <definedName name="VAS075_F_Epunktui941NuotekuSurinkimas">'Forma 6'!$J$154</definedName>
    <definedName name="VAS075_F_Epunktui942NuotekuValymas" localSheetId="5">'Forma 6'!$K$154</definedName>
    <definedName name="VAS075_F_Epunktui942NuotekuValymas">'Forma 6'!$K$154</definedName>
    <definedName name="VAS075_F_Epunktui943NuotekuDumblo" localSheetId="5">'Forma 6'!$L$154</definedName>
    <definedName name="VAS075_F_Epunktui943NuotekuDumblo">'Forma 6'!$L$154</definedName>
    <definedName name="VAS075_F_Epunktui94IsViso" localSheetId="5">'Forma 6'!$I$154</definedName>
    <definedName name="VAS075_F_Epunktui94IsViso">'Forma 6'!$I$154</definedName>
    <definedName name="VAS075_F_Epunktui95PavirsiniuNuoteku" localSheetId="5">'Forma 6'!$M$154</definedName>
    <definedName name="VAS075_F_Epunktui95PavirsiniuNuoteku">'Forma 6'!$M$154</definedName>
    <definedName name="VAS075_F_Epunktui96KitosReguliuojamosios" localSheetId="5">'Forma 6'!$N$154</definedName>
    <definedName name="VAS075_F_Epunktui96KitosReguliuojamosios">'Forma 6'!$N$154</definedName>
    <definedName name="VAS075_F_Epunktui97KitosVeiklos" localSheetId="5">'Forma 6'!$Q$154</definedName>
    <definedName name="VAS075_F_Epunktui97KitosVeiklos">'Forma 6'!$Q$154</definedName>
    <definedName name="VAS075_F_Epunktui9Apskaitosveikla1" localSheetId="5">'Forma 6'!$O$154</definedName>
    <definedName name="VAS075_F_Epunktui9Apskaitosveikla1">'Forma 6'!$O$154</definedName>
    <definedName name="VAS075_F_Epunktui9Kitareguliuoja1" localSheetId="5">'Forma 6'!$P$154</definedName>
    <definedName name="VAS075_F_Epunktui9Kitareguliuoja1">'Forma 6'!$P$154</definedName>
    <definedName name="VAS075_F_Irankiaimatavi21IS" localSheetId="5">'Forma 6'!$D$30</definedName>
    <definedName name="VAS075_F_Irankiaimatavi21IS">'Forma 6'!$D$30</definedName>
    <definedName name="VAS075_F_Irankiaimatavi231GeriamojoVandens" localSheetId="5">'Forma 6'!$F$30</definedName>
    <definedName name="VAS075_F_Irankiaimatavi231GeriamojoVandens">'Forma 6'!$F$30</definedName>
    <definedName name="VAS075_F_Irankiaimatavi232GeriamojoVandens" localSheetId="5">'Forma 6'!$G$30</definedName>
    <definedName name="VAS075_F_Irankiaimatavi232GeriamojoVandens">'Forma 6'!$G$30</definedName>
    <definedName name="VAS075_F_Irankiaimatavi233GeriamojoVandens" localSheetId="5">'Forma 6'!$H$30</definedName>
    <definedName name="VAS075_F_Irankiaimatavi233GeriamojoVandens">'Forma 6'!$H$30</definedName>
    <definedName name="VAS075_F_Irankiaimatavi23IsViso" localSheetId="5">'Forma 6'!$E$30</definedName>
    <definedName name="VAS075_F_Irankiaimatavi23IsViso">'Forma 6'!$E$30</definedName>
    <definedName name="VAS075_F_Irankiaimatavi241NuotekuSurinkimas" localSheetId="5">'Forma 6'!$J$30</definedName>
    <definedName name="VAS075_F_Irankiaimatavi241NuotekuSurinkimas">'Forma 6'!$J$30</definedName>
    <definedName name="VAS075_F_Irankiaimatavi242NuotekuValymas" localSheetId="5">'Forma 6'!$K$30</definedName>
    <definedName name="VAS075_F_Irankiaimatavi242NuotekuValymas">'Forma 6'!$K$30</definedName>
    <definedName name="VAS075_F_Irankiaimatavi243NuotekuDumblo" localSheetId="5">'Forma 6'!$L$30</definedName>
    <definedName name="VAS075_F_Irankiaimatavi243NuotekuDumblo">'Forma 6'!$L$30</definedName>
    <definedName name="VAS075_F_Irankiaimatavi24IsViso" localSheetId="5">'Forma 6'!$I$30</definedName>
    <definedName name="VAS075_F_Irankiaimatavi24IsViso">'Forma 6'!$I$30</definedName>
    <definedName name="VAS075_F_Irankiaimatavi25PavirsiniuNuoteku" localSheetId="5">'Forma 6'!$M$30</definedName>
    <definedName name="VAS075_F_Irankiaimatavi25PavirsiniuNuoteku">'Forma 6'!$M$30</definedName>
    <definedName name="VAS075_F_Irankiaimatavi26KitosReguliuojamosios" localSheetId="5">'Forma 6'!$N$30</definedName>
    <definedName name="VAS075_F_Irankiaimatavi26KitosReguliuojamosios">'Forma 6'!$N$30</definedName>
    <definedName name="VAS075_F_Irankiaimatavi27KitosVeiklos" localSheetId="5">'Forma 6'!$Q$30</definedName>
    <definedName name="VAS075_F_Irankiaimatavi27KitosVeiklos">'Forma 6'!$Q$30</definedName>
    <definedName name="VAS075_F_Irankiaimatavi2Apskaitosveikla1" localSheetId="5">'Forma 6'!$O$30</definedName>
    <definedName name="VAS075_F_Irankiaimatavi2Apskaitosveikla1">'Forma 6'!$O$30</definedName>
    <definedName name="VAS075_F_Irankiaimatavi2Kitareguliuoja1" localSheetId="5">'Forma 6'!$P$30</definedName>
    <definedName name="VAS075_F_Irankiaimatavi2Kitareguliuoja1">'Forma 6'!$P$30</definedName>
    <definedName name="VAS075_F_Irankiaimatavi31IS" localSheetId="5">'Forma 6'!$D$58</definedName>
    <definedName name="VAS075_F_Irankiaimatavi31IS">'Forma 6'!$D$58</definedName>
    <definedName name="VAS075_F_Irankiaimatavi331GeriamojoVandens" localSheetId="5">'Forma 6'!$F$58</definedName>
    <definedName name="VAS075_F_Irankiaimatavi331GeriamojoVandens">'Forma 6'!$F$58</definedName>
    <definedName name="VAS075_F_Irankiaimatavi332GeriamojoVandens" localSheetId="5">'Forma 6'!$G$58</definedName>
    <definedName name="VAS075_F_Irankiaimatavi332GeriamojoVandens">'Forma 6'!$G$58</definedName>
    <definedName name="VAS075_F_Irankiaimatavi333GeriamojoVandens" localSheetId="5">'Forma 6'!$H$58</definedName>
    <definedName name="VAS075_F_Irankiaimatavi333GeriamojoVandens">'Forma 6'!$H$58</definedName>
    <definedName name="VAS075_F_Irankiaimatavi33IsViso" localSheetId="5">'Forma 6'!$E$58</definedName>
    <definedName name="VAS075_F_Irankiaimatavi33IsViso">'Forma 6'!$E$58</definedName>
    <definedName name="VAS075_F_Irankiaimatavi341NuotekuSurinkimas" localSheetId="5">'Forma 6'!$J$58</definedName>
    <definedName name="VAS075_F_Irankiaimatavi341NuotekuSurinkimas">'Forma 6'!$J$58</definedName>
    <definedName name="VAS075_F_Irankiaimatavi342NuotekuValymas" localSheetId="5">'Forma 6'!$K$58</definedName>
    <definedName name="VAS075_F_Irankiaimatavi342NuotekuValymas">'Forma 6'!$K$58</definedName>
    <definedName name="VAS075_F_Irankiaimatavi343NuotekuDumblo" localSheetId="5">'Forma 6'!$L$58</definedName>
    <definedName name="VAS075_F_Irankiaimatavi343NuotekuDumblo">'Forma 6'!$L$58</definedName>
    <definedName name="VAS075_F_Irankiaimatavi34IsViso" localSheetId="5">'Forma 6'!$I$58</definedName>
    <definedName name="VAS075_F_Irankiaimatavi34IsViso">'Forma 6'!$I$58</definedName>
    <definedName name="VAS075_F_Irankiaimatavi35PavirsiniuNuoteku" localSheetId="5">'Forma 6'!$M$58</definedName>
    <definedName name="VAS075_F_Irankiaimatavi35PavirsiniuNuoteku">'Forma 6'!$M$58</definedName>
    <definedName name="VAS075_F_Irankiaimatavi36KitosReguliuojamosios" localSheetId="5">'Forma 6'!$N$58</definedName>
    <definedName name="VAS075_F_Irankiaimatavi36KitosReguliuojamosios">'Forma 6'!$N$58</definedName>
    <definedName name="VAS075_F_Irankiaimatavi37KitosVeiklos" localSheetId="5">'Forma 6'!$Q$58</definedName>
    <definedName name="VAS075_F_Irankiaimatavi37KitosVeiklos">'Forma 6'!$Q$58</definedName>
    <definedName name="VAS075_F_Irankiaimatavi3Apskaitosveikla1" localSheetId="5">'Forma 6'!$O$58</definedName>
    <definedName name="VAS075_F_Irankiaimatavi3Apskaitosveikla1">'Forma 6'!$O$58</definedName>
    <definedName name="VAS075_F_Irankiaimatavi3Kitareguliuoja1" localSheetId="5">'Forma 6'!$P$58</definedName>
    <definedName name="VAS075_F_Irankiaimatavi3Kitareguliuoja1">'Forma 6'!$P$58</definedName>
    <definedName name="VAS075_F_Irankiaimatavi41IS" localSheetId="5">'Forma 6'!$D$86</definedName>
    <definedName name="VAS075_F_Irankiaimatavi41IS">'Forma 6'!$D$86</definedName>
    <definedName name="VAS075_F_Irankiaimatavi431GeriamojoVandens" localSheetId="5">'Forma 6'!$F$86</definedName>
    <definedName name="VAS075_F_Irankiaimatavi431GeriamojoVandens">'Forma 6'!$F$86</definedName>
    <definedName name="VAS075_F_Irankiaimatavi432GeriamojoVandens" localSheetId="5">'Forma 6'!$G$86</definedName>
    <definedName name="VAS075_F_Irankiaimatavi432GeriamojoVandens">'Forma 6'!$G$86</definedName>
    <definedName name="VAS075_F_Irankiaimatavi433GeriamojoVandens" localSheetId="5">'Forma 6'!$H$86</definedName>
    <definedName name="VAS075_F_Irankiaimatavi433GeriamojoVandens">'Forma 6'!$H$86</definedName>
    <definedName name="VAS075_F_Irankiaimatavi43IsViso" localSheetId="5">'Forma 6'!$E$86</definedName>
    <definedName name="VAS075_F_Irankiaimatavi43IsViso">'Forma 6'!$E$86</definedName>
    <definedName name="VAS075_F_Irankiaimatavi441NuotekuSurinkimas" localSheetId="5">'Forma 6'!$J$86</definedName>
    <definedName name="VAS075_F_Irankiaimatavi441NuotekuSurinkimas">'Forma 6'!$J$86</definedName>
    <definedName name="VAS075_F_Irankiaimatavi442NuotekuValymas" localSheetId="5">'Forma 6'!$K$86</definedName>
    <definedName name="VAS075_F_Irankiaimatavi442NuotekuValymas">'Forma 6'!$K$86</definedName>
    <definedName name="VAS075_F_Irankiaimatavi443NuotekuDumblo" localSheetId="5">'Forma 6'!$L$86</definedName>
    <definedName name="VAS075_F_Irankiaimatavi443NuotekuDumblo">'Forma 6'!$L$86</definedName>
    <definedName name="VAS075_F_Irankiaimatavi44IsViso" localSheetId="5">'Forma 6'!$I$86</definedName>
    <definedName name="VAS075_F_Irankiaimatavi44IsViso">'Forma 6'!$I$86</definedName>
    <definedName name="VAS075_F_Irankiaimatavi45PavirsiniuNuoteku" localSheetId="5">'Forma 6'!$M$86</definedName>
    <definedName name="VAS075_F_Irankiaimatavi45PavirsiniuNuoteku">'Forma 6'!$M$86</definedName>
    <definedName name="VAS075_F_Irankiaimatavi46KitosReguliuojamosios" localSheetId="5">'Forma 6'!$N$86</definedName>
    <definedName name="VAS075_F_Irankiaimatavi46KitosReguliuojamosios">'Forma 6'!$N$86</definedName>
    <definedName name="VAS075_F_Irankiaimatavi47KitosVeiklos" localSheetId="5">'Forma 6'!$Q$86</definedName>
    <definedName name="VAS075_F_Irankiaimatavi47KitosVeiklos">'Forma 6'!$Q$86</definedName>
    <definedName name="VAS075_F_Irankiaimatavi4Apskaitosveikla1" localSheetId="5">'Forma 6'!$O$86</definedName>
    <definedName name="VAS075_F_Irankiaimatavi4Apskaitosveikla1">'Forma 6'!$O$86</definedName>
    <definedName name="VAS075_F_Irankiaimatavi4Kitareguliuoja1" localSheetId="5">'Forma 6'!$P$86</definedName>
    <definedName name="VAS075_F_Irankiaimatavi4Kitareguliuoja1">'Forma 6'!$P$86</definedName>
    <definedName name="VAS075_F_Irankiaimatavi51IS" localSheetId="5">'Forma 6'!$D$135</definedName>
    <definedName name="VAS075_F_Irankiaimatavi51IS">'Forma 6'!$D$135</definedName>
    <definedName name="VAS075_F_Irankiaimatavi531GeriamojoVandens" localSheetId="5">'Forma 6'!$F$135</definedName>
    <definedName name="VAS075_F_Irankiaimatavi531GeriamojoVandens">'Forma 6'!$F$135</definedName>
    <definedName name="VAS075_F_Irankiaimatavi532GeriamojoVandens" localSheetId="5">'Forma 6'!$G$135</definedName>
    <definedName name="VAS075_F_Irankiaimatavi532GeriamojoVandens">'Forma 6'!$G$135</definedName>
    <definedName name="VAS075_F_Irankiaimatavi533GeriamojoVandens" localSheetId="5">'Forma 6'!$H$135</definedName>
    <definedName name="VAS075_F_Irankiaimatavi533GeriamojoVandens">'Forma 6'!$H$135</definedName>
    <definedName name="VAS075_F_Irankiaimatavi53IsViso" localSheetId="5">'Forma 6'!$E$135</definedName>
    <definedName name="VAS075_F_Irankiaimatavi53IsViso">'Forma 6'!$E$135</definedName>
    <definedName name="VAS075_F_Irankiaimatavi541NuotekuSurinkimas" localSheetId="5">'Forma 6'!$J$135</definedName>
    <definedName name="VAS075_F_Irankiaimatavi541NuotekuSurinkimas">'Forma 6'!$J$135</definedName>
    <definedName name="VAS075_F_Irankiaimatavi542NuotekuValymas" localSheetId="5">'Forma 6'!$K$135</definedName>
    <definedName name="VAS075_F_Irankiaimatavi542NuotekuValymas">'Forma 6'!$K$135</definedName>
    <definedName name="VAS075_F_Irankiaimatavi543NuotekuDumblo" localSheetId="5">'Forma 6'!$L$135</definedName>
    <definedName name="VAS075_F_Irankiaimatavi543NuotekuDumblo">'Forma 6'!$L$135</definedName>
    <definedName name="VAS075_F_Irankiaimatavi54IsViso" localSheetId="5">'Forma 6'!$I$135</definedName>
    <definedName name="VAS075_F_Irankiaimatavi54IsViso">'Forma 6'!$I$135</definedName>
    <definedName name="VAS075_F_Irankiaimatavi55PavirsiniuNuoteku" localSheetId="5">'Forma 6'!$M$135</definedName>
    <definedName name="VAS075_F_Irankiaimatavi55PavirsiniuNuoteku">'Forma 6'!$M$135</definedName>
    <definedName name="VAS075_F_Irankiaimatavi56KitosReguliuojamosios" localSheetId="5">'Forma 6'!$N$135</definedName>
    <definedName name="VAS075_F_Irankiaimatavi56KitosReguliuojamosios">'Forma 6'!$N$135</definedName>
    <definedName name="VAS075_F_Irankiaimatavi57KitosVeiklos" localSheetId="5">'Forma 6'!$Q$135</definedName>
    <definedName name="VAS075_F_Irankiaimatavi57KitosVeiklos">'Forma 6'!$Q$135</definedName>
    <definedName name="VAS075_F_Irankiaimatavi5Apskaitosveikla1" localSheetId="5">'Forma 6'!$O$135</definedName>
    <definedName name="VAS075_F_Irankiaimatavi5Apskaitosveikla1">'Forma 6'!$O$135</definedName>
    <definedName name="VAS075_F_Irankiaimatavi5Kitareguliuoja1" localSheetId="5">'Forma 6'!$P$135</definedName>
    <definedName name="VAS075_F_Irankiaimatavi5Kitareguliuoja1">'Forma 6'!$P$135</definedName>
    <definedName name="VAS075_F_Irasyti10Apskaitosveikla1" localSheetId="5">'Forma 6'!$O$140</definedName>
    <definedName name="VAS075_F_Irasyti10Apskaitosveikla1">'Forma 6'!$O$140</definedName>
    <definedName name="VAS075_F_Irasyti10Kitareguliuoja1" localSheetId="5">'Forma 6'!$P$140</definedName>
    <definedName name="VAS075_F_Irasyti10Kitareguliuoja1">'Forma 6'!$P$140</definedName>
    <definedName name="VAS075_F_Irasyti11Apskaitosveikla1" localSheetId="5">'Forma 6'!$O$141</definedName>
    <definedName name="VAS075_F_Irasyti11Apskaitosveikla1">'Forma 6'!$O$141</definedName>
    <definedName name="VAS075_F_Irasyti11Kitareguliuoja1" localSheetId="5">'Forma 6'!$P$141</definedName>
    <definedName name="VAS075_F_Irasyti11Kitareguliuoja1">'Forma 6'!$P$141</definedName>
    <definedName name="VAS075_F_Irasyti12Apskaitosveikla1" localSheetId="5">'Forma 6'!$O$142</definedName>
    <definedName name="VAS075_F_Irasyti12Apskaitosveikla1">'Forma 6'!$O$142</definedName>
    <definedName name="VAS075_F_Irasyti12Kitareguliuoja1" localSheetId="5">'Forma 6'!$P$142</definedName>
    <definedName name="VAS075_F_Irasyti12Kitareguliuoja1">'Forma 6'!$P$142</definedName>
    <definedName name="VAS075_F_Irasyti1Apskaitosveikla1" localSheetId="5">'Forma 6'!$O$35</definedName>
    <definedName name="VAS075_F_Irasyti1Apskaitosveikla1">'Forma 6'!$O$35</definedName>
    <definedName name="VAS075_F_Irasyti1Kitareguliuoja1" localSheetId="5">'Forma 6'!$P$35</definedName>
    <definedName name="VAS075_F_Irasyti1Kitareguliuoja1">'Forma 6'!$P$35</definedName>
    <definedName name="VAS075_F_Irasyti2Apskaitosveikla1" localSheetId="5">'Forma 6'!$O$36</definedName>
    <definedName name="VAS075_F_Irasyti2Apskaitosveikla1">'Forma 6'!$O$36</definedName>
    <definedName name="VAS075_F_Irasyti2Kitareguliuoja1" localSheetId="5">'Forma 6'!$P$36</definedName>
    <definedName name="VAS075_F_Irasyti2Kitareguliuoja1">'Forma 6'!$P$36</definedName>
    <definedName name="VAS075_F_Irasyti3Apskaitosveikla1" localSheetId="5">'Forma 6'!$O$37</definedName>
    <definedName name="VAS075_F_Irasyti3Apskaitosveikla1">'Forma 6'!$O$37</definedName>
    <definedName name="VAS075_F_Irasyti3Kitareguliuoja1" localSheetId="5">'Forma 6'!$P$37</definedName>
    <definedName name="VAS075_F_Irasyti3Kitareguliuoja1">'Forma 6'!$P$37</definedName>
    <definedName name="VAS075_F_Irasyti4Apskaitosveikla1" localSheetId="5">'Forma 6'!$O$63</definedName>
    <definedName name="VAS075_F_Irasyti4Apskaitosveikla1">'Forma 6'!$O$63</definedName>
    <definedName name="VAS075_F_Irasyti4Kitareguliuoja1" localSheetId="5">'Forma 6'!$P$63</definedName>
    <definedName name="VAS075_F_Irasyti4Kitareguliuoja1">'Forma 6'!$P$63</definedName>
    <definedName name="VAS075_F_Irasyti5Apskaitosveikla1" localSheetId="5">'Forma 6'!$O$64</definedName>
    <definedName name="VAS075_F_Irasyti5Apskaitosveikla1">'Forma 6'!$O$64</definedName>
    <definedName name="VAS075_F_Irasyti5Kitareguliuoja1" localSheetId="5">'Forma 6'!$P$64</definedName>
    <definedName name="VAS075_F_Irasyti5Kitareguliuoja1">'Forma 6'!$P$64</definedName>
    <definedName name="VAS075_F_Irasyti6Apskaitosveikla1" localSheetId="5">'Forma 6'!$O$65</definedName>
    <definedName name="VAS075_F_Irasyti6Apskaitosveikla1">'Forma 6'!$O$65</definedName>
    <definedName name="VAS075_F_Irasyti6Kitareguliuoja1" localSheetId="5">'Forma 6'!$P$65</definedName>
    <definedName name="VAS075_F_Irasyti6Kitareguliuoja1">'Forma 6'!$P$65</definedName>
    <definedName name="VAS075_F_Irasyti7Apskaitosveikla1" localSheetId="5">'Forma 6'!$O$91</definedName>
    <definedName name="VAS075_F_Irasyti7Apskaitosveikla1">'Forma 6'!$O$91</definedName>
    <definedName name="VAS075_F_Irasyti7Kitareguliuoja1" localSheetId="5">'Forma 6'!$P$91</definedName>
    <definedName name="VAS075_F_Irasyti7Kitareguliuoja1">'Forma 6'!$P$91</definedName>
    <definedName name="VAS075_F_Irasyti8Apskaitosveikla1" localSheetId="5">'Forma 6'!$O$92</definedName>
    <definedName name="VAS075_F_Irasyti8Apskaitosveikla1">'Forma 6'!$O$92</definedName>
    <definedName name="VAS075_F_Irasyti8Kitareguliuoja1" localSheetId="5">'Forma 6'!$P$92</definedName>
    <definedName name="VAS075_F_Irasyti8Kitareguliuoja1">'Forma 6'!$P$92</definedName>
    <definedName name="VAS075_F_Irasyti9Apskaitosveikla1" localSheetId="5">'Forma 6'!$O$93</definedName>
    <definedName name="VAS075_F_Irasyti9Apskaitosveikla1">'Forma 6'!$O$93</definedName>
    <definedName name="VAS075_F_Irasyti9Kitareguliuoja1" localSheetId="5">'Forma 6'!$P$93</definedName>
    <definedName name="VAS075_F_Irasyti9Kitareguliuoja1">'Forma 6'!$P$93</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6'!$D$45</definedName>
    <definedName name="VAS075_F_Keliaiaikstele31IS">'Forma 6'!$D$45</definedName>
    <definedName name="VAS075_F_Keliaiaikstele331GeriamojoVandens" localSheetId="5">'Forma 6'!$F$45</definedName>
    <definedName name="VAS075_F_Keliaiaikstele331GeriamojoVandens">'Forma 6'!$F$45</definedName>
    <definedName name="VAS075_F_Keliaiaikstele332GeriamojoVandens" localSheetId="5">'Forma 6'!$G$45</definedName>
    <definedName name="VAS075_F_Keliaiaikstele332GeriamojoVandens">'Forma 6'!$G$45</definedName>
    <definedName name="VAS075_F_Keliaiaikstele333GeriamojoVandens" localSheetId="5">'Forma 6'!$H$45</definedName>
    <definedName name="VAS075_F_Keliaiaikstele333GeriamojoVandens">'Forma 6'!$H$45</definedName>
    <definedName name="VAS075_F_Keliaiaikstele33IsViso" localSheetId="5">'Forma 6'!$E$45</definedName>
    <definedName name="VAS075_F_Keliaiaikstele33IsViso">'Forma 6'!$E$45</definedName>
    <definedName name="VAS075_F_Keliaiaikstele341NuotekuSurinkimas" localSheetId="5">'Forma 6'!$J$45</definedName>
    <definedName name="VAS075_F_Keliaiaikstele341NuotekuSurinkimas">'Forma 6'!$J$45</definedName>
    <definedName name="VAS075_F_Keliaiaikstele342NuotekuValymas" localSheetId="5">'Forma 6'!$K$45</definedName>
    <definedName name="VAS075_F_Keliaiaikstele342NuotekuValymas">'Forma 6'!$K$45</definedName>
    <definedName name="VAS075_F_Keliaiaikstele343NuotekuDumblo" localSheetId="5">'Forma 6'!$L$45</definedName>
    <definedName name="VAS075_F_Keliaiaikstele343NuotekuDumblo">'Forma 6'!$L$45</definedName>
    <definedName name="VAS075_F_Keliaiaikstele34IsViso" localSheetId="5">'Forma 6'!$I$45</definedName>
    <definedName name="VAS075_F_Keliaiaikstele34IsViso">'Forma 6'!$I$45</definedName>
    <definedName name="VAS075_F_Keliaiaikstele35PavirsiniuNuoteku" localSheetId="5">'Forma 6'!$M$45</definedName>
    <definedName name="VAS075_F_Keliaiaikstele35PavirsiniuNuoteku">'Forma 6'!$M$45</definedName>
    <definedName name="VAS075_F_Keliaiaikstele36KitosReguliuojamosios" localSheetId="5">'Forma 6'!$N$45</definedName>
    <definedName name="VAS075_F_Keliaiaikstele36KitosReguliuojamosios">'Forma 6'!$N$45</definedName>
    <definedName name="VAS075_F_Keliaiaikstele37KitosVeiklos" localSheetId="5">'Forma 6'!$Q$45</definedName>
    <definedName name="VAS075_F_Keliaiaikstele37KitosVeiklos">'Forma 6'!$Q$45</definedName>
    <definedName name="VAS075_F_Keliaiaikstele3Apskaitosveikla1" localSheetId="5">'Forma 6'!$O$45</definedName>
    <definedName name="VAS075_F_Keliaiaikstele3Apskaitosveikla1">'Forma 6'!$O$45</definedName>
    <definedName name="VAS075_F_Keliaiaikstele3Kitareguliuoja1" localSheetId="5">'Forma 6'!$P$45</definedName>
    <definedName name="VAS075_F_Keliaiaikstele3Kitareguliuoja1">'Forma 6'!$P$45</definedName>
    <definedName name="VAS075_F_Keliaiaikstele41IS" localSheetId="5">'Forma 6'!$D$73</definedName>
    <definedName name="VAS075_F_Keliaiaikstele41IS">'Forma 6'!$D$73</definedName>
    <definedName name="VAS075_F_Keliaiaikstele431GeriamojoVandens" localSheetId="5">'Forma 6'!$F$73</definedName>
    <definedName name="VAS075_F_Keliaiaikstele431GeriamojoVandens">'Forma 6'!$F$73</definedName>
    <definedName name="VAS075_F_Keliaiaikstele432GeriamojoVandens" localSheetId="5">'Forma 6'!$G$73</definedName>
    <definedName name="VAS075_F_Keliaiaikstele432GeriamojoVandens">'Forma 6'!$G$73</definedName>
    <definedName name="VAS075_F_Keliaiaikstele433GeriamojoVandens" localSheetId="5">'Forma 6'!$H$73</definedName>
    <definedName name="VAS075_F_Keliaiaikstele433GeriamojoVandens">'Forma 6'!$H$73</definedName>
    <definedName name="VAS075_F_Keliaiaikstele43IsViso" localSheetId="5">'Forma 6'!$E$73</definedName>
    <definedName name="VAS075_F_Keliaiaikstele43IsViso">'Forma 6'!$E$73</definedName>
    <definedName name="VAS075_F_Keliaiaikstele441NuotekuSurinkimas" localSheetId="5">'Forma 6'!$J$73</definedName>
    <definedName name="VAS075_F_Keliaiaikstele441NuotekuSurinkimas">'Forma 6'!$J$73</definedName>
    <definedName name="VAS075_F_Keliaiaikstele442NuotekuValymas" localSheetId="5">'Forma 6'!$K$73</definedName>
    <definedName name="VAS075_F_Keliaiaikstele442NuotekuValymas">'Forma 6'!$K$73</definedName>
    <definedName name="VAS075_F_Keliaiaikstele443NuotekuDumblo" localSheetId="5">'Forma 6'!$L$73</definedName>
    <definedName name="VAS075_F_Keliaiaikstele443NuotekuDumblo">'Forma 6'!$L$73</definedName>
    <definedName name="VAS075_F_Keliaiaikstele44IsViso" localSheetId="5">'Forma 6'!$I$73</definedName>
    <definedName name="VAS075_F_Keliaiaikstele44IsViso">'Forma 6'!$I$73</definedName>
    <definedName name="VAS075_F_Keliaiaikstele45PavirsiniuNuoteku" localSheetId="5">'Forma 6'!$M$73</definedName>
    <definedName name="VAS075_F_Keliaiaikstele45PavirsiniuNuoteku">'Forma 6'!$M$73</definedName>
    <definedName name="VAS075_F_Keliaiaikstele46KitosReguliuojamosios" localSheetId="5">'Forma 6'!$N$73</definedName>
    <definedName name="VAS075_F_Keliaiaikstele46KitosReguliuojamosios">'Forma 6'!$N$73</definedName>
    <definedName name="VAS075_F_Keliaiaikstele47KitosVeiklos" localSheetId="5">'Forma 6'!$Q$73</definedName>
    <definedName name="VAS075_F_Keliaiaikstele47KitosVeiklos">'Forma 6'!$Q$73</definedName>
    <definedName name="VAS075_F_Keliaiaikstele4Apskaitosveikla1" localSheetId="5">'Forma 6'!$O$73</definedName>
    <definedName name="VAS075_F_Keliaiaikstele4Apskaitosveikla1">'Forma 6'!$O$73</definedName>
    <definedName name="VAS075_F_Keliaiaikstele4Kitareguliuoja1" localSheetId="5">'Forma 6'!$P$73</definedName>
    <definedName name="VAS075_F_Keliaiaikstele4Kitareguliuoja1">'Forma 6'!$P$73</definedName>
    <definedName name="VAS075_F_Keliaiaikstele51IS" localSheetId="5">'Forma 6'!$D$123</definedName>
    <definedName name="VAS075_F_Keliaiaikstele51IS">'Forma 6'!$D$123</definedName>
    <definedName name="VAS075_F_Keliaiaikstele531GeriamojoVandens" localSheetId="5">'Forma 6'!$F$123</definedName>
    <definedName name="VAS075_F_Keliaiaikstele531GeriamojoVandens">'Forma 6'!$F$123</definedName>
    <definedName name="VAS075_F_Keliaiaikstele532GeriamojoVandens" localSheetId="5">'Forma 6'!$G$123</definedName>
    <definedName name="VAS075_F_Keliaiaikstele532GeriamojoVandens">'Forma 6'!$G$123</definedName>
    <definedName name="VAS075_F_Keliaiaikstele533GeriamojoVandens" localSheetId="5">'Forma 6'!$H$123</definedName>
    <definedName name="VAS075_F_Keliaiaikstele533GeriamojoVandens">'Forma 6'!$H$123</definedName>
    <definedName name="VAS075_F_Keliaiaikstele53IsViso" localSheetId="5">'Forma 6'!$E$123</definedName>
    <definedName name="VAS075_F_Keliaiaikstele53IsViso">'Forma 6'!$E$123</definedName>
    <definedName name="VAS075_F_Keliaiaikstele541NuotekuSurinkimas" localSheetId="5">'Forma 6'!$J$123</definedName>
    <definedName name="VAS075_F_Keliaiaikstele541NuotekuSurinkimas">'Forma 6'!$J$123</definedName>
    <definedName name="VAS075_F_Keliaiaikstele542NuotekuValymas" localSheetId="5">'Forma 6'!$K$123</definedName>
    <definedName name="VAS075_F_Keliaiaikstele542NuotekuValymas">'Forma 6'!$K$123</definedName>
    <definedName name="VAS075_F_Keliaiaikstele543NuotekuDumblo" localSheetId="5">'Forma 6'!$L$123</definedName>
    <definedName name="VAS075_F_Keliaiaikstele543NuotekuDumblo">'Forma 6'!$L$123</definedName>
    <definedName name="VAS075_F_Keliaiaikstele54IsViso" localSheetId="5">'Forma 6'!$I$123</definedName>
    <definedName name="VAS075_F_Keliaiaikstele54IsViso">'Forma 6'!$I$123</definedName>
    <definedName name="VAS075_F_Keliaiaikstele55PavirsiniuNuoteku" localSheetId="5">'Forma 6'!$M$123</definedName>
    <definedName name="VAS075_F_Keliaiaikstele55PavirsiniuNuoteku">'Forma 6'!$M$123</definedName>
    <definedName name="VAS075_F_Keliaiaikstele56KitosReguliuojamosios" localSheetId="5">'Forma 6'!$N$123</definedName>
    <definedName name="VAS075_F_Keliaiaikstele56KitosReguliuojamosios">'Forma 6'!$N$123</definedName>
    <definedName name="VAS075_F_Keliaiaikstele57KitosVeiklos" localSheetId="5">'Forma 6'!$Q$123</definedName>
    <definedName name="VAS075_F_Keliaiaikstele57KitosVeiklos">'Forma 6'!$Q$123</definedName>
    <definedName name="VAS075_F_Keliaiaikstele5Apskaitosveikla1" localSheetId="5">'Forma 6'!$O$123</definedName>
    <definedName name="VAS075_F_Keliaiaikstele5Apskaitosveikla1">'Forma 6'!$O$123</definedName>
    <definedName name="VAS075_F_Keliaiaikstele5Kitareguliuoja1" localSheetId="5">'Forma 6'!$P$123</definedName>
    <definedName name="VAS075_F_Keliaiaikstele5Kitareguliuoja1">'Forma 6'!$P$123</definedName>
    <definedName name="VAS075_F_Kitairanga11IS" localSheetId="5">'Forma 6'!$D$129</definedName>
    <definedName name="VAS075_F_Kitairanga11IS">'Forma 6'!$D$129</definedName>
    <definedName name="VAS075_F_Kitairanga131GeriamojoVandens" localSheetId="5">'Forma 6'!$F$129</definedName>
    <definedName name="VAS075_F_Kitairanga131GeriamojoVandens">'Forma 6'!$F$129</definedName>
    <definedName name="VAS075_F_Kitairanga132GeriamojoVandens" localSheetId="5">'Forma 6'!$G$129</definedName>
    <definedName name="VAS075_F_Kitairanga132GeriamojoVandens">'Forma 6'!$G$129</definedName>
    <definedName name="VAS075_F_Kitairanga133GeriamojoVandens" localSheetId="5">'Forma 6'!$H$129</definedName>
    <definedName name="VAS075_F_Kitairanga133GeriamojoVandens">'Forma 6'!$H$129</definedName>
    <definedName name="VAS075_F_Kitairanga13IsViso" localSheetId="5">'Forma 6'!$E$129</definedName>
    <definedName name="VAS075_F_Kitairanga13IsViso">'Forma 6'!$E$129</definedName>
    <definedName name="VAS075_F_Kitairanga141NuotekuSurinkimas" localSheetId="5">'Forma 6'!$J$129</definedName>
    <definedName name="VAS075_F_Kitairanga141NuotekuSurinkimas">'Forma 6'!$J$129</definedName>
    <definedName name="VAS075_F_Kitairanga142NuotekuValymas" localSheetId="5">'Forma 6'!$K$129</definedName>
    <definedName name="VAS075_F_Kitairanga142NuotekuValymas">'Forma 6'!$K$129</definedName>
    <definedName name="VAS075_F_Kitairanga143NuotekuDumblo" localSheetId="5">'Forma 6'!$L$129</definedName>
    <definedName name="VAS075_F_Kitairanga143NuotekuDumblo">'Forma 6'!$L$129</definedName>
    <definedName name="VAS075_F_Kitairanga14IsViso" localSheetId="5">'Forma 6'!$I$129</definedName>
    <definedName name="VAS075_F_Kitairanga14IsViso">'Forma 6'!$I$129</definedName>
    <definedName name="VAS075_F_Kitairanga15PavirsiniuNuoteku" localSheetId="5">'Forma 6'!$M$129</definedName>
    <definedName name="VAS075_F_Kitairanga15PavirsiniuNuoteku">'Forma 6'!$M$129</definedName>
    <definedName name="VAS075_F_Kitairanga16KitosReguliuojamosios" localSheetId="5">'Forma 6'!$N$129</definedName>
    <definedName name="VAS075_F_Kitairanga16KitosReguliuojamosios">'Forma 6'!$N$129</definedName>
    <definedName name="VAS075_F_Kitairanga17KitosVeiklos" localSheetId="5">'Forma 6'!$Q$129</definedName>
    <definedName name="VAS075_F_Kitairanga17KitosVeiklos">'Forma 6'!$Q$129</definedName>
    <definedName name="VAS075_F_Kitairanga1Apskaitosveikla1" localSheetId="5">'Forma 6'!$O$129</definedName>
    <definedName name="VAS075_F_Kitairanga1Apskaitosveikla1">'Forma 6'!$O$129</definedName>
    <definedName name="VAS075_F_Kitairanga1Kitareguliuoja1" localSheetId="5">'Forma 6'!$P$129</definedName>
    <definedName name="VAS075_F_Kitairanga1Kitareguliuoja1">'Forma 6'!$P$129</definedName>
    <definedName name="VAS075_F_Kitasilgalaiki11IS" localSheetId="5">'Forma 6'!$D$34</definedName>
    <definedName name="VAS075_F_Kitasilgalaiki11IS">'Forma 6'!$D$34</definedName>
    <definedName name="VAS075_F_Kitasilgalaiki131GeriamojoVandens" localSheetId="5">'Forma 6'!$F$34</definedName>
    <definedName name="VAS075_F_Kitasilgalaiki131GeriamojoVandens">'Forma 6'!$F$34</definedName>
    <definedName name="VAS075_F_Kitasilgalaiki132GeriamojoVandens" localSheetId="5">'Forma 6'!$G$34</definedName>
    <definedName name="VAS075_F_Kitasilgalaiki132GeriamojoVandens">'Forma 6'!$G$34</definedName>
    <definedName name="VAS075_F_Kitasilgalaiki133GeriamojoVandens" localSheetId="5">'Forma 6'!$H$34</definedName>
    <definedName name="VAS075_F_Kitasilgalaiki133GeriamojoVandens">'Forma 6'!$H$34</definedName>
    <definedName name="VAS075_F_Kitasilgalaiki13IsViso" localSheetId="5">'Forma 6'!$E$34</definedName>
    <definedName name="VAS075_F_Kitasilgalaiki13IsViso">'Forma 6'!$E$34</definedName>
    <definedName name="VAS075_F_Kitasilgalaiki141NuotekuSurinkimas" localSheetId="5">'Forma 6'!$J$34</definedName>
    <definedName name="VAS075_F_Kitasilgalaiki141NuotekuSurinkimas">'Forma 6'!$J$34</definedName>
    <definedName name="VAS075_F_Kitasilgalaiki142NuotekuValymas" localSheetId="5">'Forma 6'!$K$34</definedName>
    <definedName name="VAS075_F_Kitasilgalaiki142NuotekuValymas">'Forma 6'!$K$34</definedName>
    <definedName name="VAS075_F_Kitasilgalaiki143NuotekuDumblo" localSheetId="5">'Forma 6'!$L$34</definedName>
    <definedName name="VAS075_F_Kitasilgalaiki143NuotekuDumblo">'Forma 6'!$L$34</definedName>
    <definedName name="VAS075_F_Kitasilgalaiki14IsViso" localSheetId="5">'Forma 6'!$I$34</definedName>
    <definedName name="VAS075_F_Kitasilgalaiki14IsViso">'Forma 6'!$I$34</definedName>
    <definedName name="VAS075_F_Kitasilgalaiki15PavirsiniuNuoteku" localSheetId="5">'Forma 6'!$M$34</definedName>
    <definedName name="VAS075_F_Kitasilgalaiki15PavirsiniuNuoteku">'Forma 6'!$M$34</definedName>
    <definedName name="VAS075_F_Kitasilgalaiki16KitosReguliuojamosios" localSheetId="5">'Forma 6'!$N$34</definedName>
    <definedName name="VAS075_F_Kitasilgalaiki16KitosReguliuojamosios">'Forma 6'!$N$34</definedName>
    <definedName name="VAS075_F_Kitasilgalaiki17KitosVeiklos" localSheetId="5">'Forma 6'!$Q$34</definedName>
    <definedName name="VAS075_F_Kitasilgalaiki17KitosVeiklos">'Forma 6'!$Q$34</definedName>
    <definedName name="VAS075_F_Kitasilgalaiki1Apskaitosveikla1" localSheetId="5">'Forma 6'!$O$34</definedName>
    <definedName name="VAS075_F_Kitasilgalaiki1Apskaitosveikla1">'Forma 6'!$O$34</definedName>
    <definedName name="VAS075_F_Kitasilgalaiki1Kitareguliuoja1" localSheetId="5">'Forma 6'!$P$34</definedName>
    <definedName name="VAS075_F_Kitasilgalaiki1Kitareguliuoja1">'Forma 6'!$P$34</definedName>
    <definedName name="VAS075_F_Kitasilgalaiki21IS" localSheetId="5">'Forma 6'!$D$62</definedName>
    <definedName name="VAS075_F_Kitasilgalaiki21IS">'Forma 6'!$D$62</definedName>
    <definedName name="VAS075_F_Kitasilgalaiki231GeriamojoVandens" localSheetId="5">'Forma 6'!$F$62</definedName>
    <definedName name="VAS075_F_Kitasilgalaiki231GeriamojoVandens">'Forma 6'!$F$62</definedName>
    <definedName name="VAS075_F_Kitasilgalaiki232GeriamojoVandens" localSheetId="5">'Forma 6'!$G$62</definedName>
    <definedName name="VAS075_F_Kitasilgalaiki232GeriamojoVandens">'Forma 6'!$G$62</definedName>
    <definedName name="VAS075_F_Kitasilgalaiki233GeriamojoVandens" localSheetId="5">'Forma 6'!$H$62</definedName>
    <definedName name="VAS075_F_Kitasilgalaiki233GeriamojoVandens">'Forma 6'!$H$62</definedName>
    <definedName name="VAS075_F_Kitasilgalaiki23IsViso" localSheetId="5">'Forma 6'!$E$62</definedName>
    <definedName name="VAS075_F_Kitasilgalaiki23IsViso">'Forma 6'!$E$62</definedName>
    <definedName name="VAS075_F_Kitasilgalaiki241NuotekuSurinkimas" localSheetId="5">'Forma 6'!$J$62</definedName>
    <definedName name="VAS075_F_Kitasilgalaiki241NuotekuSurinkimas">'Forma 6'!$J$62</definedName>
    <definedName name="VAS075_F_Kitasilgalaiki242NuotekuValymas" localSheetId="5">'Forma 6'!$K$62</definedName>
    <definedName name="VAS075_F_Kitasilgalaiki242NuotekuValymas">'Forma 6'!$K$62</definedName>
    <definedName name="VAS075_F_Kitasilgalaiki243NuotekuDumblo" localSheetId="5">'Forma 6'!$L$62</definedName>
    <definedName name="VAS075_F_Kitasilgalaiki243NuotekuDumblo">'Forma 6'!$L$62</definedName>
    <definedName name="VAS075_F_Kitasilgalaiki24IsViso" localSheetId="5">'Forma 6'!$I$62</definedName>
    <definedName name="VAS075_F_Kitasilgalaiki24IsViso">'Forma 6'!$I$62</definedName>
    <definedName name="VAS075_F_Kitasilgalaiki25PavirsiniuNuoteku" localSheetId="5">'Forma 6'!$M$62</definedName>
    <definedName name="VAS075_F_Kitasilgalaiki25PavirsiniuNuoteku">'Forma 6'!$M$62</definedName>
    <definedName name="VAS075_F_Kitasilgalaiki26KitosReguliuojamosios" localSheetId="5">'Forma 6'!$N$62</definedName>
    <definedName name="VAS075_F_Kitasilgalaiki26KitosReguliuojamosios">'Forma 6'!$N$62</definedName>
    <definedName name="VAS075_F_Kitasilgalaiki27KitosVeiklos" localSheetId="5">'Forma 6'!$Q$62</definedName>
    <definedName name="VAS075_F_Kitasilgalaiki27KitosVeiklos">'Forma 6'!$Q$62</definedName>
    <definedName name="VAS075_F_Kitasilgalaiki2Apskaitosveikla1" localSheetId="5">'Forma 6'!$O$62</definedName>
    <definedName name="VAS075_F_Kitasilgalaiki2Apskaitosveikla1">'Forma 6'!$O$62</definedName>
    <definedName name="VAS075_F_Kitasilgalaiki2Kitareguliuoja1" localSheetId="5">'Forma 6'!$P$62</definedName>
    <definedName name="VAS075_F_Kitasilgalaiki2Kitareguliuoja1">'Forma 6'!$P$62</definedName>
    <definedName name="VAS075_F_Kitasilgalaiki31IS" localSheetId="5">'Forma 6'!$D$90</definedName>
    <definedName name="VAS075_F_Kitasilgalaiki31IS">'Forma 6'!$D$90</definedName>
    <definedName name="VAS075_F_Kitasilgalaiki331GeriamojoVandens" localSheetId="5">'Forma 6'!$F$90</definedName>
    <definedName name="VAS075_F_Kitasilgalaiki331GeriamojoVandens">'Forma 6'!$F$90</definedName>
    <definedName name="VAS075_F_Kitasilgalaiki332GeriamojoVandens" localSheetId="5">'Forma 6'!$G$90</definedName>
    <definedName name="VAS075_F_Kitasilgalaiki332GeriamojoVandens">'Forma 6'!$G$90</definedName>
    <definedName name="VAS075_F_Kitasilgalaiki333GeriamojoVandens" localSheetId="5">'Forma 6'!$H$90</definedName>
    <definedName name="VAS075_F_Kitasilgalaiki333GeriamojoVandens">'Forma 6'!$H$90</definedName>
    <definedName name="VAS075_F_Kitasilgalaiki33IsViso" localSheetId="5">'Forma 6'!$E$90</definedName>
    <definedName name="VAS075_F_Kitasilgalaiki33IsViso">'Forma 6'!$E$90</definedName>
    <definedName name="VAS075_F_Kitasilgalaiki341NuotekuSurinkimas" localSheetId="5">'Forma 6'!$J$90</definedName>
    <definedName name="VAS075_F_Kitasilgalaiki341NuotekuSurinkimas">'Forma 6'!$J$90</definedName>
    <definedName name="VAS075_F_Kitasilgalaiki342NuotekuValymas" localSheetId="5">'Forma 6'!$K$90</definedName>
    <definedName name="VAS075_F_Kitasilgalaiki342NuotekuValymas">'Forma 6'!$K$90</definedName>
    <definedName name="VAS075_F_Kitasilgalaiki343NuotekuDumblo" localSheetId="5">'Forma 6'!$L$90</definedName>
    <definedName name="VAS075_F_Kitasilgalaiki343NuotekuDumblo">'Forma 6'!$L$90</definedName>
    <definedName name="VAS075_F_Kitasilgalaiki34IsViso" localSheetId="5">'Forma 6'!$I$90</definedName>
    <definedName name="VAS075_F_Kitasilgalaiki34IsViso">'Forma 6'!$I$90</definedName>
    <definedName name="VAS075_F_Kitasilgalaiki35PavirsiniuNuoteku" localSheetId="5">'Forma 6'!$M$90</definedName>
    <definedName name="VAS075_F_Kitasilgalaiki35PavirsiniuNuoteku">'Forma 6'!$M$90</definedName>
    <definedName name="VAS075_F_Kitasilgalaiki36KitosReguliuojamosios" localSheetId="5">'Forma 6'!$N$90</definedName>
    <definedName name="VAS075_F_Kitasilgalaiki36KitosReguliuojamosios">'Forma 6'!$N$90</definedName>
    <definedName name="VAS075_F_Kitasilgalaiki37KitosVeiklos" localSheetId="5">'Forma 6'!$Q$90</definedName>
    <definedName name="VAS075_F_Kitasilgalaiki37KitosVeiklos">'Forma 6'!$Q$90</definedName>
    <definedName name="VAS075_F_Kitasilgalaiki3Apskaitosveikla1" localSheetId="5">'Forma 6'!$O$90</definedName>
    <definedName name="VAS075_F_Kitasilgalaiki3Apskaitosveikla1">'Forma 6'!$O$90</definedName>
    <definedName name="VAS075_F_Kitasilgalaiki3Kitareguliuoja1" localSheetId="5">'Forma 6'!$P$90</definedName>
    <definedName name="VAS075_F_Kitasilgalaiki3Kitareguliuoja1">'Forma 6'!$P$90</definedName>
    <definedName name="VAS075_F_Kitasilgalaiki41IS" localSheetId="5">'Forma 6'!$D$139</definedName>
    <definedName name="VAS075_F_Kitasilgalaiki41IS">'Forma 6'!$D$139</definedName>
    <definedName name="VAS075_F_Kitasilgalaiki431GeriamojoVandens" localSheetId="5">'Forma 6'!$F$139</definedName>
    <definedName name="VAS075_F_Kitasilgalaiki431GeriamojoVandens">'Forma 6'!$F$139</definedName>
    <definedName name="VAS075_F_Kitasilgalaiki432GeriamojoVandens" localSheetId="5">'Forma 6'!$G$139</definedName>
    <definedName name="VAS075_F_Kitasilgalaiki432GeriamojoVandens">'Forma 6'!$G$139</definedName>
    <definedName name="VAS075_F_Kitasilgalaiki433GeriamojoVandens" localSheetId="5">'Forma 6'!$H$139</definedName>
    <definedName name="VAS075_F_Kitasilgalaiki433GeriamojoVandens">'Forma 6'!$H$139</definedName>
    <definedName name="VAS075_F_Kitasilgalaiki43IsViso" localSheetId="5">'Forma 6'!$E$139</definedName>
    <definedName name="VAS075_F_Kitasilgalaiki43IsViso">'Forma 6'!$E$139</definedName>
    <definedName name="VAS075_F_Kitasilgalaiki441NuotekuSurinkimas" localSheetId="5">'Forma 6'!$J$139</definedName>
    <definedName name="VAS075_F_Kitasilgalaiki441NuotekuSurinkimas">'Forma 6'!$J$139</definedName>
    <definedName name="VAS075_F_Kitasilgalaiki442NuotekuValymas" localSheetId="5">'Forma 6'!$K$139</definedName>
    <definedName name="VAS075_F_Kitasilgalaiki442NuotekuValymas">'Forma 6'!$K$139</definedName>
    <definedName name="VAS075_F_Kitasilgalaiki443NuotekuDumblo" localSheetId="5">'Forma 6'!$L$139</definedName>
    <definedName name="VAS075_F_Kitasilgalaiki443NuotekuDumblo">'Forma 6'!$L$139</definedName>
    <definedName name="VAS075_F_Kitasilgalaiki44IsViso" localSheetId="5">'Forma 6'!$I$139</definedName>
    <definedName name="VAS075_F_Kitasilgalaiki44IsViso">'Forma 6'!$I$139</definedName>
    <definedName name="VAS075_F_Kitasilgalaiki45PavirsiniuNuoteku" localSheetId="5">'Forma 6'!$M$139</definedName>
    <definedName name="VAS075_F_Kitasilgalaiki45PavirsiniuNuoteku">'Forma 6'!$M$139</definedName>
    <definedName name="VAS075_F_Kitasilgalaiki46KitosReguliuojamosios" localSheetId="5">'Forma 6'!$N$139</definedName>
    <definedName name="VAS075_F_Kitasilgalaiki46KitosReguliuojamosios">'Forma 6'!$N$139</definedName>
    <definedName name="VAS075_F_Kitasilgalaiki47KitosVeiklos" localSheetId="5">'Forma 6'!$Q$139</definedName>
    <definedName name="VAS075_F_Kitasilgalaiki47KitosVeiklos">'Forma 6'!$Q$139</definedName>
    <definedName name="VAS075_F_Kitasilgalaiki4Apskaitosveikla1" localSheetId="5">'Forma 6'!$O$139</definedName>
    <definedName name="VAS075_F_Kitasilgalaiki4Apskaitosveikla1">'Forma 6'!$O$139</definedName>
    <definedName name="VAS075_F_Kitasilgalaiki4Kitareguliuoja1" localSheetId="5">'Forma 6'!$P$139</definedName>
    <definedName name="VAS075_F_Kitasilgalaiki4Kitareguliuoja1">'Forma 6'!$P$139</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6'!$D$42</definedName>
    <definedName name="VAS075_F_Kitasnemateria31IS">'Forma 6'!$D$42</definedName>
    <definedName name="VAS075_F_Kitasnemateria331GeriamojoVandens" localSheetId="5">'Forma 6'!$F$42</definedName>
    <definedName name="VAS075_F_Kitasnemateria331GeriamojoVandens">'Forma 6'!$F$42</definedName>
    <definedName name="VAS075_F_Kitasnemateria332GeriamojoVandens" localSheetId="5">'Forma 6'!$G$42</definedName>
    <definedName name="VAS075_F_Kitasnemateria332GeriamojoVandens">'Forma 6'!$G$42</definedName>
    <definedName name="VAS075_F_Kitasnemateria333GeriamojoVandens" localSheetId="5">'Forma 6'!$H$42</definedName>
    <definedName name="VAS075_F_Kitasnemateria333GeriamojoVandens">'Forma 6'!$H$42</definedName>
    <definedName name="VAS075_F_Kitasnemateria33IsViso" localSheetId="5">'Forma 6'!$E$42</definedName>
    <definedName name="VAS075_F_Kitasnemateria33IsViso">'Forma 6'!$E$42</definedName>
    <definedName name="VAS075_F_Kitasnemateria341NuotekuSurinkimas" localSheetId="5">'Forma 6'!$J$42</definedName>
    <definedName name="VAS075_F_Kitasnemateria341NuotekuSurinkimas">'Forma 6'!$J$42</definedName>
    <definedName name="VAS075_F_Kitasnemateria342NuotekuValymas" localSheetId="5">'Forma 6'!$K$42</definedName>
    <definedName name="VAS075_F_Kitasnemateria342NuotekuValymas">'Forma 6'!$K$42</definedName>
    <definedName name="VAS075_F_Kitasnemateria343NuotekuDumblo" localSheetId="5">'Forma 6'!$L$42</definedName>
    <definedName name="VAS075_F_Kitasnemateria343NuotekuDumblo">'Forma 6'!$L$42</definedName>
    <definedName name="VAS075_F_Kitasnemateria34IsViso" localSheetId="5">'Forma 6'!$I$42</definedName>
    <definedName name="VAS075_F_Kitasnemateria34IsViso">'Forma 6'!$I$42</definedName>
    <definedName name="VAS075_F_Kitasnemateria35PavirsiniuNuoteku" localSheetId="5">'Forma 6'!$M$42</definedName>
    <definedName name="VAS075_F_Kitasnemateria35PavirsiniuNuoteku">'Forma 6'!$M$42</definedName>
    <definedName name="VAS075_F_Kitasnemateria36KitosReguliuojamosios" localSheetId="5">'Forma 6'!$N$42</definedName>
    <definedName name="VAS075_F_Kitasnemateria36KitosReguliuojamosios">'Forma 6'!$N$42</definedName>
    <definedName name="VAS075_F_Kitasnemateria37KitosVeiklos" localSheetId="5">'Forma 6'!$Q$42</definedName>
    <definedName name="VAS075_F_Kitasnemateria37KitosVeiklos">'Forma 6'!$Q$42</definedName>
    <definedName name="VAS075_F_Kitasnemateria3Apskaitosveikla1" localSheetId="5">'Forma 6'!$O$42</definedName>
    <definedName name="VAS075_F_Kitasnemateria3Apskaitosveikla1">'Forma 6'!$O$42</definedName>
    <definedName name="VAS075_F_Kitasnemateria3Kitareguliuoja1" localSheetId="5">'Forma 6'!$P$42</definedName>
    <definedName name="VAS075_F_Kitasnemateria3Kitareguliuoja1">'Forma 6'!$P$42</definedName>
    <definedName name="VAS075_F_Kitasnemateria41IS" localSheetId="5">'Forma 6'!$D$70</definedName>
    <definedName name="VAS075_F_Kitasnemateria41IS">'Forma 6'!$D$70</definedName>
    <definedName name="VAS075_F_Kitasnemateria431GeriamojoVandens" localSheetId="5">'Forma 6'!$F$70</definedName>
    <definedName name="VAS075_F_Kitasnemateria431GeriamojoVandens">'Forma 6'!$F$70</definedName>
    <definedName name="VAS075_F_Kitasnemateria432GeriamojoVandens" localSheetId="5">'Forma 6'!$G$70</definedName>
    <definedName name="VAS075_F_Kitasnemateria432GeriamojoVandens">'Forma 6'!$G$70</definedName>
    <definedName name="VAS075_F_Kitasnemateria433GeriamojoVandens" localSheetId="5">'Forma 6'!$H$70</definedName>
    <definedName name="VAS075_F_Kitasnemateria433GeriamojoVandens">'Forma 6'!$H$70</definedName>
    <definedName name="VAS075_F_Kitasnemateria43IsViso" localSheetId="5">'Forma 6'!$E$70</definedName>
    <definedName name="VAS075_F_Kitasnemateria43IsViso">'Forma 6'!$E$70</definedName>
    <definedName name="VAS075_F_Kitasnemateria441NuotekuSurinkimas" localSheetId="5">'Forma 6'!$J$70</definedName>
    <definedName name="VAS075_F_Kitasnemateria441NuotekuSurinkimas">'Forma 6'!$J$70</definedName>
    <definedName name="VAS075_F_Kitasnemateria442NuotekuValymas" localSheetId="5">'Forma 6'!$K$70</definedName>
    <definedName name="VAS075_F_Kitasnemateria442NuotekuValymas">'Forma 6'!$K$70</definedName>
    <definedName name="VAS075_F_Kitasnemateria443NuotekuDumblo" localSheetId="5">'Forma 6'!$L$70</definedName>
    <definedName name="VAS075_F_Kitasnemateria443NuotekuDumblo">'Forma 6'!$L$70</definedName>
    <definedName name="VAS075_F_Kitasnemateria44IsViso" localSheetId="5">'Forma 6'!$I$70</definedName>
    <definedName name="VAS075_F_Kitasnemateria44IsViso">'Forma 6'!$I$70</definedName>
    <definedName name="VAS075_F_Kitasnemateria45PavirsiniuNuoteku" localSheetId="5">'Forma 6'!$M$70</definedName>
    <definedName name="VAS075_F_Kitasnemateria45PavirsiniuNuoteku">'Forma 6'!$M$70</definedName>
    <definedName name="VAS075_F_Kitasnemateria46KitosReguliuojamosios" localSheetId="5">'Forma 6'!$N$70</definedName>
    <definedName name="VAS075_F_Kitasnemateria46KitosReguliuojamosios">'Forma 6'!$N$70</definedName>
    <definedName name="VAS075_F_Kitasnemateria47KitosVeiklos" localSheetId="5">'Forma 6'!$Q$70</definedName>
    <definedName name="VAS075_F_Kitasnemateria47KitosVeiklos">'Forma 6'!$Q$70</definedName>
    <definedName name="VAS075_F_Kitasnemateria4Apskaitosveikla1" localSheetId="5">'Forma 6'!$O$70</definedName>
    <definedName name="VAS075_F_Kitasnemateria4Apskaitosveikla1">'Forma 6'!$O$70</definedName>
    <definedName name="VAS075_F_Kitasnemateria4Kitareguliuoja1" localSheetId="5">'Forma 6'!$P$70</definedName>
    <definedName name="VAS075_F_Kitasnemateria4Kitareguliuoja1">'Forma 6'!$P$70</definedName>
    <definedName name="VAS075_F_Kitasnemateria51IS" localSheetId="5">'Forma 6'!$D$120</definedName>
    <definedName name="VAS075_F_Kitasnemateria51IS">'Forma 6'!$D$120</definedName>
    <definedName name="VAS075_F_Kitasnemateria531GeriamojoVandens" localSheetId="5">'Forma 6'!$F$120</definedName>
    <definedName name="VAS075_F_Kitasnemateria531GeriamojoVandens">'Forma 6'!$F$120</definedName>
    <definedName name="VAS075_F_Kitasnemateria532GeriamojoVandens" localSheetId="5">'Forma 6'!$G$120</definedName>
    <definedName name="VAS075_F_Kitasnemateria532GeriamojoVandens">'Forma 6'!$G$120</definedName>
    <definedName name="VAS075_F_Kitasnemateria533GeriamojoVandens" localSheetId="5">'Forma 6'!$H$120</definedName>
    <definedName name="VAS075_F_Kitasnemateria533GeriamojoVandens">'Forma 6'!$H$120</definedName>
    <definedName name="VAS075_F_Kitasnemateria53IsViso" localSheetId="5">'Forma 6'!$E$120</definedName>
    <definedName name="VAS075_F_Kitasnemateria53IsViso">'Forma 6'!$E$120</definedName>
    <definedName name="VAS075_F_Kitasnemateria541NuotekuSurinkimas" localSheetId="5">'Forma 6'!$J$120</definedName>
    <definedName name="VAS075_F_Kitasnemateria541NuotekuSurinkimas">'Forma 6'!$J$120</definedName>
    <definedName name="VAS075_F_Kitasnemateria542NuotekuValymas" localSheetId="5">'Forma 6'!$K$120</definedName>
    <definedName name="VAS075_F_Kitasnemateria542NuotekuValymas">'Forma 6'!$K$120</definedName>
    <definedName name="VAS075_F_Kitasnemateria543NuotekuDumblo" localSheetId="5">'Forma 6'!$L$120</definedName>
    <definedName name="VAS075_F_Kitasnemateria543NuotekuDumblo">'Forma 6'!$L$120</definedName>
    <definedName name="VAS075_F_Kitasnemateria54IsViso" localSheetId="5">'Forma 6'!$I$120</definedName>
    <definedName name="VAS075_F_Kitasnemateria54IsViso">'Forma 6'!$I$120</definedName>
    <definedName name="VAS075_F_Kitasnemateria55PavirsiniuNuoteku" localSheetId="5">'Forma 6'!$M$120</definedName>
    <definedName name="VAS075_F_Kitasnemateria55PavirsiniuNuoteku">'Forma 6'!$M$120</definedName>
    <definedName name="VAS075_F_Kitasnemateria56KitosReguliuojamosios" localSheetId="5">'Forma 6'!$N$120</definedName>
    <definedName name="VAS075_F_Kitasnemateria56KitosReguliuojamosios">'Forma 6'!$N$120</definedName>
    <definedName name="VAS075_F_Kitasnemateria57KitosVeiklos" localSheetId="5">'Forma 6'!$Q$120</definedName>
    <definedName name="VAS075_F_Kitasnemateria57KitosVeiklos">'Forma 6'!$Q$120</definedName>
    <definedName name="VAS075_F_Kitasnemateria5Apskaitosveikla1" localSheetId="5">'Forma 6'!$O$120</definedName>
    <definedName name="VAS075_F_Kitasnemateria5Apskaitosveikla1">'Forma 6'!$O$120</definedName>
    <definedName name="VAS075_F_Kitasnemateria5Kitareguliuoja1" localSheetId="5">'Forma 6'!$P$120</definedName>
    <definedName name="VAS075_F_Kitasnemateria5Kitareguliuoja1">'Forma 6'!$P$120</definedName>
    <definedName name="VAS075_F_Kitigeriamojov11IS" localSheetId="5">'Forma 6'!$D$29</definedName>
    <definedName name="VAS075_F_Kitigeriamojov11IS">'Forma 6'!$D$29</definedName>
    <definedName name="VAS075_F_Kitigeriamojov131GeriamojoVandens" localSheetId="5">'Forma 6'!$F$29</definedName>
    <definedName name="VAS075_F_Kitigeriamojov131GeriamojoVandens">'Forma 6'!$F$29</definedName>
    <definedName name="VAS075_F_Kitigeriamojov132GeriamojoVandens" localSheetId="5">'Forma 6'!$G$29</definedName>
    <definedName name="VAS075_F_Kitigeriamojov132GeriamojoVandens">'Forma 6'!$G$29</definedName>
    <definedName name="VAS075_F_Kitigeriamojov133GeriamojoVandens" localSheetId="5">'Forma 6'!$H$29</definedName>
    <definedName name="VAS075_F_Kitigeriamojov133GeriamojoVandens">'Forma 6'!$H$29</definedName>
    <definedName name="VAS075_F_Kitigeriamojov13IsViso" localSheetId="5">'Forma 6'!$E$29</definedName>
    <definedName name="VAS075_F_Kitigeriamojov13IsViso">'Forma 6'!$E$29</definedName>
    <definedName name="VAS075_F_Kitigeriamojov141NuotekuSurinkimas" localSheetId="5">'Forma 6'!$J$29</definedName>
    <definedName name="VAS075_F_Kitigeriamojov141NuotekuSurinkimas">'Forma 6'!$J$29</definedName>
    <definedName name="VAS075_F_Kitigeriamojov142NuotekuValymas" localSheetId="5">'Forma 6'!$K$29</definedName>
    <definedName name="VAS075_F_Kitigeriamojov142NuotekuValymas">'Forma 6'!$K$29</definedName>
    <definedName name="VAS075_F_Kitigeriamojov143NuotekuDumblo" localSheetId="5">'Forma 6'!$L$29</definedName>
    <definedName name="VAS075_F_Kitigeriamojov143NuotekuDumblo">'Forma 6'!$L$29</definedName>
    <definedName name="VAS075_F_Kitigeriamojov14IsViso" localSheetId="5">'Forma 6'!$I$29</definedName>
    <definedName name="VAS075_F_Kitigeriamojov14IsViso">'Forma 6'!$I$29</definedName>
    <definedName name="VAS075_F_Kitigeriamojov15PavirsiniuNuoteku" localSheetId="5">'Forma 6'!$M$29</definedName>
    <definedName name="VAS075_F_Kitigeriamojov15PavirsiniuNuoteku">'Forma 6'!$M$29</definedName>
    <definedName name="VAS075_F_Kitigeriamojov16KitosReguliuojamosios" localSheetId="5">'Forma 6'!$N$29</definedName>
    <definedName name="VAS075_F_Kitigeriamojov16KitosReguliuojamosios">'Forma 6'!$N$29</definedName>
    <definedName name="VAS075_F_Kitigeriamojov17KitosVeiklos" localSheetId="5">'Forma 6'!$Q$29</definedName>
    <definedName name="VAS075_F_Kitigeriamojov17KitosVeiklos">'Forma 6'!$Q$29</definedName>
    <definedName name="VAS075_F_Kitigeriamojov1Apskaitosveikla1" localSheetId="5">'Forma 6'!$O$29</definedName>
    <definedName name="VAS075_F_Kitigeriamojov1Apskaitosveikla1">'Forma 6'!$O$29</definedName>
    <definedName name="VAS075_F_Kitigeriamojov1Kitareguliuoja1" localSheetId="5">'Forma 6'!$P$29</definedName>
    <definedName name="VAS075_F_Kitigeriamojov1Kitareguliuoja1">'Forma 6'!$P$29</definedName>
    <definedName name="VAS075_F_Kitigeriamojov21IS" localSheetId="5">'Forma 6'!$D$57</definedName>
    <definedName name="VAS075_F_Kitigeriamojov21IS">'Forma 6'!$D$57</definedName>
    <definedName name="VAS075_F_Kitigeriamojov231GeriamojoVandens" localSheetId="5">'Forma 6'!$F$57</definedName>
    <definedName name="VAS075_F_Kitigeriamojov231GeriamojoVandens">'Forma 6'!$F$57</definedName>
    <definedName name="VAS075_F_Kitigeriamojov232GeriamojoVandens" localSheetId="5">'Forma 6'!$G$57</definedName>
    <definedName name="VAS075_F_Kitigeriamojov232GeriamojoVandens">'Forma 6'!$G$57</definedName>
    <definedName name="VAS075_F_Kitigeriamojov233GeriamojoVandens" localSheetId="5">'Forma 6'!$H$57</definedName>
    <definedName name="VAS075_F_Kitigeriamojov233GeriamojoVandens">'Forma 6'!$H$57</definedName>
    <definedName name="VAS075_F_Kitigeriamojov23IsViso" localSheetId="5">'Forma 6'!$E$57</definedName>
    <definedName name="VAS075_F_Kitigeriamojov23IsViso">'Forma 6'!$E$57</definedName>
    <definedName name="VAS075_F_Kitigeriamojov241NuotekuSurinkimas" localSheetId="5">'Forma 6'!$J$57</definedName>
    <definedName name="VAS075_F_Kitigeriamojov241NuotekuSurinkimas">'Forma 6'!$J$57</definedName>
    <definedName name="VAS075_F_Kitigeriamojov242NuotekuValymas" localSheetId="5">'Forma 6'!$K$57</definedName>
    <definedName name="VAS075_F_Kitigeriamojov242NuotekuValymas">'Forma 6'!$K$57</definedName>
    <definedName name="VAS075_F_Kitigeriamojov243NuotekuDumblo" localSheetId="5">'Forma 6'!$L$57</definedName>
    <definedName name="VAS075_F_Kitigeriamojov243NuotekuDumblo">'Forma 6'!$L$57</definedName>
    <definedName name="VAS075_F_Kitigeriamojov24IsViso" localSheetId="5">'Forma 6'!$I$57</definedName>
    <definedName name="VAS075_F_Kitigeriamojov24IsViso">'Forma 6'!$I$57</definedName>
    <definedName name="VAS075_F_Kitigeriamojov25PavirsiniuNuoteku" localSheetId="5">'Forma 6'!$M$57</definedName>
    <definedName name="VAS075_F_Kitigeriamojov25PavirsiniuNuoteku">'Forma 6'!$M$57</definedName>
    <definedName name="VAS075_F_Kitigeriamojov26KitosReguliuojamosios" localSheetId="5">'Forma 6'!$N$57</definedName>
    <definedName name="VAS075_F_Kitigeriamojov26KitosReguliuojamosios">'Forma 6'!$N$57</definedName>
    <definedName name="VAS075_F_Kitigeriamojov27KitosVeiklos" localSheetId="5">'Forma 6'!$Q$57</definedName>
    <definedName name="VAS075_F_Kitigeriamojov27KitosVeiklos">'Forma 6'!$Q$57</definedName>
    <definedName name="VAS075_F_Kitigeriamojov2Apskaitosveikla1" localSheetId="5">'Forma 6'!$O$57</definedName>
    <definedName name="VAS075_F_Kitigeriamojov2Apskaitosveikla1">'Forma 6'!$O$57</definedName>
    <definedName name="VAS075_F_Kitigeriamojov2Kitareguliuoja1" localSheetId="5">'Forma 6'!$P$57</definedName>
    <definedName name="VAS075_F_Kitigeriamojov2Kitareguliuoja1">'Forma 6'!$P$57</definedName>
    <definedName name="VAS075_F_Kitigeriamojov31IS" localSheetId="5">'Forma 6'!$D$85</definedName>
    <definedName name="VAS075_F_Kitigeriamojov31IS">'Forma 6'!$D$85</definedName>
    <definedName name="VAS075_F_Kitigeriamojov331GeriamojoVandens" localSheetId="5">'Forma 6'!$F$85</definedName>
    <definedName name="VAS075_F_Kitigeriamojov331GeriamojoVandens">'Forma 6'!$F$85</definedName>
    <definedName name="VAS075_F_Kitigeriamojov332GeriamojoVandens" localSheetId="5">'Forma 6'!$G$85</definedName>
    <definedName name="VAS075_F_Kitigeriamojov332GeriamojoVandens">'Forma 6'!$G$85</definedName>
    <definedName name="VAS075_F_Kitigeriamojov333GeriamojoVandens" localSheetId="5">'Forma 6'!$H$85</definedName>
    <definedName name="VAS075_F_Kitigeriamojov333GeriamojoVandens">'Forma 6'!$H$85</definedName>
    <definedName name="VAS075_F_Kitigeriamojov33IsViso" localSheetId="5">'Forma 6'!$E$85</definedName>
    <definedName name="VAS075_F_Kitigeriamojov33IsViso">'Forma 6'!$E$85</definedName>
    <definedName name="VAS075_F_Kitigeriamojov341NuotekuSurinkimas" localSheetId="5">'Forma 6'!$J$85</definedName>
    <definedName name="VAS075_F_Kitigeriamojov341NuotekuSurinkimas">'Forma 6'!$J$85</definedName>
    <definedName name="VAS075_F_Kitigeriamojov342NuotekuValymas" localSheetId="5">'Forma 6'!$K$85</definedName>
    <definedName name="VAS075_F_Kitigeriamojov342NuotekuValymas">'Forma 6'!$K$85</definedName>
    <definedName name="VAS075_F_Kitigeriamojov343NuotekuDumblo" localSheetId="5">'Forma 6'!$L$85</definedName>
    <definedName name="VAS075_F_Kitigeriamojov343NuotekuDumblo">'Forma 6'!$L$85</definedName>
    <definedName name="VAS075_F_Kitigeriamojov34IsViso" localSheetId="5">'Forma 6'!$I$85</definedName>
    <definedName name="VAS075_F_Kitigeriamojov34IsViso">'Forma 6'!$I$85</definedName>
    <definedName name="VAS075_F_Kitigeriamojov35PavirsiniuNuoteku" localSheetId="5">'Forma 6'!$M$85</definedName>
    <definedName name="VAS075_F_Kitigeriamojov35PavirsiniuNuoteku">'Forma 6'!$M$85</definedName>
    <definedName name="VAS075_F_Kitigeriamojov36KitosReguliuojamosios" localSheetId="5">'Forma 6'!$N$85</definedName>
    <definedName name="VAS075_F_Kitigeriamojov36KitosReguliuojamosios">'Forma 6'!$N$85</definedName>
    <definedName name="VAS075_F_Kitigeriamojov37KitosVeiklos" localSheetId="5">'Forma 6'!$Q$85</definedName>
    <definedName name="VAS075_F_Kitigeriamojov37KitosVeiklos">'Forma 6'!$Q$85</definedName>
    <definedName name="VAS075_F_Kitigeriamojov3Apskaitosveikla1" localSheetId="5">'Forma 6'!$O$85</definedName>
    <definedName name="VAS075_F_Kitigeriamojov3Apskaitosveikla1">'Forma 6'!$O$85</definedName>
    <definedName name="VAS075_F_Kitigeriamojov3Kitareguliuoja1" localSheetId="5">'Forma 6'!$P$85</definedName>
    <definedName name="VAS075_F_Kitigeriamojov3Kitareguliuoja1">'Forma 6'!$P$85</definedName>
    <definedName name="VAS075_F_Kitigeriamojov41IS" localSheetId="5">'Forma 6'!$D$134</definedName>
    <definedName name="VAS075_F_Kitigeriamojov41IS">'Forma 6'!$D$134</definedName>
    <definedName name="VAS075_F_Kitigeriamojov431GeriamojoVandens" localSheetId="5">'Forma 6'!$F$134</definedName>
    <definedName name="VAS075_F_Kitigeriamojov431GeriamojoVandens">'Forma 6'!$F$134</definedName>
    <definedName name="VAS075_F_Kitigeriamojov432GeriamojoVandens" localSheetId="5">'Forma 6'!$G$134</definedName>
    <definedName name="VAS075_F_Kitigeriamojov432GeriamojoVandens">'Forma 6'!$G$134</definedName>
    <definedName name="VAS075_F_Kitigeriamojov433GeriamojoVandens" localSheetId="5">'Forma 6'!$H$134</definedName>
    <definedName name="VAS075_F_Kitigeriamojov433GeriamojoVandens">'Forma 6'!$H$134</definedName>
    <definedName name="VAS075_F_Kitigeriamojov43IsViso" localSheetId="5">'Forma 6'!$E$134</definedName>
    <definedName name="VAS075_F_Kitigeriamojov43IsViso">'Forma 6'!$E$134</definedName>
    <definedName name="VAS075_F_Kitigeriamojov441NuotekuSurinkimas" localSheetId="5">'Forma 6'!$J$134</definedName>
    <definedName name="VAS075_F_Kitigeriamojov441NuotekuSurinkimas">'Forma 6'!$J$134</definedName>
    <definedName name="VAS075_F_Kitigeriamojov442NuotekuValymas" localSheetId="5">'Forma 6'!$K$134</definedName>
    <definedName name="VAS075_F_Kitigeriamojov442NuotekuValymas">'Forma 6'!$K$134</definedName>
    <definedName name="VAS075_F_Kitigeriamojov443NuotekuDumblo" localSheetId="5">'Forma 6'!$L$134</definedName>
    <definedName name="VAS075_F_Kitigeriamojov443NuotekuDumblo">'Forma 6'!$L$134</definedName>
    <definedName name="VAS075_F_Kitigeriamojov44IsViso" localSheetId="5">'Forma 6'!$I$134</definedName>
    <definedName name="VAS075_F_Kitigeriamojov44IsViso">'Forma 6'!$I$134</definedName>
    <definedName name="VAS075_F_Kitigeriamojov45PavirsiniuNuoteku" localSheetId="5">'Forma 6'!$M$134</definedName>
    <definedName name="VAS075_F_Kitigeriamojov45PavirsiniuNuoteku">'Forma 6'!$M$134</definedName>
    <definedName name="VAS075_F_Kitigeriamojov46KitosReguliuojamosios" localSheetId="5">'Forma 6'!$N$134</definedName>
    <definedName name="VAS075_F_Kitigeriamojov46KitosReguliuojamosios">'Forma 6'!$N$134</definedName>
    <definedName name="VAS075_F_Kitigeriamojov47KitosVeiklos" localSheetId="5">'Forma 6'!$Q$134</definedName>
    <definedName name="VAS075_F_Kitigeriamojov47KitosVeiklos">'Forma 6'!$Q$134</definedName>
    <definedName name="VAS075_F_Kitigeriamojov4Apskaitosveikla1" localSheetId="5">'Forma 6'!$O$134</definedName>
    <definedName name="VAS075_F_Kitigeriamojov4Apskaitosveikla1">'Forma 6'!$O$134</definedName>
    <definedName name="VAS075_F_Kitigeriamojov4Kitareguliuoja1" localSheetId="5">'Forma 6'!$P$134</definedName>
    <definedName name="VAS075_F_Kitigeriamojov4Kitareguliuoja1">'Forma 6'!$P$134</definedName>
    <definedName name="VAS075_F_Kitiirenginiai101IS" localSheetId="5">'Forma 6'!$D$130</definedName>
    <definedName name="VAS075_F_Kitiirenginiai101IS">'Forma 6'!$D$130</definedName>
    <definedName name="VAS075_F_Kitiirenginiai1031GeriamojoVandens" localSheetId="5">'Forma 6'!$F$130</definedName>
    <definedName name="VAS075_F_Kitiirenginiai1031GeriamojoVandens">'Forma 6'!$F$130</definedName>
    <definedName name="VAS075_F_Kitiirenginiai1032GeriamojoVandens" localSheetId="5">'Forma 6'!$G$130</definedName>
    <definedName name="VAS075_F_Kitiirenginiai1032GeriamojoVandens">'Forma 6'!$G$130</definedName>
    <definedName name="VAS075_F_Kitiirenginiai1033GeriamojoVandens" localSheetId="5">'Forma 6'!$H$130</definedName>
    <definedName name="VAS075_F_Kitiirenginiai1033GeriamojoVandens">'Forma 6'!$H$130</definedName>
    <definedName name="VAS075_F_Kitiirenginiai103IsViso" localSheetId="5">'Forma 6'!$E$130</definedName>
    <definedName name="VAS075_F_Kitiirenginiai103IsViso">'Forma 6'!$E$130</definedName>
    <definedName name="VAS075_F_Kitiirenginiai1041NuotekuSurinkimas" localSheetId="5">'Forma 6'!$J$130</definedName>
    <definedName name="VAS075_F_Kitiirenginiai1041NuotekuSurinkimas">'Forma 6'!$J$130</definedName>
    <definedName name="VAS075_F_Kitiirenginiai1042NuotekuValymas" localSheetId="5">'Forma 6'!$K$130</definedName>
    <definedName name="VAS075_F_Kitiirenginiai1042NuotekuValymas">'Forma 6'!$K$130</definedName>
    <definedName name="VAS075_F_Kitiirenginiai1043NuotekuDumblo" localSheetId="5">'Forma 6'!$L$130</definedName>
    <definedName name="VAS075_F_Kitiirenginiai1043NuotekuDumblo">'Forma 6'!$L$130</definedName>
    <definedName name="VAS075_F_Kitiirenginiai104IsViso" localSheetId="5">'Forma 6'!$I$130</definedName>
    <definedName name="VAS075_F_Kitiirenginiai104IsViso">'Forma 6'!$I$130</definedName>
    <definedName name="VAS075_F_Kitiirenginiai105PavirsiniuNuoteku" localSheetId="5">'Forma 6'!$M$130</definedName>
    <definedName name="VAS075_F_Kitiirenginiai105PavirsiniuNuoteku">'Forma 6'!$M$130</definedName>
    <definedName name="VAS075_F_Kitiirenginiai106KitosReguliuojamosios" localSheetId="5">'Forma 6'!$N$130</definedName>
    <definedName name="VAS075_F_Kitiirenginiai106KitosReguliuojamosios">'Forma 6'!$N$130</definedName>
    <definedName name="VAS075_F_Kitiirenginiai107KitosVeiklos" localSheetId="5">'Forma 6'!$Q$130</definedName>
    <definedName name="VAS075_F_Kitiirenginiai107KitosVeiklos">'Forma 6'!$Q$130</definedName>
    <definedName name="VAS075_F_Kitiirenginiai10Apskaitosveikla1" localSheetId="5">'Forma 6'!$O$130</definedName>
    <definedName name="VAS075_F_Kitiirenginiai10Apskaitosveikla1">'Forma 6'!$O$130</definedName>
    <definedName name="VAS075_F_Kitiirenginiai10Kitareguliuoja1" localSheetId="5">'Forma 6'!$P$130</definedName>
    <definedName name="VAS075_F_Kitiirenginiai10Kitareguliuoja1">'Forma 6'!$P$130</definedName>
    <definedName name="VAS075_F_Kitiirenginiai31IS" localSheetId="5">'Forma 6'!$D$21</definedName>
    <definedName name="VAS075_F_Kitiirenginiai31IS">'Forma 6'!$D$21</definedName>
    <definedName name="VAS075_F_Kitiirenginiai331GeriamojoVandens" localSheetId="5">'Forma 6'!$F$21</definedName>
    <definedName name="VAS075_F_Kitiirenginiai331GeriamojoVandens">'Forma 6'!$F$21</definedName>
    <definedName name="VAS075_F_Kitiirenginiai332GeriamojoVandens" localSheetId="5">'Forma 6'!$G$21</definedName>
    <definedName name="VAS075_F_Kitiirenginiai332GeriamojoVandens">'Forma 6'!$G$21</definedName>
    <definedName name="VAS075_F_Kitiirenginiai333GeriamojoVandens" localSheetId="5">'Forma 6'!$H$21</definedName>
    <definedName name="VAS075_F_Kitiirenginiai333GeriamojoVandens">'Forma 6'!$H$21</definedName>
    <definedName name="VAS075_F_Kitiirenginiai33IsViso" localSheetId="5">'Forma 6'!$E$21</definedName>
    <definedName name="VAS075_F_Kitiirenginiai33IsViso">'Forma 6'!$E$21</definedName>
    <definedName name="VAS075_F_Kitiirenginiai341NuotekuSurinkimas" localSheetId="5">'Forma 6'!$J$21</definedName>
    <definedName name="VAS075_F_Kitiirenginiai341NuotekuSurinkimas">'Forma 6'!$J$21</definedName>
    <definedName name="VAS075_F_Kitiirenginiai342NuotekuValymas" localSheetId="5">'Forma 6'!$K$21</definedName>
    <definedName name="VAS075_F_Kitiirenginiai342NuotekuValymas">'Forma 6'!$K$21</definedName>
    <definedName name="VAS075_F_Kitiirenginiai343NuotekuDumblo" localSheetId="5">'Forma 6'!$L$21</definedName>
    <definedName name="VAS075_F_Kitiirenginiai343NuotekuDumblo">'Forma 6'!$L$21</definedName>
    <definedName name="VAS075_F_Kitiirenginiai34IsViso" localSheetId="5">'Forma 6'!$I$21</definedName>
    <definedName name="VAS075_F_Kitiirenginiai34IsViso">'Forma 6'!$I$21</definedName>
    <definedName name="VAS075_F_Kitiirenginiai35PavirsiniuNuoteku" localSheetId="5">'Forma 6'!$M$21</definedName>
    <definedName name="VAS075_F_Kitiirenginiai35PavirsiniuNuoteku">'Forma 6'!$M$21</definedName>
    <definedName name="VAS075_F_Kitiirenginiai36KitosReguliuojamosios" localSheetId="5">'Forma 6'!$N$21</definedName>
    <definedName name="VAS075_F_Kitiirenginiai36KitosReguliuojamosios">'Forma 6'!$N$21</definedName>
    <definedName name="VAS075_F_Kitiirenginiai37KitosVeiklos" localSheetId="5">'Forma 6'!$Q$21</definedName>
    <definedName name="VAS075_F_Kitiirenginiai37KitosVeiklos">'Forma 6'!$Q$21</definedName>
    <definedName name="VAS075_F_Kitiirenginiai3Apskaitosveikla1" localSheetId="5">'Forma 6'!$O$21</definedName>
    <definedName name="VAS075_F_Kitiirenginiai3Apskaitosveikla1">'Forma 6'!$O$21</definedName>
    <definedName name="VAS075_F_Kitiirenginiai3Kitareguliuoja1" localSheetId="5">'Forma 6'!$P$21</definedName>
    <definedName name="VAS075_F_Kitiirenginiai3Kitareguliuoja1">'Forma 6'!$P$21</definedName>
    <definedName name="VAS075_F_Kitiirenginiai41IS" localSheetId="5">'Forma 6'!$D$25</definedName>
    <definedName name="VAS075_F_Kitiirenginiai41IS">'Forma 6'!$D$25</definedName>
    <definedName name="VAS075_F_Kitiirenginiai431GeriamojoVandens" localSheetId="5">'Forma 6'!$F$25</definedName>
    <definedName name="VAS075_F_Kitiirenginiai431GeriamojoVandens">'Forma 6'!$F$25</definedName>
    <definedName name="VAS075_F_Kitiirenginiai432GeriamojoVandens" localSheetId="5">'Forma 6'!$G$25</definedName>
    <definedName name="VAS075_F_Kitiirenginiai432GeriamojoVandens">'Forma 6'!$G$25</definedName>
    <definedName name="VAS075_F_Kitiirenginiai433GeriamojoVandens" localSheetId="5">'Forma 6'!$H$25</definedName>
    <definedName name="VAS075_F_Kitiirenginiai433GeriamojoVandens">'Forma 6'!$H$25</definedName>
    <definedName name="VAS075_F_Kitiirenginiai43IsViso" localSheetId="5">'Forma 6'!$E$25</definedName>
    <definedName name="VAS075_F_Kitiirenginiai43IsViso">'Forma 6'!$E$25</definedName>
    <definedName name="VAS075_F_Kitiirenginiai441NuotekuSurinkimas" localSheetId="5">'Forma 6'!$J$25</definedName>
    <definedName name="VAS075_F_Kitiirenginiai441NuotekuSurinkimas">'Forma 6'!$J$25</definedName>
    <definedName name="VAS075_F_Kitiirenginiai442NuotekuValymas" localSheetId="5">'Forma 6'!$K$25</definedName>
    <definedName name="VAS075_F_Kitiirenginiai442NuotekuValymas">'Forma 6'!$K$25</definedName>
    <definedName name="VAS075_F_Kitiirenginiai443NuotekuDumblo" localSheetId="5">'Forma 6'!$L$25</definedName>
    <definedName name="VAS075_F_Kitiirenginiai443NuotekuDumblo">'Forma 6'!$L$25</definedName>
    <definedName name="VAS075_F_Kitiirenginiai44IsViso" localSheetId="5">'Forma 6'!$I$25</definedName>
    <definedName name="VAS075_F_Kitiirenginiai44IsViso">'Forma 6'!$I$25</definedName>
    <definedName name="VAS075_F_Kitiirenginiai45PavirsiniuNuoteku" localSheetId="5">'Forma 6'!$M$25</definedName>
    <definedName name="VAS075_F_Kitiirenginiai45PavirsiniuNuoteku">'Forma 6'!$M$25</definedName>
    <definedName name="VAS075_F_Kitiirenginiai46KitosReguliuojamosios" localSheetId="5">'Forma 6'!$N$25</definedName>
    <definedName name="VAS075_F_Kitiirenginiai46KitosReguliuojamosios">'Forma 6'!$N$25</definedName>
    <definedName name="VAS075_F_Kitiirenginiai47KitosVeiklos" localSheetId="5">'Forma 6'!$Q$25</definedName>
    <definedName name="VAS075_F_Kitiirenginiai47KitosVeiklos">'Forma 6'!$Q$25</definedName>
    <definedName name="VAS075_F_Kitiirenginiai4Apskaitosveikla1" localSheetId="5">'Forma 6'!$O$25</definedName>
    <definedName name="VAS075_F_Kitiirenginiai4Apskaitosveikla1">'Forma 6'!$O$25</definedName>
    <definedName name="VAS075_F_Kitiirenginiai4Kitareguliuoja1" localSheetId="5">'Forma 6'!$P$25</definedName>
    <definedName name="VAS075_F_Kitiirenginiai4Kitareguliuoja1">'Forma 6'!$P$25</definedName>
    <definedName name="VAS075_F_Kitiirenginiai51IS" localSheetId="5">'Forma 6'!$D$49</definedName>
    <definedName name="VAS075_F_Kitiirenginiai51IS">'Forma 6'!$D$49</definedName>
    <definedName name="VAS075_F_Kitiirenginiai531GeriamojoVandens" localSheetId="5">'Forma 6'!$F$49</definedName>
    <definedName name="VAS075_F_Kitiirenginiai531GeriamojoVandens">'Forma 6'!$F$49</definedName>
    <definedName name="VAS075_F_Kitiirenginiai532GeriamojoVandens" localSheetId="5">'Forma 6'!$G$49</definedName>
    <definedName name="VAS075_F_Kitiirenginiai532GeriamojoVandens">'Forma 6'!$G$49</definedName>
    <definedName name="VAS075_F_Kitiirenginiai533GeriamojoVandens" localSheetId="5">'Forma 6'!$H$49</definedName>
    <definedName name="VAS075_F_Kitiirenginiai533GeriamojoVandens">'Forma 6'!$H$49</definedName>
    <definedName name="VAS075_F_Kitiirenginiai53IsViso" localSheetId="5">'Forma 6'!$E$49</definedName>
    <definedName name="VAS075_F_Kitiirenginiai53IsViso">'Forma 6'!$E$49</definedName>
    <definedName name="VAS075_F_Kitiirenginiai541NuotekuSurinkimas" localSheetId="5">'Forma 6'!$J$49</definedName>
    <definedName name="VAS075_F_Kitiirenginiai541NuotekuSurinkimas">'Forma 6'!$J$49</definedName>
    <definedName name="VAS075_F_Kitiirenginiai542NuotekuValymas" localSheetId="5">'Forma 6'!$K$49</definedName>
    <definedName name="VAS075_F_Kitiirenginiai542NuotekuValymas">'Forma 6'!$K$49</definedName>
    <definedName name="VAS075_F_Kitiirenginiai543NuotekuDumblo" localSheetId="5">'Forma 6'!$L$49</definedName>
    <definedName name="VAS075_F_Kitiirenginiai543NuotekuDumblo">'Forma 6'!$L$49</definedName>
    <definedName name="VAS075_F_Kitiirenginiai54IsViso" localSheetId="5">'Forma 6'!$I$49</definedName>
    <definedName name="VAS075_F_Kitiirenginiai54IsViso">'Forma 6'!$I$49</definedName>
    <definedName name="VAS075_F_Kitiirenginiai55PavirsiniuNuoteku" localSheetId="5">'Forma 6'!$M$49</definedName>
    <definedName name="VAS075_F_Kitiirenginiai55PavirsiniuNuoteku">'Forma 6'!$M$49</definedName>
    <definedName name="VAS075_F_Kitiirenginiai56KitosReguliuojamosios" localSheetId="5">'Forma 6'!$N$49</definedName>
    <definedName name="VAS075_F_Kitiirenginiai56KitosReguliuojamosios">'Forma 6'!$N$49</definedName>
    <definedName name="VAS075_F_Kitiirenginiai57KitosVeiklos" localSheetId="5">'Forma 6'!$Q$49</definedName>
    <definedName name="VAS075_F_Kitiirenginiai57KitosVeiklos">'Forma 6'!$Q$49</definedName>
    <definedName name="VAS075_F_Kitiirenginiai5Apskaitosveikla1" localSheetId="5">'Forma 6'!$O$49</definedName>
    <definedName name="VAS075_F_Kitiirenginiai5Apskaitosveikla1">'Forma 6'!$O$49</definedName>
    <definedName name="VAS075_F_Kitiirenginiai5Kitareguliuoja1" localSheetId="5">'Forma 6'!$P$49</definedName>
    <definedName name="VAS075_F_Kitiirenginiai5Kitareguliuoja1">'Forma 6'!$P$49</definedName>
    <definedName name="VAS075_F_Kitiirenginiai61IS" localSheetId="5">'Forma 6'!$D$53</definedName>
    <definedName name="VAS075_F_Kitiirenginiai61IS">'Forma 6'!$D$53</definedName>
    <definedName name="VAS075_F_Kitiirenginiai631GeriamojoVandens" localSheetId="5">'Forma 6'!$F$53</definedName>
    <definedName name="VAS075_F_Kitiirenginiai631GeriamojoVandens">'Forma 6'!$F$53</definedName>
    <definedName name="VAS075_F_Kitiirenginiai632GeriamojoVandens" localSheetId="5">'Forma 6'!$G$53</definedName>
    <definedName name="VAS075_F_Kitiirenginiai632GeriamojoVandens">'Forma 6'!$G$53</definedName>
    <definedName name="VAS075_F_Kitiirenginiai633GeriamojoVandens" localSheetId="5">'Forma 6'!$H$53</definedName>
    <definedName name="VAS075_F_Kitiirenginiai633GeriamojoVandens">'Forma 6'!$H$53</definedName>
    <definedName name="VAS075_F_Kitiirenginiai63IsViso" localSheetId="5">'Forma 6'!$E$53</definedName>
    <definedName name="VAS075_F_Kitiirenginiai63IsViso">'Forma 6'!$E$53</definedName>
    <definedName name="VAS075_F_Kitiirenginiai641NuotekuSurinkimas" localSheetId="5">'Forma 6'!$J$53</definedName>
    <definedName name="VAS075_F_Kitiirenginiai641NuotekuSurinkimas">'Forma 6'!$J$53</definedName>
    <definedName name="VAS075_F_Kitiirenginiai642NuotekuValymas" localSheetId="5">'Forma 6'!$K$53</definedName>
    <definedName name="VAS075_F_Kitiirenginiai642NuotekuValymas">'Forma 6'!$K$53</definedName>
    <definedName name="VAS075_F_Kitiirenginiai643NuotekuDumblo" localSheetId="5">'Forma 6'!$L$53</definedName>
    <definedName name="VAS075_F_Kitiirenginiai643NuotekuDumblo">'Forma 6'!$L$53</definedName>
    <definedName name="VAS075_F_Kitiirenginiai64IsViso" localSheetId="5">'Forma 6'!$I$53</definedName>
    <definedName name="VAS075_F_Kitiirenginiai64IsViso">'Forma 6'!$I$53</definedName>
    <definedName name="VAS075_F_Kitiirenginiai65PavirsiniuNuoteku" localSheetId="5">'Forma 6'!$M$53</definedName>
    <definedName name="VAS075_F_Kitiirenginiai65PavirsiniuNuoteku">'Forma 6'!$M$53</definedName>
    <definedName name="VAS075_F_Kitiirenginiai66KitosReguliuojamosios" localSheetId="5">'Forma 6'!$N$53</definedName>
    <definedName name="VAS075_F_Kitiirenginiai66KitosReguliuojamosios">'Forma 6'!$N$53</definedName>
    <definedName name="VAS075_F_Kitiirenginiai67KitosVeiklos" localSheetId="5">'Forma 6'!$Q$53</definedName>
    <definedName name="VAS075_F_Kitiirenginiai67KitosVeiklos">'Forma 6'!$Q$53</definedName>
    <definedName name="VAS075_F_Kitiirenginiai6Apskaitosveikla1" localSheetId="5">'Forma 6'!$O$53</definedName>
    <definedName name="VAS075_F_Kitiirenginiai6Apskaitosveikla1">'Forma 6'!$O$53</definedName>
    <definedName name="VAS075_F_Kitiirenginiai6Kitareguliuoja1" localSheetId="5">'Forma 6'!$P$53</definedName>
    <definedName name="VAS075_F_Kitiirenginiai6Kitareguliuoja1">'Forma 6'!$P$53</definedName>
    <definedName name="VAS075_F_Kitiirenginiai71IS" localSheetId="5">'Forma 6'!$D$77</definedName>
    <definedName name="VAS075_F_Kitiirenginiai71IS">'Forma 6'!$D$77</definedName>
    <definedName name="VAS075_F_Kitiirenginiai731GeriamojoVandens" localSheetId="5">'Forma 6'!$F$77</definedName>
    <definedName name="VAS075_F_Kitiirenginiai731GeriamojoVandens">'Forma 6'!$F$77</definedName>
    <definedName name="VAS075_F_Kitiirenginiai732GeriamojoVandens" localSheetId="5">'Forma 6'!$G$77</definedName>
    <definedName name="VAS075_F_Kitiirenginiai732GeriamojoVandens">'Forma 6'!$G$77</definedName>
    <definedName name="VAS075_F_Kitiirenginiai733GeriamojoVandens" localSheetId="5">'Forma 6'!$H$77</definedName>
    <definedName name="VAS075_F_Kitiirenginiai733GeriamojoVandens">'Forma 6'!$H$77</definedName>
    <definedName name="VAS075_F_Kitiirenginiai73IsViso" localSheetId="5">'Forma 6'!$E$77</definedName>
    <definedName name="VAS075_F_Kitiirenginiai73IsViso">'Forma 6'!$E$77</definedName>
    <definedName name="VAS075_F_Kitiirenginiai741NuotekuSurinkimas" localSheetId="5">'Forma 6'!$J$77</definedName>
    <definedName name="VAS075_F_Kitiirenginiai741NuotekuSurinkimas">'Forma 6'!$J$77</definedName>
    <definedName name="VAS075_F_Kitiirenginiai742NuotekuValymas" localSheetId="5">'Forma 6'!$K$77</definedName>
    <definedName name="VAS075_F_Kitiirenginiai742NuotekuValymas">'Forma 6'!$K$77</definedName>
    <definedName name="VAS075_F_Kitiirenginiai743NuotekuDumblo" localSheetId="5">'Forma 6'!$L$77</definedName>
    <definedName name="VAS075_F_Kitiirenginiai743NuotekuDumblo">'Forma 6'!$L$77</definedName>
    <definedName name="VAS075_F_Kitiirenginiai74IsViso" localSheetId="5">'Forma 6'!$I$77</definedName>
    <definedName name="VAS075_F_Kitiirenginiai74IsViso">'Forma 6'!$I$77</definedName>
    <definedName name="VAS075_F_Kitiirenginiai75PavirsiniuNuoteku" localSheetId="5">'Forma 6'!$M$77</definedName>
    <definedName name="VAS075_F_Kitiirenginiai75PavirsiniuNuoteku">'Forma 6'!$M$77</definedName>
    <definedName name="VAS075_F_Kitiirenginiai76KitosReguliuojamosios" localSheetId="5">'Forma 6'!$N$77</definedName>
    <definedName name="VAS075_F_Kitiirenginiai76KitosReguliuojamosios">'Forma 6'!$N$77</definedName>
    <definedName name="VAS075_F_Kitiirenginiai77KitosVeiklos" localSheetId="5">'Forma 6'!$Q$77</definedName>
    <definedName name="VAS075_F_Kitiirenginiai77KitosVeiklos">'Forma 6'!$Q$77</definedName>
    <definedName name="VAS075_F_Kitiirenginiai7Apskaitosveikla1" localSheetId="5">'Forma 6'!$O$77</definedName>
    <definedName name="VAS075_F_Kitiirenginiai7Apskaitosveikla1">'Forma 6'!$O$77</definedName>
    <definedName name="VAS075_F_Kitiirenginiai7Kitareguliuoja1" localSheetId="5">'Forma 6'!$P$77</definedName>
    <definedName name="VAS075_F_Kitiirenginiai7Kitareguliuoja1">'Forma 6'!$P$77</definedName>
    <definedName name="VAS075_F_Kitiirenginiai81IS" localSheetId="5">'Forma 6'!$D$81</definedName>
    <definedName name="VAS075_F_Kitiirenginiai81IS">'Forma 6'!$D$81</definedName>
    <definedName name="VAS075_F_Kitiirenginiai831GeriamojoVandens" localSheetId="5">'Forma 6'!$F$81</definedName>
    <definedName name="VAS075_F_Kitiirenginiai831GeriamojoVandens">'Forma 6'!$F$81</definedName>
    <definedName name="VAS075_F_Kitiirenginiai832GeriamojoVandens" localSheetId="5">'Forma 6'!$G$81</definedName>
    <definedName name="VAS075_F_Kitiirenginiai832GeriamojoVandens">'Forma 6'!$G$81</definedName>
    <definedName name="VAS075_F_Kitiirenginiai833GeriamojoVandens" localSheetId="5">'Forma 6'!$H$81</definedName>
    <definedName name="VAS075_F_Kitiirenginiai833GeriamojoVandens">'Forma 6'!$H$81</definedName>
    <definedName name="VAS075_F_Kitiirenginiai83IsViso" localSheetId="5">'Forma 6'!$E$81</definedName>
    <definedName name="VAS075_F_Kitiirenginiai83IsViso">'Forma 6'!$E$81</definedName>
    <definedName name="VAS075_F_Kitiirenginiai841NuotekuSurinkimas" localSheetId="5">'Forma 6'!$J$81</definedName>
    <definedName name="VAS075_F_Kitiirenginiai841NuotekuSurinkimas">'Forma 6'!$J$81</definedName>
    <definedName name="VAS075_F_Kitiirenginiai842NuotekuValymas" localSheetId="5">'Forma 6'!$K$81</definedName>
    <definedName name="VAS075_F_Kitiirenginiai842NuotekuValymas">'Forma 6'!$K$81</definedName>
    <definedName name="VAS075_F_Kitiirenginiai843NuotekuDumblo" localSheetId="5">'Forma 6'!$L$81</definedName>
    <definedName name="VAS075_F_Kitiirenginiai843NuotekuDumblo">'Forma 6'!$L$81</definedName>
    <definedName name="VAS075_F_Kitiirenginiai84IsViso" localSheetId="5">'Forma 6'!$I$81</definedName>
    <definedName name="VAS075_F_Kitiirenginiai84IsViso">'Forma 6'!$I$81</definedName>
    <definedName name="VAS075_F_Kitiirenginiai85PavirsiniuNuoteku" localSheetId="5">'Forma 6'!$M$81</definedName>
    <definedName name="VAS075_F_Kitiirenginiai85PavirsiniuNuoteku">'Forma 6'!$M$81</definedName>
    <definedName name="VAS075_F_Kitiirenginiai86KitosReguliuojamosios" localSheetId="5">'Forma 6'!$N$81</definedName>
    <definedName name="VAS075_F_Kitiirenginiai86KitosReguliuojamosios">'Forma 6'!$N$81</definedName>
    <definedName name="VAS075_F_Kitiirenginiai87KitosVeiklos" localSheetId="5">'Forma 6'!$Q$81</definedName>
    <definedName name="VAS075_F_Kitiirenginiai87KitosVeiklos">'Forma 6'!$Q$81</definedName>
    <definedName name="VAS075_F_Kitiirenginiai8Apskaitosveikla1" localSheetId="5">'Forma 6'!$O$81</definedName>
    <definedName name="VAS075_F_Kitiirenginiai8Apskaitosveikla1">'Forma 6'!$O$81</definedName>
    <definedName name="VAS075_F_Kitiirenginiai8Kitareguliuoja1" localSheetId="5">'Forma 6'!$P$81</definedName>
    <definedName name="VAS075_F_Kitiirenginiai8Kitareguliuoja1">'Forma 6'!$P$81</definedName>
    <definedName name="VAS075_F_Kitiirenginiai91IS" localSheetId="5">'Forma 6'!$D$127</definedName>
    <definedName name="VAS075_F_Kitiirenginiai91IS">'Forma 6'!$D$127</definedName>
    <definedName name="VAS075_F_Kitiirenginiai931GeriamojoVandens" localSheetId="5">'Forma 6'!$F$127</definedName>
    <definedName name="VAS075_F_Kitiirenginiai931GeriamojoVandens">'Forma 6'!$F$127</definedName>
    <definedName name="VAS075_F_Kitiirenginiai932GeriamojoVandens" localSheetId="5">'Forma 6'!$G$127</definedName>
    <definedName name="VAS075_F_Kitiirenginiai932GeriamojoVandens">'Forma 6'!$G$127</definedName>
    <definedName name="VAS075_F_Kitiirenginiai933GeriamojoVandens" localSheetId="5">'Forma 6'!$H$127</definedName>
    <definedName name="VAS075_F_Kitiirenginiai933GeriamojoVandens">'Forma 6'!$H$127</definedName>
    <definedName name="VAS075_F_Kitiirenginiai93IsViso" localSheetId="5">'Forma 6'!$E$127</definedName>
    <definedName name="VAS075_F_Kitiirenginiai93IsViso">'Forma 6'!$E$127</definedName>
    <definedName name="VAS075_F_Kitiirenginiai941NuotekuSurinkimas" localSheetId="5">'Forma 6'!$J$127</definedName>
    <definedName name="VAS075_F_Kitiirenginiai941NuotekuSurinkimas">'Forma 6'!$J$127</definedName>
    <definedName name="VAS075_F_Kitiirenginiai942NuotekuValymas" localSheetId="5">'Forma 6'!$K$127</definedName>
    <definedName name="VAS075_F_Kitiirenginiai942NuotekuValymas">'Forma 6'!$K$127</definedName>
    <definedName name="VAS075_F_Kitiirenginiai943NuotekuDumblo" localSheetId="5">'Forma 6'!$L$127</definedName>
    <definedName name="VAS075_F_Kitiirenginiai943NuotekuDumblo">'Forma 6'!$L$127</definedName>
    <definedName name="VAS075_F_Kitiirenginiai94IsViso" localSheetId="5">'Forma 6'!$I$127</definedName>
    <definedName name="VAS075_F_Kitiirenginiai94IsViso">'Forma 6'!$I$127</definedName>
    <definedName name="VAS075_F_Kitiirenginiai95PavirsiniuNuoteku" localSheetId="5">'Forma 6'!$M$127</definedName>
    <definedName name="VAS075_F_Kitiirenginiai95PavirsiniuNuoteku">'Forma 6'!$M$127</definedName>
    <definedName name="VAS075_F_Kitiirenginiai96KitosReguliuojamosios" localSheetId="5">'Forma 6'!$N$127</definedName>
    <definedName name="VAS075_F_Kitiirenginiai96KitosReguliuojamosios">'Forma 6'!$N$127</definedName>
    <definedName name="VAS075_F_Kitiirenginiai97KitosVeiklos" localSheetId="5">'Forma 6'!$Q$127</definedName>
    <definedName name="VAS075_F_Kitiirenginiai97KitosVeiklos">'Forma 6'!$Q$127</definedName>
    <definedName name="VAS075_F_Kitiirenginiai9Apskaitosveikla1" localSheetId="5">'Forma 6'!$O$127</definedName>
    <definedName name="VAS075_F_Kitiirenginiai9Apskaitosveikla1">'Forma 6'!$O$127</definedName>
    <definedName name="VAS075_F_Kitiirenginiai9Kitareguliuoja1" localSheetId="5">'Forma 6'!$P$127</definedName>
    <definedName name="VAS075_F_Kitiirenginiai9Kitareguliuoja1">'Forma 6'!$P$127</definedName>
    <definedName name="VAS075_F_Kitostransport21IS" localSheetId="5">'Forma 6'!$D$33</definedName>
    <definedName name="VAS075_F_Kitostransport21IS">'Forma 6'!$D$33</definedName>
    <definedName name="VAS075_F_Kitostransport231GeriamojoVandens" localSheetId="5">'Forma 6'!$F$33</definedName>
    <definedName name="VAS075_F_Kitostransport231GeriamojoVandens">'Forma 6'!$F$33</definedName>
    <definedName name="VAS075_F_Kitostransport232GeriamojoVandens" localSheetId="5">'Forma 6'!$G$33</definedName>
    <definedName name="VAS075_F_Kitostransport232GeriamojoVandens">'Forma 6'!$G$33</definedName>
    <definedName name="VAS075_F_Kitostransport233GeriamojoVandens" localSheetId="5">'Forma 6'!$H$33</definedName>
    <definedName name="VAS075_F_Kitostransport233GeriamojoVandens">'Forma 6'!$H$33</definedName>
    <definedName name="VAS075_F_Kitostransport23IsViso" localSheetId="5">'Forma 6'!$E$33</definedName>
    <definedName name="VAS075_F_Kitostransport23IsViso">'Forma 6'!$E$33</definedName>
    <definedName name="VAS075_F_Kitostransport241NuotekuSurinkimas" localSheetId="5">'Forma 6'!$J$33</definedName>
    <definedName name="VAS075_F_Kitostransport241NuotekuSurinkimas">'Forma 6'!$J$33</definedName>
    <definedName name="VAS075_F_Kitostransport242NuotekuValymas" localSheetId="5">'Forma 6'!$K$33</definedName>
    <definedName name="VAS075_F_Kitostransport242NuotekuValymas">'Forma 6'!$K$33</definedName>
    <definedName name="VAS075_F_Kitostransport243NuotekuDumblo" localSheetId="5">'Forma 6'!$L$33</definedName>
    <definedName name="VAS075_F_Kitostransport243NuotekuDumblo">'Forma 6'!$L$33</definedName>
    <definedName name="VAS075_F_Kitostransport24IsViso" localSheetId="5">'Forma 6'!$I$33</definedName>
    <definedName name="VAS075_F_Kitostransport24IsViso">'Forma 6'!$I$33</definedName>
    <definedName name="VAS075_F_Kitostransport25PavirsiniuNuoteku" localSheetId="5">'Forma 6'!$M$33</definedName>
    <definedName name="VAS075_F_Kitostransport25PavirsiniuNuoteku">'Forma 6'!$M$33</definedName>
    <definedName name="VAS075_F_Kitostransport26KitosReguliuojamosios" localSheetId="5">'Forma 6'!$N$33</definedName>
    <definedName name="VAS075_F_Kitostransport26KitosReguliuojamosios">'Forma 6'!$N$33</definedName>
    <definedName name="VAS075_F_Kitostransport27KitosVeiklos" localSheetId="5">'Forma 6'!$Q$33</definedName>
    <definedName name="VAS075_F_Kitostransport27KitosVeiklos">'Forma 6'!$Q$33</definedName>
    <definedName name="VAS075_F_Kitostransport2Apskaitosveikla1" localSheetId="5">'Forma 6'!$O$33</definedName>
    <definedName name="VAS075_F_Kitostransport2Apskaitosveikla1">'Forma 6'!$O$33</definedName>
    <definedName name="VAS075_F_Kitostransport2Kitareguliuoja1" localSheetId="5">'Forma 6'!$P$33</definedName>
    <definedName name="VAS075_F_Kitostransport2Kitareguliuoja1">'Forma 6'!$P$33</definedName>
    <definedName name="VAS075_F_Kitostransport31IS" localSheetId="5">'Forma 6'!$D$61</definedName>
    <definedName name="VAS075_F_Kitostransport31IS">'Forma 6'!$D$61</definedName>
    <definedName name="VAS075_F_Kitostransport331GeriamojoVandens" localSheetId="5">'Forma 6'!$F$61</definedName>
    <definedName name="VAS075_F_Kitostransport331GeriamojoVandens">'Forma 6'!$F$61</definedName>
    <definedName name="VAS075_F_Kitostransport332GeriamojoVandens" localSheetId="5">'Forma 6'!$G$61</definedName>
    <definedName name="VAS075_F_Kitostransport332GeriamojoVandens">'Forma 6'!$G$61</definedName>
    <definedName name="VAS075_F_Kitostransport333GeriamojoVandens" localSheetId="5">'Forma 6'!$H$61</definedName>
    <definedName name="VAS075_F_Kitostransport333GeriamojoVandens">'Forma 6'!$H$61</definedName>
    <definedName name="VAS075_F_Kitostransport33IsViso" localSheetId="5">'Forma 6'!$E$61</definedName>
    <definedName name="VAS075_F_Kitostransport33IsViso">'Forma 6'!$E$61</definedName>
    <definedName name="VAS075_F_Kitostransport341NuotekuSurinkimas" localSheetId="5">'Forma 6'!$J$61</definedName>
    <definedName name="VAS075_F_Kitostransport341NuotekuSurinkimas">'Forma 6'!$J$61</definedName>
    <definedName name="VAS075_F_Kitostransport342NuotekuValymas" localSheetId="5">'Forma 6'!$K$61</definedName>
    <definedName name="VAS075_F_Kitostransport342NuotekuValymas">'Forma 6'!$K$61</definedName>
    <definedName name="VAS075_F_Kitostransport343NuotekuDumblo" localSheetId="5">'Forma 6'!$L$61</definedName>
    <definedName name="VAS075_F_Kitostransport343NuotekuDumblo">'Forma 6'!$L$61</definedName>
    <definedName name="VAS075_F_Kitostransport34IsViso" localSheetId="5">'Forma 6'!$I$61</definedName>
    <definedName name="VAS075_F_Kitostransport34IsViso">'Forma 6'!$I$61</definedName>
    <definedName name="VAS075_F_Kitostransport35PavirsiniuNuoteku" localSheetId="5">'Forma 6'!$M$61</definedName>
    <definedName name="VAS075_F_Kitostransport35PavirsiniuNuoteku">'Forma 6'!$M$61</definedName>
    <definedName name="VAS075_F_Kitostransport36KitosReguliuojamosios" localSheetId="5">'Forma 6'!$N$61</definedName>
    <definedName name="VAS075_F_Kitostransport36KitosReguliuojamosios">'Forma 6'!$N$61</definedName>
    <definedName name="VAS075_F_Kitostransport37KitosVeiklos" localSheetId="5">'Forma 6'!$Q$61</definedName>
    <definedName name="VAS075_F_Kitostransport37KitosVeiklos">'Forma 6'!$Q$61</definedName>
    <definedName name="VAS075_F_Kitostransport3Apskaitosveikla1" localSheetId="5">'Forma 6'!$O$61</definedName>
    <definedName name="VAS075_F_Kitostransport3Apskaitosveikla1">'Forma 6'!$O$61</definedName>
    <definedName name="VAS075_F_Kitostransport3Kitareguliuoja1" localSheetId="5">'Forma 6'!$P$61</definedName>
    <definedName name="VAS075_F_Kitostransport3Kitareguliuoja1">'Forma 6'!$P$61</definedName>
    <definedName name="VAS075_F_Kitostransport41IS" localSheetId="5">'Forma 6'!$D$89</definedName>
    <definedName name="VAS075_F_Kitostransport41IS">'Forma 6'!$D$89</definedName>
    <definedName name="VAS075_F_Kitostransport431GeriamojoVandens" localSheetId="5">'Forma 6'!$F$89</definedName>
    <definedName name="VAS075_F_Kitostransport431GeriamojoVandens">'Forma 6'!$F$89</definedName>
    <definedName name="VAS075_F_Kitostransport432GeriamojoVandens" localSheetId="5">'Forma 6'!$G$89</definedName>
    <definedName name="VAS075_F_Kitostransport432GeriamojoVandens">'Forma 6'!$G$89</definedName>
    <definedName name="VAS075_F_Kitostransport433GeriamojoVandens" localSheetId="5">'Forma 6'!$H$89</definedName>
    <definedName name="VAS075_F_Kitostransport433GeriamojoVandens">'Forma 6'!$H$89</definedName>
    <definedName name="VAS075_F_Kitostransport43IsViso" localSheetId="5">'Forma 6'!$E$89</definedName>
    <definedName name="VAS075_F_Kitostransport43IsViso">'Forma 6'!$E$89</definedName>
    <definedName name="VAS075_F_Kitostransport441NuotekuSurinkimas" localSheetId="5">'Forma 6'!$J$89</definedName>
    <definedName name="VAS075_F_Kitostransport441NuotekuSurinkimas">'Forma 6'!$J$89</definedName>
    <definedName name="VAS075_F_Kitostransport442NuotekuValymas" localSheetId="5">'Forma 6'!$K$89</definedName>
    <definedName name="VAS075_F_Kitostransport442NuotekuValymas">'Forma 6'!$K$89</definedName>
    <definedName name="VAS075_F_Kitostransport443NuotekuDumblo" localSheetId="5">'Forma 6'!$L$89</definedName>
    <definedName name="VAS075_F_Kitostransport443NuotekuDumblo">'Forma 6'!$L$89</definedName>
    <definedName name="VAS075_F_Kitostransport44IsViso" localSheetId="5">'Forma 6'!$I$89</definedName>
    <definedName name="VAS075_F_Kitostransport44IsViso">'Forma 6'!$I$89</definedName>
    <definedName name="VAS075_F_Kitostransport45PavirsiniuNuoteku" localSheetId="5">'Forma 6'!$M$89</definedName>
    <definedName name="VAS075_F_Kitostransport45PavirsiniuNuoteku">'Forma 6'!$M$89</definedName>
    <definedName name="VAS075_F_Kitostransport46KitosReguliuojamosios" localSheetId="5">'Forma 6'!$N$89</definedName>
    <definedName name="VAS075_F_Kitostransport46KitosReguliuojamosios">'Forma 6'!$N$89</definedName>
    <definedName name="VAS075_F_Kitostransport47KitosVeiklos" localSheetId="5">'Forma 6'!$Q$89</definedName>
    <definedName name="VAS075_F_Kitostransport47KitosVeiklos">'Forma 6'!$Q$89</definedName>
    <definedName name="VAS075_F_Kitostransport4Apskaitosveikla1" localSheetId="5">'Forma 6'!$O$89</definedName>
    <definedName name="VAS075_F_Kitostransport4Apskaitosveikla1">'Forma 6'!$O$89</definedName>
    <definedName name="VAS075_F_Kitostransport4Kitareguliuoja1" localSheetId="5">'Forma 6'!$P$89</definedName>
    <definedName name="VAS075_F_Kitostransport4Kitareguliuoja1">'Forma 6'!$P$89</definedName>
    <definedName name="VAS075_F_Kitostransport51IS" localSheetId="5">'Forma 6'!$D$138</definedName>
    <definedName name="VAS075_F_Kitostransport51IS">'Forma 6'!$D$138</definedName>
    <definedName name="VAS075_F_Kitostransport531GeriamojoVandens" localSheetId="5">'Forma 6'!$F$138</definedName>
    <definedName name="VAS075_F_Kitostransport531GeriamojoVandens">'Forma 6'!$F$138</definedName>
    <definedName name="VAS075_F_Kitostransport532GeriamojoVandens" localSheetId="5">'Forma 6'!$G$138</definedName>
    <definedName name="VAS075_F_Kitostransport532GeriamojoVandens">'Forma 6'!$G$138</definedName>
    <definedName name="VAS075_F_Kitostransport533GeriamojoVandens" localSheetId="5">'Forma 6'!$H$138</definedName>
    <definedName name="VAS075_F_Kitostransport533GeriamojoVandens">'Forma 6'!$H$138</definedName>
    <definedName name="VAS075_F_Kitostransport53IsViso" localSheetId="5">'Forma 6'!$E$138</definedName>
    <definedName name="VAS075_F_Kitostransport53IsViso">'Forma 6'!$E$138</definedName>
    <definedName name="VAS075_F_Kitostransport541NuotekuSurinkimas" localSheetId="5">'Forma 6'!$J$138</definedName>
    <definedName name="VAS075_F_Kitostransport541NuotekuSurinkimas">'Forma 6'!$J$138</definedName>
    <definedName name="VAS075_F_Kitostransport542NuotekuValymas" localSheetId="5">'Forma 6'!$K$138</definedName>
    <definedName name="VAS075_F_Kitostransport542NuotekuValymas">'Forma 6'!$K$138</definedName>
    <definedName name="VAS075_F_Kitostransport543NuotekuDumblo" localSheetId="5">'Forma 6'!$L$138</definedName>
    <definedName name="VAS075_F_Kitostransport543NuotekuDumblo">'Forma 6'!$L$138</definedName>
    <definedName name="VAS075_F_Kitostransport54IsViso" localSheetId="5">'Forma 6'!$I$138</definedName>
    <definedName name="VAS075_F_Kitostransport54IsViso">'Forma 6'!$I$138</definedName>
    <definedName name="VAS075_F_Kitostransport55PavirsiniuNuoteku" localSheetId="5">'Forma 6'!$M$138</definedName>
    <definedName name="VAS075_F_Kitostransport55PavirsiniuNuoteku">'Forma 6'!$M$138</definedName>
    <definedName name="VAS075_F_Kitostransport56KitosReguliuojamosios" localSheetId="5">'Forma 6'!$N$138</definedName>
    <definedName name="VAS075_F_Kitostransport56KitosReguliuojamosios">'Forma 6'!$N$138</definedName>
    <definedName name="VAS075_F_Kitostransport57KitosVeiklos" localSheetId="5">'Forma 6'!$Q$138</definedName>
    <definedName name="VAS075_F_Kitostransport57KitosVeiklos">'Forma 6'!$Q$138</definedName>
    <definedName name="VAS075_F_Kitostransport5Apskaitosveikla1" localSheetId="5">'Forma 6'!$O$138</definedName>
    <definedName name="VAS075_F_Kitostransport5Apskaitosveikla1">'Forma 6'!$O$138</definedName>
    <definedName name="VAS075_F_Kitostransport5Kitareguliuoja1" localSheetId="5">'Forma 6'!$P$138</definedName>
    <definedName name="VAS075_F_Kitostransport5Kitareguliuoja1">'Forma 6'!$P$138</definedName>
    <definedName name="VAS075_F_Lengviejiautom21IS" localSheetId="5">'Forma 6'!$D$32</definedName>
    <definedName name="VAS075_F_Lengviejiautom21IS">'Forma 6'!$D$32</definedName>
    <definedName name="VAS075_F_Lengviejiautom231GeriamojoVandens" localSheetId="5">'Forma 6'!$F$32</definedName>
    <definedName name="VAS075_F_Lengviejiautom231GeriamojoVandens">'Forma 6'!$F$32</definedName>
    <definedName name="VAS075_F_Lengviejiautom232GeriamojoVandens" localSheetId="5">'Forma 6'!$G$32</definedName>
    <definedName name="VAS075_F_Lengviejiautom232GeriamojoVandens">'Forma 6'!$G$32</definedName>
    <definedName name="VAS075_F_Lengviejiautom233GeriamojoVandens" localSheetId="5">'Forma 6'!$H$32</definedName>
    <definedName name="VAS075_F_Lengviejiautom233GeriamojoVandens">'Forma 6'!$H$32</definedName>
    <definedName name="VAS075_F_Lengviejiautom23IsViso" localSheetId="5">'Forma 6'!$E$32</definedName>
    <definedName name="VAS075_F_Lengviejiautom23IsViso">'Forma 6'!$E$32</definedName>
    <definedName name="VAS075_F_Lengviejiautom241NuotekuSurinkimas" localSheetId="5">'Forma 6'!$J$32</definedName>
    <definedName name="VAS075_F_Lengviejiautom241NuotekuSurinkimas">'Forma 6'!$J$32</definedName>
    <definedName name="VAS075_F_Lengviejiautom242NuotekuValymas" localSheetId="5">'Forma 6'!$K$32</definedName>
    <definedName name="VAS075_F_Lengviejiautom242NuotekuValymas">'Forma 6'!$K$32</definedName>
    <definedName name="VAS075_F_Lengviejiautom243NuotekuDumblo" localSheetId="5">'Forma 6'!$L$32</definedName>
    <definedName name="VAS075_F_Lengviejiautom243NuotekuDumblo">'Forma 6'!$L$32</definedName>
    <definedName name="VAS075_F_Lengviejiautom24IsViso" localSheetId="5">'Forma 6'!$I$32</definedName>
    <definedName name="VAS075_F_Lengviejiautom24IsViso">'Forma 6'!$I$32</definedName>
    <definedName name="VAS075_F_Lengviejiautom25PavirsiniuNuoteku" localSheetId="5">'Forma 6'!$M$32</definedName>
    <definedName name="VAS075_F_Lengviejiautom25PavirsiniuNuoteku">'Forma 6'!$M$32</definedName>
    <definedName name="VAS075_F_Lengviejiautom26KitosReguliuojamosios" localSheetId="5">'Forma 6'!$N$32</definedName>
    <definedName name="VAS075_F_Lengviejiautom26KitosReguliuojamosios">'Forma 6'!$N$32</definedName>
    <definedName name="VAS075_F_Lengviejiautom27KitosVeiklos" localSheetId="5">'Forma 6'!$Q$32</definedName>
    <definedName name="VAS075_F_Lengviejiautom27KitosVeiklos">'Forma 6'!$Q$32</definedName>
    <definedName name="VAS075_F_Lengviejiautom2Apskaitosveikla1" localSheetId="5">'Forma 6'!$O$32</definedName>
    <definedName name="VAS075_F_Lengviejiautom2Apskaitosveikla1">'Forma 6'!$O$32</definedName>
    <definedName name="VAS075_F_Lengviejiautom2Kitareguliuoja1" localSheetId="5">'Forma 6'!$P$32</definedName>
    <definedName name="VAS075_F_Lengviejiautom2Kitareguliuoja1">'Forma 6'!$P$32</definedName>
    <definedName name="VAS075_F_Lengviejiautom31IS" localSheetId="5">'Forma 6'!$D$60</definedName>
    <definedName name="VAS075_F_Lengviejiautom31IS">'Forma 6'!$D$60</definedName>
    <definedName name="VAS075_F_Lengviejiautom331GeriamojoVandens" localSheetId="5">'Forma 6'!$F$60</definedName>
    <definedName name="VAS075_F_Lengviejiautom331GeriamojoVandens">'Forma 6'!$F$60</definedName>
    <definedName name="VAS075_F_Lengviejiautom332GeriamojoVandens" localSheetId="5">'Forma 6'!$G$60</definedName>
    <definedName name="VAS075_F_Lengviejiautom332GeriamojoVandens">'Forma 6'!$G$60</definedName>
    <definedName name="VAS075_F_Lengviejiautom333GeriamojoVandens" localSheetId="5">'Forma 6'!$H$60</definedName>
    <definedName name="VAS075_F_Lengviejiautom333GeriamojoVandens">'Forma 6'!$H$60</definedName>
    <definedName name="VAS075_F_Lengviejiautom33IsViso" localSheetId="5">'Forma 6'!$E$60</definedName>
    <definedName name="VAS075_F_Lengviejiautom33IsViso">'Forma 6'!$E$60</definedName>
    <definedName name="VAS075_F_Lengviejiautom341NuotekuSurinkimas" localSheetId="5">'Forma 6'!$J$60</definedName>
    <definedName name="VAS075_F_Lengviejiautom341NuotekuSurinkimas">'Forma 6'!$J$60</definedName>
    <definedName name="VAS075_F_Lengviejiautom342NuotekuValymas" localSheetId="5">'Forma 6'!$K$60</definedName>
    <definedName name="VAS075_F_Lengviejiautom342NuotekuValymas">'Forma 6'!$K$60</definedName>
    <definedName name="VAS075_F_Lengviejiautom343NuotekuDumblo" localSheetId="5">'Forma 6'!$L$60</definedName>
    <definedName name="VAS075_F_Lengviejiautom343NuotekuDumblo">'Forma 6'!$L$60</definedName>
    <definedName name="VAS075_F_Lengviejiautom34IsViso" localSheetId="5">'Forma 6'!$I$60</definedName>
    <definedName name="VAS075_F_Lengviejiautom34IsViso">'Forma 6'!$I$60</definedName>
    <definedName name="VAS075_F_Lengviejiautom35PavirsiniuNuoteku" localSheetId="5">'Forma 6'!$M$60</definedName>
    <definedName name="VAS075_F_Lengviejiautom35PavirsiniuNuoteku">'Forma 6'!$M$60</definedName>
    <definedName name="VAS075_F_Lengviejiautom36KitosReguliuojamosios" localSheetId="5">'Forma 6'!$N$60</definedName>
    <definedName name="VAS075_F_Lengviejiautom36KitosReguliuojamosios">'Forma 6'!$N$60</definedName>
    <definedName name="VAS075_F_Lengviejiautom37KitosVeiklos" localSheetId="5">'Forma 6'!$Q$60</definedName>
    <definedName name="VAS075_F_Lengviejiautom37KitosVeiklos">'Forma 6'!$Q$60</definedName>
    <definedName name="VAS075_F_Lengviejiautom3Apskaitosveikla1" localSheetId="5">'Forma 6'!$O$60</definedName>
    <definedName name="VAS075_F_Lengviejiautom3Apskaitosveikla1">'Forma 6'!$O$60</definedName>
    <definedName name="VAS075_F_Lengviejiautom3Kitareguliuoja1" localSheetId="5">'Forma 6'!$P$60</definedName>
    <definedName name="VAS075_F_Lengviejiautom3Kitareguliuoja1">'Forma 6'!$P$60</definedName>
    <definedName name="VAS075_F_Lengviejiautom41IS" localSheetId="5">'Forma 6'!$D$88</definedName>
    <definedName name="VAS075_F_Lengviejiautom41IS">'Forma 6'!$D$88</definedName>
    <definedName name="VAS075_F_Lengviejiautom431GeriamojoVandens" localSheetId="5">'Forma 6'!$F$88</definedName>
    <definedName name="VAS075_F_Lengviejiautom431GeriamojoVandens">'Forma 6'!$F$88</definedName>
    <definedName name="VAS075_F_Lengviejiautom432GeriamojoVandens" localSheetId="5">'Forma 6'!$G$88</definedName>
    <definedName name="VAS075_F_Lengviejiautom432GeriamojoVandens">'Forma 6'!$G$88</definedName>
    <definedName name="VAS075_F_Lengviejiautom433GeriamojoVandens" localSheetId="5">'Forma 6'!$H$88</definedName>
    <definedName name="VAS075_F_Lengviejiautom433GeriamojoVandens">'Forma 6'!$H$88</definedName>
    <definedName name="VAS075_F_Lengviejiautom43IsViso" localSheetId="5">'Forma 6'!$E$88</definedName>
    <definedName name="VAS075_F_Lengviejiautom43IsViso">'Forma 6'!$E$88</definedName>
    <definedName name="VAS075_F_Lengviejiautom441NuotekuSurinkimas" localSheetId="5">'Forma 6'!$J$88</definedName>
    <definedName name="VAS075_F_Lengviejiautom441NuotekuSurinkimas">'Forma 6'!$J$88</definedName>
    <definedName name="VAS075_F_Lengviejiautom442NuotekuValymas" localSheetId="5">'Forma 6'!$K$88</definedName>
    <definedName name="VAS075_F_Lengviejiautom442NuotekuValymas">'Forma 6'!$K$88</definedName>
    <definedName name="VAS075_F_Lengviejiautom443NuotekuDumblo" localSheetId="5">'Forma 6'!$L$88</definedName>
    <definedName name="VAS075_F_Lengviejiautom443NuotekuDumblo">'Forma 6'!$L$88</definedName>
    <definedName name="VAS075_F_Lengviejiautom44IsViso" localSheetId="5">'Forma 6'!$I$88</definedName>
    <definedName name="VAS075_F_Lengviejiautom44IsViso">'Forma 6'!$I$88</definedName>
    <definedName name="VAS075_F_Lengviejiautom45PavirsiniuNuoteku" localSheetId="5">'Forma 6'!$M$88</definedName>
    <definedName name="VAS075_F_Lengviejiautom45PavirsiniuNuoteku">'Forma 6'!$M$88</definedName>
    <definedName name="VAS075_F_Lengviejiautom46KitosReguliuojamosios" localSheetId="5">'Forma 6'!$N$88</definedName>
    <definedName name="VAS075_F_Lengviejiautom46KitosReguliuojamosios">'Forma 6'!$N$88</definedName>
    <definedName name="VAS075_F_Lengviejiautom47KitosVeiklos" localSheetId="5">'Forma 6'!$Q$88</definedName>
    <definedName name="VAS075_F_Lengviejiautom47KitosVeiklos">'Forma 6'!$Q$88</definedName>
    <definedName name="VAS075_F_Lengviejiautom4Apskaitosveikla1" localSheetId="5">'Forma 6'!$O$88</definedName>
    <definedName name="VAS075_F_Lengviejiautom4Apskaitosveikla1">'Forma 6'!$O$88</definedName>
    <definedName name="VAS075_F_Lengviejiautom4Kitareguliuoja1" localSheetId="5">'Forma 6'!$P$88</definedName>
    <definedName name="VAS075_F_Lengviejiautom4Kitareguliuoja1">'Forma 6'!$P$88</definedName>
    <definedName name="VAS075_F_Lengviejiautom51IS" localSheetId="5">'Forma 6'!$D$137</definedName>
    <definedName name="VAS075_F_Lengviejiautom51IS">'Forma 6'!$D$137</definedName>
    <definedName name="VAS075_F_Lengviejiautom531GeriamojoVandens" localSheetId="5">'Forma 6'!$F$137</definedName>
    <definedName name="VAS075_F_Lengviejiautom531GeriamojoVandens">'Forma 6'!$F$137</definedName>
    <definedName name="VAS075_F_Lengviejiautom532GeriamojoVandens" localSheetId="5">'Forma 6'!$G$137</definedName>
    <definedName name="VAS075_F_Lengviejiautom532GeriamojoVandens">'Forma 6'!$G$137</definedName>
    <definedName name="VAS075_F_Lengviejiautom533GeriamojoVandens" localSheetId="5">'Forma 6'!$H$137</definedName>
    <definedName name="VAS075_F_Lengviejiautom533GeriamojoVandens">'Forma 6'!$H$137</definedName>
    <definedName name="VAS075_F_Lengviejiautom53IsViso" localSheetId="5">'Forma 6'!$E$137</definedName>
    <definedName name="VAS075_F_Lengviejiautom53IsViso">'Forma 6'!$E$137</definedName>
    <definedName name="VAS075_F_Lengviejiautom541NuotekuSurinkimas" localSheetId="5">'Forma 6'!$J$137</definedName>
    <definedName name="VAS075_F_Lengviejiautom541NuotekuSurinkimas">'Forma 6'!$J$137</definedName>
    <definedName name="VAS075_F_Lengviejiautom542NuotekuValymas" localSheetId="5">'Forma 6'!$K$137</definedName>
    <definedName name="VAS075_F_Lengviejiautom542NuotekuValymas">'Forma 6'!$K$137</definedName>
    <definedName name="VAS075_F_Lengviejiautom543NuotekuDumblo" localSheetId="5">'Forma 6'!$L$137</definedName>
    <definedName name="VAS075_F_Lengviejiautom543NuotekuDumblo">'Forma 6'!$L$137</definedName>
    <definedName name="VAS075_F_Lengviejiautom54IsViso" localSheetId="5">'Forma 6'!$I$137</definedName>
    <definedName name="VAS075_F_Lengviejiautom54IsViso">'Forma 6'!$I$137</definedName>
    <definedName name="VAS075_F_Lengviejiautom55PavirsiniuNuoteku" localSheetId="5">'Forma 6'!$M$137</definedName>
    <definedName name="VAS075_F_Lengviejiautom55PavirsiniuNuoteku">'Forma 6'!$M$137</definedName>
    <definedName name="VAS075_F_Lengviejiautom56KitosReguliuojamosios" localSheetId="5">'Forma 6'!$N$137</definedName>
    <definedName name="VAS075_F_Lengviejiautom56KitosReguliuojamosios">'Forma 6'!$N$137</definedName>
    <definedName name="VAS075_F_Lengviejiautom57KitosVeiklos" localSheetId="5">'Forma 6'!$Q$137</definedName>
    <definedName name="VAS075_F_Lengviejiautom57KitosVeiklos">'Forma 6'!$Q$137</definedName>
    <definedName name="VAS075_F_Lengviejiautom5Apskaitosveikla1" localSheetId="5">'Forma 6'!$O$137</definedName>
    <definedName name="VAS075_F_Lengviejiautom5Apskaitosveikla1">'Forma 6'!$O$137</definedName>
    <definedName name="VAS075_F_Lengviejiautom5Kitareguliuoja1" localSheetId="5">'Forma 6'!$P$137</definedName>
    <definedName name="VAS075_F_Lengviejiautom5Kitareguliuoja1">'Forma 6'!$P$137</definedName>
    <definedName name="VAS075_F_Masinosiriranga21IS" localSheetId="5">'Forma 6'!$D$22</definedName>
    <definedName name="VAS075_F_Masinosiriranga21IS">'Forma 6'!$D$22</definedName>
    <definedName name="VAS075_F_Masinosiriranga231GeriamojoVandens" localSheetId="5">'Forma 6'!$F$22</definedName>
    <definedName name="VAS075_F_Masinosiriranga231GeriamojoVandens">'Forma 6'!$F$22</definedName>
    <definedName name="VAS075_F_Masinosiriranga232GeriamojoVandens" localSheetId="5">'Forma 6'!$G$22</definedName>
    <definedName name="VAS075_F_Masinosiriranga232GeriamojoVandens">'Forma 6'!$G$22</definedName>
    <definedName name="VAS075_F_Masinosiriranga233GeriamojoVandens" localSheetId="5">'Forma 6'!$H$22</definedName>
    <definedName name="VAS075_F_Masinosiriranga233GeriamojoVandens">'Forma 6'!$H$22</definedName>
    <definedName name="VAS075_F_Masinosiriranga23IsViso" localSheetId="5">'Forma 6'!$E$22</definedName>
    <definedName name="VAS075_F_Masinosiriranga23IsViso">'Forma 6'!$E$22</definedName>
    <definedName name="VAS075_F_Masinosiriranga241NuotekuSurinkimas" localSheetId="5">'Forma 6'!$J$22</definedName>
    <definedName name="VAS075_F_Masinosiriranga241NuotekuSurinkimas">'Forma 6'!$J$22</definedName>
    <definedName name="VAS075_F_Masinosiriranga242NuotekuValymas" localSheetId="5">'Forma 6'!$K$22</definedName>
    <definedName name="VAS075_F_Masinosiriranga242NuotekuValymas">'Forma 6'!$K$22</definedName>
    <definedName name="VAS075_F_Masinosiriranga243NuotekuDumblo" localSheetId="5">'Forma 6'!$L$22</definedName>
    <definedName name="VAS075_F_Masinosiriranga243NuotekuDumblo">'Forma 6'!$L$22</definedName>
    <definedName name="VAS075_F_Masinosiriranga24IsViso" localSheetId="5">'Forma 6'!$I$22</definedName>
    <definedName name="VAS075_F_Masinosiriranga24IsViso">'Forma 6'!$I$22</definedName>
    <definedName name="VAS075_F_Masinosiriranga25PavirsiniuNuoteku" localSheetId="5">'Forma 6'!$M$22</definedName>
    <definedName name="VAS075_F_Masinosiriranga25PavirsiniuNuoteku">'Forma 6'!$M$22</definedName>
    <definedName name="VAS075_F_Masinosiriranga26KitosReguliuojamosios" localSheetId="5">'Forma 6'!$N$22</definedName>
    <definedName name="VAS075_F_Masinosiriranga26KitosReguliuojamosios">'Forma 6'!$N$22</definedName>
    <definedName name="VAS075_F_Masinosiriranga27KitosVeiklos" localSheetId="5">'Forma 6'!$Q$22</definedName>
    <definedName name="VAS075_F_Masinosiriranga27KitosVeiklos">'Forma 6'!$Q$22</definedName>
    <definedName name="VAS075_F_Masinosiriranga2Apskaitosveikla1" localSheetId="5">'Forma 6'!$O$22</definedName>
    <definedName name="VAS075_F_Masinosiriranga2Apskaitosveikla1">'Forma 6'!$O$22</definedName>
    <definedName name="VAS075_F_Masinosiriranga2Kitareguliuoja1" localSheetId="5">'Forma 6'!$P$22</definedName>
    <definedName name="VAS075_F_Masinosiriranga2Kitareguliuoja1">'Forma 6'!$P$22</definedName>
    <definedName name="VAS075_F_Masinosiriranga31IS" localSheetId="5">'Forma 6'!$D$50</definedName>
    <definedName name="VAS075_F_Masinosiriranga31IS">'Forma 6'!$D$50</definedName>
    <definedName name="VAS075_F_Masinosiriranga331GeriamojoVandens" localSheetId="5">'Forma 6'!$F$50</definedName>
    <definedName name="VAS075_F_Masinosiriranga331GeriamojoVandens">'Forma 6'!$F$50</definedName>
    <definedName name="VAS075_F_Masinosiriranga332GeriamojoVandens" localSheetId="5">'Forma 6'!$G$50</definedName>
    <definedName name="VAS075_F_Masinosiriranga332GeriamojoVandens">'Forma 6'!$G$50</definedName>
    <definedName name="VAS075_F_Masinosiriranga333GeriamojoVandens" localSheetId="5">'Forma 6'!$H$50</definedName>
    <definedName name="VAS075_F_Masinosiriranga333GeriamojoVandens">'Forma 6'!$H$50</definedName>
    <definedName name="VAS075_F_Masinosiriranga33IsViso" localSheetId="5">'Forma 6'!$E$50</definedName>
    <definedName name="VAS075_F_Masinosiriranga33IsViso">'Forma 6'!$E$50</definedName>
    <definedName name="VAS075_F_Masinosiriranga341NuotekuSurinkimas" localSheetId="5">'Forma 6'!$J$50</definedName>
    <definedName name="VAS075_F_Masinosiriranga341NuotekuSurinkimas">'Forma 6'!$J$50</definedName>
    <definedName name="VAS075_F_Masinosiriranga342NuotekuValymas" localSheetId="5">'Forma 6'!$K$50</definedName>
    <definedName name="VAS075_F_Masinosiriranga342NuotekuValymas">'Forma 6'!$K$50</definedName>
    <definedName name="VAS075_F_Masinosiriranga343NuotekuDumblo" localSheetId="5">'Forma 6'!$L$50</definedName>
    <definedName name="VAS075_F_Masinosiriranga343NuotekuDumblo">'Forma 6'!$L$50</definedName>
    <definedName name="VAS075_F_Masinosiriranga34IsViso" localSheetId="5">'Forma 6'!$I$50</definedName>
    <definedName name="VAS075_F_Masinosiriranga34IsViso">'Forma 6'!$I$50</definedName>
    <definedName name="VAS075_F_Masinosiriranga35PavirsiniuNuoteku" localSheetId="5">'Forma 6'!$M$50</definedName>
    <definedName name="VAS075_F_Masinosiriranga35PavirsiniuNuoteku">'Forma 6'!$M$50</definedName>
    <definedName name="VAS075_F_Masinosiriranga36KitosReguliuojamosios" localSheetId="5">'Forma 6'!$N$50</definedName>
    <definedName name="VAS075_F_Masinosiriranga36KitosReguliuojamosios">'Forma 6'!$N$50</definedName>
    <definedName name="VAS075_F_Masinosiriranga37KitosVeiklos" localSheetId="5">'Forma 6'!$Q$50</definedName>
    <definedName name="VAS075_F_Masinosiriranga37KitosVeiklos">'Forma 6'!$Q$50</definedName>
    <definedName name="VAS075_F_Masinosiriranga3Apskaitosveikla1" localSheetId="5">'Forma 6'!$O$50</definedName>
    <definedName name="VAS075_F_Masinosiriranga3Apskaitosveikla1">'Forma 6'!$O$50</definedName>
    <definedName name="VAS075_F_Masinosiriranga3Kitareguliuoja1" localSheetId="5">'Forma 6'!$P$50</definedName>
    <definedName name="VAS075_F_Masinosiriranga3Kitareguliuoja1">'Forma 6'!$P$50</definedName>
    <definedName name="VAS075_F_Masinosiriranga41IS" localSheetId="5">'Forma 6'!$D$78</definedName>
    <definedName name="VAS075_F_Masinosiriranga41IS">'Forma 6'!$D$78</definedName>
    <definedName name="VAS075_F_Masinosiriranga431GeriamojoVandens" localSheetId="5">'Forma 6'!$F$78</definedName>
    <definedName name="VAS075_F_Masinosiriranga431GeriamojoVandens">'Forma 6'!$F$78</definedName>
    <definedName name="VAS075_F_Masinosiriranga432GeriamojoVandens" localSheetId="5">'Forma 6'!$G$78</definedName>
    <definedName name="VAS075_F_Masinosiriranga432GeriamojoVandens">'Forma 6'!$G$78</definedName>
    <definedName name="VAS075_F_Masinosiriranga433GeriamojoVandens" localSheetId="5">'Forma 6'!$H$78</definedName>
    <definedName name="VAS075_F_Masinosiriranga433GeriamojoVandens">'Forma 6'!$H$78</definedName>
    <definedName name="VAS075_F_Masinosiriranga43IsViso" localSheetId="5">'Forma 6'!$E$78</definedName>
    <definedName name="VAS075_F_Masinosiriranga43IsViso">'Forma 6'!$E$78</definedName>
    <definedName name="VAS075_F_Masinosiriranga441NuotekuSurinkimas" localSheetId="5">'Forma 6'!$J$78</definedName>
    <definedName name="VAS075_F_Masinosiriranga441NuotekuSurinkimas">'Forma 6'!$J$78</definedName>
    <definedName name="VAS075_F_Masinosiriranga442NuotekuValymas" localSheetId="5">'Forma 6'!$K$78</definedName>
    <definedName name="VAS075_F_Masinosiriranga442NuotekuValymas">'Forma 6'!$K$78</definedName>
    <definedName name="VAS075_F_Masinosiriranga443NuotekuDumblo" localSheetId="5">'Forma 6'!$L$78</definedName>
    <definedName name="VAS075_F_Masinosiriranga443NuotekuDumblo">'Forma 6'!$L$78</definedName>
    <definedName name="VAS075_F_Masinosiriranga44IsViso" localSheetId="5">'Forma 6'!$I$78</definedName>
    <definedName name="VAS075_F_Masinosiriranga44IsViso">'Forma 6'!$I$78</definedName>
    <definedName name="VAS075_F_Masinosiriranga45PavirsiniuNuoteku" localSheetId="5">'Forma 6'!$M$78</definedName>
    <definedName name="VAS075_F_Masinosiriranga45PavirsiniuNuoteku">'Forma 6'!$M$78</definedName>
    <definedName name="VAS075_F_Masinosiriranga46KitosReguliuojamosios" localSheetId="5">'Forma 6'!$N$78</definedName>
    <definedName name="VAS075_F_Masinosiriranga46KitosReguliuojamosios">'Forma 6'!$N$78</definedName>
    <definedName name="VAS075_F_Masinosiriranga47KitosVeiklos" localSheetId="5">'Forma 6'!$Q$78</definedName>
    <definedName name="VAS075_F_Masinosiriranga47KitosVeiklos">'Forma 6'!$Q$78</definedName>
    <definedName name="VAS075_F_Masinosiriranga4Apskaitosveikla1" localSheetId="5">'Forma 6'!$O$78</definedName>
    <definedName name="VAS075_F_Masinosiriranga4Apskaitosveikla1">'Forma 6'!$O$78</definedName>
    <definedName name="VAS075_F_Masinosiriranga4Kitareguliuoja1" localSheetId="5">'Forma 6'!$P$78</definedName>
    <definedName name="VAS075_F_Masinosiriranga4Kitareguliuoja1">'Forma 6'!$P$78</definedName>
    <definedName name="VAS075_F_Masinosiriranga51IS" localSheetId="5">'Forma 6'!$D$128</definedName>
    <definedName name="VAS075_F_Masinosiriranga51IS">'Forma 6'!$D$128</definedName>
    <definedName name="VAS075_F_Masinosiriranga531GeriamojoVandens" localSheetId="5">'Forma 6'!$F$128</definedName>
    <definedName name="VAS075_F_Masinosiriranga531GeriamojoVandens">'Forma 6'!$F$128</definedName>
    <definedName name="VAS075_F_Masinosiriranga532GeriamojoVandens" localSheetId="5">'Forma 6'!$G$128</definedName>
    <definedName name="VAS075_F_Masinosiriranga532GeriamojoVandens">'Forma 6'!$G$128</definedName>
    <definedName name="VAS075_F_Masinosiriranga533GeriamojoVandens" localSheetId="5">'Forma 6'!$H$128</definedName>
    <definedName name="VAS075_F_Masinosiriranga533GeriamojoVandens">'Forma 6'!$H$128</definedName>
    <definedName name="VAS075_F_Masinosiriranga53IsViso" localSheetId="5">'Forma 6'!$E$128</definedName>
    <definedName name="VAS075_F_Masinosiriranga53IsViso">'Forma 6'!$E$128</definedName>
    <definedName name="VAS075_F_Masinosiriranga541NuotekuSurinkimas" localSheetId="5">'Forma 6'!$J$128</definedName>
    <definedName name="VAS075_F_Masinosiriranga541NuotekuSurinkimas">'Forma 6'!$J$128</definedName>
    <definedName name="VAS075_F_Masinosiriranga542NuotekuValymas" localSheetId="5">'Forma 6'!$K$128</definedName>
    <definedName name="VAS075_F_Masinosiriranga542NuotekuValymas">'Forma 6'!$K$128</definedName>
    <definedName name="VAS075_F_Masinosiriranga543NuotekuDumblo" localSheetId="5">'Forma 6'!$L$128</definedName>
    <definedName name="VAS075_F_Masinosiriranga543NuotekuDumblo">'Forma 6'!$L$128</definedName>
    <definedName name="VAS075_F_Masinosiriranga54IsViso" localSheetId="5">'Forma 6'!$I$128</definedName>
    <definedName name="VAS075_F_Masinosiriranga54IsViso">'Forma 6'!$I$128</definedName>
    <definedName name="VAS075_F_Masinosiriranga55PavirsiniuNuoteku" localSheetId="5">'Forma 6'!$M$128</definedName>
    <definedName name="VAS075_F_Masinosiriranga55PavirsiniuNuoteku">'Forma 6'!$M$128</definedName>
    <definedName name="VAS075_F_Masinosiriranga56KitosReguliuojamosios" localSheetId="5">'Forma 6'!$N$128</definedName>
    <definedName name="VAS075_F_Masinosiriranga56KitosReguliuojamosios">'Forma 6'!$N$128</definedName>
    <definedName name="VAS075_F_Masinosiriranga57KitosVeiklos" localSheetId="5">'Forma 6'!$Q$128</definedName>
    <definedName name="VAS075_F_Masinosiriranga57KitosVeiklos">'Forma 6'!$Q$128</definedName>
    <definedName name="VAS075_F_Masinosiriranga5Apskaitosveikla1" localSheetId="5">'Forma 6'!$O$128</definedName>
    <definedName name="VAS075_F_Masinosiriranga5Apskaitosveikla1">'Forma 6'!$O$128</definedName>
    <definedName name="VAS075_F_Masinosiriranga5Kitareguliuoja1" localSheetId="5">'Forma 6'!$P$128</definedName>
    <definedName name="VAS075_F_Masinosiriranga5Kitareguliuoja1">'Forma 6'!$P$128</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6'!$D$39</definedName>
    <definedName name="VAS075_F_Nematerialusis31IS">'Forma 6'!$D$39</definedName>
    <definedName name="VAS075_F_Nematerialusis331GeriamojoVandens" localSheetId="5">'Forma 6'!$F$39</definedName>
    <definedName name="VAS075_F_Nematerialusis331GeriamojoVandens">'Forma 6'!$F$39</definedName>
    <definedName name="VAS075_F_Nematerialusis332GeriamojoVandens" localSheetId="5">'Forma 6'!$G$39</definedName>
    <definedName name="VAS075_F_Nematerialusis332GeriamojoVandens">'Forma 6'!$G$39</definedName>
    <definedName name="VAS075_F_Nematerialusis333GeriamojoVandens" localSheetId="5">'Forma 6'!$H$39</definedName>
    <definedName name="VAS075_F_Nematerialusis333GeriamojoVandens">'Forma 6'!$H$39</definedName>
    <definedName name="VAS075_F_Nematerialusis33IsViso" localSheetId="5">'Forma 6'!$E$39</definedName>
    <definedName name="VAS075_F_Nematerialusis33IsViso">'Forma 6'!$E$39</definedName>
    <definedName name="VAS075_F_Nematerialusis341NuotekuSurinkimas" localSheetId="5">'Forma 6'!$J$39</definedName>
    <definedName name="VAS075_F_Nematerialusis341NuotekuSurinkimas">'Forma 6'!$J$39</definedName>
    <definedName name="VAS075_F_Nematerialusis342NuotekuValymas" localSheetId="5">'Forma 6'!$K$39</definedName>
    <definedName name="VAS075_F_Nematerialusis342NuotekuValymas">'Forma 6'!$K$39</definedName>
    <definedName name="VAS075_F_Nematerialusis343NuotekuDumblo" localSheetId="5">'Forma 6'!$L$39</definedName>
    <definedName name="VAS075_F_Nematerialusis343NuotekuDumblo">'Forma 6'!$L$39</definedName>
    <definedName name="VAS075_F_Nematerialusis34IsViso" localSheetId="5">'Forma 6'!$I$39</definedName>
    <definedName name="VAS075_F_Nematerialusis34IsViso">'Forma 6'!$I$39</definedName>
    <definedName name="VAS075_F_Nematerialusis35PavirsiniuNuoteku" localSheetId="5">'Forma 6'!$M$39</definedName>
    <definedName name="VAS075_F_Nematerialusis35PavirsiniuNuoteku">'Forma 6'!$M$39</definedName>
    <definedName name="VAS075_F_Nematerialusis36KitosReguliuojamosios" localSheetId="5">'Forma 6'!$N$39</definedName>
    <definedName name="VAS075_F_Nematerialusis36KitosReguliuojamosios">'Forma 6'!$N$39</definedName>
    <definedName name="VAS075_F_Nematerialusis37KitosVeiklos" localSheetId="5">'Forma 6'!$Q$39</definedName>
    <definedName name="VAS075_F_Nematerialusis37KitosVeiklos">'Forma 6'!$Q$39</definedName>
    <definedName name="VAS075_F_Nematerialusis3Apskaitosveikla1" localSheetId="5">'Forma 6'!$O$39</definedName>
    <definedName name="VAS075_F_Nematerialusis3Apskaitosveikla1">'Forma 6'!$O$39</definedName>
    <definedName name="VAS075_F_Nematerialusis3Kitareguliuoja1" localSheetId="5">'Forma 6'!$P$39</definedName>
    <definedName name="VAS075_F_Nematerialusis3Kitareguliuoja1">'Forma 6'!$P$39</definedName>
    <definedName name="VAS075_F_Nematerialusis41IS" localSheetId="5">'Forma 6'!$D$67</definedName>
    <definedName name="VAS075_F_Nematerialusis41IS">'Forma 6'!$D$67</definedName>
    <definedName name="VAS075_F_Nematerialusis431GeriamojoVandens" localSheetId="5">'Forma 6'!$F$67</definedName>
    <definedName name="VAS075_F_Nematerialusis431GeriamojoVandens">'Forma 6'!$F$67</definedName>
    <definedName name="VAS075_F_Nematerialusis432GeriamojoVandens" localSheetId="5">'Forma 6'!$G$67</definedName>
    <definedName name="VAS075_F_Nematerialusis432GeriamojoVandens">'Forma 6'!$G$67</definedName>
    <definedName name="VAS075_F_Nematerialusis433GeriamojoVandens" localSheetId="5">'Forma 6'!$H$67</definedName>
    <definedName name="VAS075_F_Nematerialusis433GeriamojoVandens">'Forma 6'!$H$67</definedName>
    <definedName name="VAS075_F_Nematerialusis43IsViso" localSheetId="5">'Forma 6'!$E$67</definedName>
    <definedName name="VAS075_F_Nematerialusis43IsViso">'Forma 6'!$E$67</definedName>
    <definedName name="VAS075_F_Nematerialusis441NuotekuSurinkimas" localSheetId="5">'Forma 6'!$J$67</definedName>
    <definedName name="VAS075_F_Nematerialusis441NuotekuSurinkimas">'Forma 6'!$J$67</definedName>
    <definedName name="VAS075_F_Nematerialusis442NuotekuValymas" localSheetId="5">'Forma 6'!$K$67</definedName>
    <definedName name="VAS075_F_Nematerialusis442NuotekuValymas">'Forma 6'!$K$67</definedName>
    <definedName name="VAS075_F_Nematerialusis443NuotekuDumblo" localSheetId="5">'Forma 6'!$L$67</definedName>
    <definedName name="VAS075_F_Nematerialusis443NuotekuDumblo">'Forma 6'!$L$67</definedName>
    <definedName name="VAS075_F_Nematerialusis44IsViso" localSheetId="5">'Forma 6'!$I$67</definedName>
    <definedName name="VAS075_F_Nematerialusis44IsViso">'Forma 6'!$I$67</definedName>
    <definedName name="VAS075_F_Nematerialusis45PavirsiniuNuoteku" localSheetId="5">'Forma 6'!$M$67</definedName>
    <definedName name="VAS075_F_Nematerialusis45PavirsiniuNuoteku">'Forma 6'!$M$67</definedName>
    <definedName name="VAS075_F_Nematerialusis46KitosReguliuojamosios" localSheetId="5">'Forma 6'!$N$67</definedName>
    <definedName name="VAS075_F_Nematerialusis46KitosReguliuojamosios">'Forma 6'!$N$67</definedName>
    <definedName name="VAS075_F_Nematerialusis47KitosVeiklos" localSheetId="5">'Forma 6'!$Q$67</definedName>
    <definedName name="VAS075_F_Nematerialusis47KitosVeiklos">'Forma 6'!$Q$67</definedName>
    <definedName name="VAS075_F_Nematerialusis4Apskaitosveikla1" localSheetId="5">'Forma 6'!$O$67</definedName>
    <definedName name="VAS075_F_Nematerialusis4Apskaitosveikla1">'Forma 6'!$O$67</definedName>
    <definedName name="VAS075_F_Nematerialusis4Kitareguliuoja1" localSheetId="5">'Forma 6'!$P$67</definedName>
    <definedName name="VAS075_F_Nematerialusis4Kitareguliuoja1">'Forma 6'!$P$67</definedName>
    <definedName name="VAS075_F_Nematerialusis51IS" localSheetId="5">'Forma 6'!$D$117</definedName>
    <definedName name="VAS075_F_Nematerialusis51IS">'Forma 6'!$D$117</definedName>
    <definedName name="VAS075_F_Nematerialusis531GeriamojoVandens" localSheetId="5">'Forma 6'!$F$117</definedName>
    <definedName name="VAS075_F_Nematerialusis531GeriamojoVandens">'Forma 6'!$F$117</definedName>
    <definedName name="VAS075_F_Nematerialusis532GeriamojoVandens" localSheetId="5">'Forma 6'!$G$117</definedName>
    <definedName name="VAS075_F_Nematerialusis532GeriamojoVandens">'Forma 6'!$G$117</definedName>
    <definedName name="VAS075_F_Nematerialusis533GeriamojoVandens" localSheetId="5">'Forma 6'!$H$117</definedName>
    <definedName name="VAS075_F_Nematerialusis533GeriamojoVandens">'Forma 6'!$H$117</definedName>
    <definedName name="VAS075_F_Nematerialusis53IsViso" localSheetId="5">'Forma 6'!$E$117</definedName>
    <definedName name="VAS075_F_Nematerialusis53IsViso">'Forma 6'!$E$117</definedName>
    <definedName name="VAS075_F_Nematerialusis541NuotekuSurinkimas" localSheetId="5">'Forma 6'!$J$117</definedName>
    <definedName name="VAS075_F_Nematerialusis541NuotekuSurinkimas">'Forma 6'!$J$117</definedName>
    <definedName name="VAS075_F_Nematerialusis542NuotekuValymas" localSheetId="5">'Forma 6'!$K$117</definedName>
    <definedName name="VAS075_F_Nematerialusis542NuotekuValymas">'Forma 6'!$K$117</definedName>
    <definedName name="VAS075_F_Nematerialusis543NuotekuDumblo" localSheetId="5">'Forma 6'!$L$117</definedName>
    <definedName name="VAS075_F_Nematerialusis543NuotekuDumblo">'Forma 6'!$L$117</definedName>
    <definedName name="VAS075_F_Nematerialusis54IsViso" localSheetId="5">'Forma 6'!$I$117</definedName>
    <definedName name="VAS075_F_Nematerialusis54IsViso">'Forma 6'!$I$117</definedName>
    <definedName name="VAS075_F_Nematerialusis55PavirsiniuNuoteku" localSheetId="5">'Forma 6'!$M$117</definedName>
    <definedName name="VAS075_F_Nematerialusis55PavirsiniuNuoteku">'Forma 6'!$M$117</definedName>
    <definedName name="VAS075_F_Nematerialusis56KitosReguliuojamosios" localSheetId="5">'Forma 6'!$N$117</definedName>
    <definedName name="VAS075_F_Nematerialusis56KitosReguliuojamosios">'Forma 6'!$N$117</definedName>
    <definedName name="VAS075_F_Nematerialusis57KitosVeiklos" localSheetId="5">'Forma 6'!$Q$117</definedName>
    <definedName name="VAS075_F_Nematerialusis57KitosVeiklos">'Forma 6'!$Q$117</definedName>
    <definedName name="VAS075_F_Nematerialusis5Apskaitosveikla1" localSheetId="5">'Forma 6'!$O$117</definedName>
    <definedName name="VAS075_F_Nematerialusis5Apskaitosveikla1">'Forma 6'!$O$117</definedName>
    <definedName name="VAS075_F_Nematerialusis5Kitareguliuoja1" localSheetId="5">'Forma 6'!$P$117</definedName>
    <definedName name="VAS075_F_Nematerialusis5Kitareguliuoja1">'Forma 6'!$P$117</definedName>
    <definedName name="VAS075_F_Netiesiogiaipa11IS" localSheetId="5">'Forma 6'!$D$66</definedName>
    <definedName name="VAS075_F_Netiesiogiaipa11IS">'Forma 6'!$D$66</definedName>
    <definedName name="VAS075_F_Netiesiogiaipa131GeriamojoVandens" localSheetId="5">'Forma 6'!$F$66</definedName>
    <definedName name="VAS075_F_Netiesiogiaipa131GeriamojoVandens">'Forma 6'!$F$66</definedName>
    <definedName name="VAS075_F_Netiesiogiaipa132GeriamojoVandens" localSheetId="5">'Forma 6'!$G$66</definedName>
    <definedName name="VAS075_F_Netiesiogiaipa132GeriamojoVandens">'Forma 6'!$G$66</definedName>
    <definedName name="VAS075_F_Netiesiogiaipa133GeriamojoVandens" localSheetId="5">'Forma 6'!$H$66</definedName>
    <definedName name="VAS075_F_Netiesiogiaipa133GeriamojoVandens">'Forma 6'!$H$66</definedName>
    <definedName name="VAS075_F_Netiesiogiaipa13IsViso" localSheetId="5">'Forma 6'!$E$66</definedName>
    <definedName name="VAS075_F_Netiesiogiaipa13IsViso">'Forma 6'!$E$66</definedName>
    <definedName name="VAS075_F_Netiesiogiaipa141NuotekuSurinkimas" localSheetId="5">'Forma 6'!$J$66</definedName>
    <definedName name="VAS075_F_Netiesiogiaipa141NuotekuSurinkimas">'Forma 6'!$J$66</definedName>
    <definedName name="VAS075_F_Netiesiogiaipa142NuotekuValymas" localSheetId="5">'Forma 6'!$K$66</definedName>
    <definedName name="VAS075_F_Netiesiogiaipa142NuotekuValymas">'Forma 6'!$K$66</definedName>
    <definedName name="VAS075_F_Netiesiogiaipa143NuotekuDumblo" localSheetId="5">'Forma 6'!$L$66</definedName>
    <definedName name="VAS075_F_Netiesiogiaipa143NuotekuDumblo">'Forma 6'!$L$66</definedName>
    <definedName name="VAS075_F_Netiesiogiaipa14IsViso" localSheetId="5">'Forma 6'!$I$66</definedName>
    <definedName name="VAS075_F_Netiesiogiaipa14IsViso">'Forma 6'!$I$66</definedName>
    <definedName name="VAS075_F_Netiesiogiaipa15PavirsiniuNuoteku" localSheetId="5">'Forma 6'!$M$66</definedName>
    <definedName name="VAS075_F_Netiesiogiaipa15PavirsiniuNuoteku">'Forma 6'!$M$66</definedName>
    <definedName name="VAS075_F_Netiesiogiaipa16KitosReguliuojamosios" localSheetId="5">'Forma 6'!$N$66</definedName>
    <definedName name="VAS075_F_Netiesiogiaipa16KitosReguliuojamosios">'Forma 6'!$N$66</definedName>
    <definedName name="VAS075_F_Netiesiogiaipa17KitosVeiklos" localSheetId="5">'Forma 6'!$Q$66</definedName>
    <definedName name="VAS075_F_Netiesiogiaipa17KitosVeiklos">'Forma 6'!$Q$66</definedName>
    <definedName name="VAS075_F_Netiesiogiaipa1Apskaitosveikla1" localSheetId="5">'Forma 6'!$O$66</definedName>
    <definedName name="VAS075_F_Netiesiogiaipa1Apskaitosveikla1">'Forma 6'!$O$66</definedName>
    <definedName name="VAS075_F_Netiesiogiaipa1Kitareguliuoja1" localSheetId="5">'Forma 6'!$P$66</definedName>
    <definedName name="VAS075_F_Netiesiogiaipa1Kitareguliuoja1">'Forma 6'!$P$66</definedName>
    <definedName name="VAS075_F_Nuotekuirdumbl21IS" localSheetId="5">'Forma 6'!$D$24</definedName>
    <definedName name="VAS075_F_Nuotekuirdumbl21IS">'Forma 6'!$D$24</definedName>
    <definedName name="VAS075_F_Nuotekuirdumbl231GeriamojoVandens" localSheetId="5">'Forma 6'!$F$24</definedName>
    <definedName name="VAS075_F_Nuotekuirdumbl231GeriamojoVandens">'Forma 6'!$F$24</definedName>
    <definedName name="VAS075_F_Nuotekuirdumbl232GeriamojoVandens" localSheetId="5">'Forma 6'!$G$24</definedName>
    <definedName name="VAS075_F_Nuotekuirdumbl232GeriamojoVandens">'Forma 6'!$G$24</definedName>
    <definedName name="VAS075_F_Nuotekuirdumbl233GeriamojoVandens" localSheetId="5">'Forma 6'!$H$24</definedName>
    <definedName name="VAS075_F_Nuotekuirdumbl233GeriamojoVandens">'Forma 6'!$H$24</definedName>
    <definedName name="VAS075_F_Nuotekuirdumbl23IsViso" localSheetId="5">'Forma 6'!$E$24</definedName>
    <definedName name="VAS075_F_Nuotekuirdumbl23IsViso">'Forma 6'!$E$24</definedName>
    <definedName name="VAS075_F_Nuotekuirdumbl241NuotekuSurinkimas" localSheetId="5">'Forma 6'!$J$24</definedName>
    <definedName name="VAS075_F_Nuotekuirdumbl241NuotekuSurinkimas">'Forma 6'!$J$24</definedName>
    <definedName name="VAS075_F_Nuotekuirdumbl242NuotekuValymas" localSheetId="5">'Forma 6'!$K$24</definedName>
    <definedName name="VAS075_F_Nuotekuirdumbl242NuotekuValymas">'Forma 6'!$K$24</definedName>
    <definedName name="VAS075_F_Nuotekuirdumbl243NuotekuDumblo" localSheetId="5">'Forma 6'!$L$24</definedName>
    <definedName name="VAS075_F_Nuotekuirdumbl243NuotekuDumblo">'Forma 6'!$L$24</definedName>
    <definedName name="VAS075_F_Nuotekuirdumbl24IsViso" localSheetId="5">'Forma 6'!$I$24</definedName>
    <definedName name="VAS075_F_Nuotekuirdumbl24IsViso">'Forma 6'!$I$24</definedName>
    <definedName name="VAS075_F_Nuotekuirdumbl25PavirsiniuNuoteku" localSheetId="5">'Forma 6'!$M$24</definedName>
    <definedName name="VAS075_F_Nuotekuirdumbl25PavirsiniuNuoteku">'Forma 6'!$M$24</definedName>
    <definedName name="VAS075_F_Nuotekuirdumbl26KitosReguliuojamosios" localSheetId="5">'Forma 6'!$N$24</definedName>
    <definedName name="VAS075_F_Nuotekuirdumbl26KitosReguliuojamosios">'Forma 6'!$N$24</definedName>
    <definedName name="VAS075_F_Nuotekuirdumbl27KitosVeiklos" localSheetId="5">'Forma 6'!$Q$24</definedName>
    <definedName name="VAS075_F_Nuotekuirdumbl27KitosVeiklos">'Forma 6'!$Q$24</definedName>
    <definedName name="VAS075_F_Nuotekuirdumbl2Apskaitosveikla1" localSheetId="5">'Forma 6'!$O$24</definedName>
    <definedName name="VAS075_F_Nuotekuirdumbl2Apskaitosveikla1">'Forma 6'!$O$24</definedName>
    <definedName name="VAS075_F_Nuotekuirdumbl2Kitareguliuoja1" localSheetId="5">'Forma 6'!$P$24</definedName>
    <definedName name="VAS075_F_Nuotekuirdumbl2Kitareguliuoja1">'Forma 6'!$P$24</definedName>
    <definedName name="VAS075_F_Nuotekuirdumbl31IS" localSheetId="5">'Forma 6'!$D$52</definedName>
    <definedName name="VAS075_F_Nuotekuirdumbl31IS">'Forma 6'!$D$52</definedName>
    <definedName name="VAS075_F_Nuotekuirdumbl331GeriamojoVandens" localSheetId="5">'Forma 6'!$F$52</definedName>
    <definedName name="VAS075_F_Nuotekuirdumbl331GeriamojoVandens">'Forma 6'!$F$52</definedName>
    <definedName name="VAS075_F_Nuotekuirdumbl332GeriamojoVandens" localSheetId="5">'Forma 6'!$G$52</definedName>
    <definedName name="VAS075_F_Nuotekuirdumbl332GeriamojoVandens">'Forma 6'!$G$52</definedName>
    <definedName name="VAS075_F_Nuotekuirdumbl333GeriamojoVandens" localSheetId="5">'Forma 6'!$H$52</definedName>
    <definedName name="VAS075_F_Nuotekuirdumbl333GeriamojoVandens">'Forma 6'!$H$52</definedName>
    <definedName name="VAS075_F_Nuotekuirdumbl33IsViso" localSheetId="5">'Forma 6'!$E$52</definedName>
    <definedName name="VAS075_F_Nuotekuirdumbl33IsViso">'Forma 6'!$E$52</definedName>
    <definedName name="VAS075_F_Nuotekuirdumbl341NuotekuSurinkimas" localSheetId="5">'Forma 6'!$J$52</definedName>
    <definedName name="VAS075_F_Nuotekuirdumbl341NuotekuSurinkimas">'Forma 6'!$J$52</definedName>
    <definedName name="VAS075_F_Nuotekuirdumbl342NuotekuValymas" localSheetId="5">'Forma 6'!$K$52</definedName>
    <definedName name="VAS075_F_Nuotekuirdumbl342NuotekuValymas">'Forma 6'!$K$52</definedName>
    <definedName name="VAS075_F_Nuotekuirdumbl343NuotekuDumblo" localSheetId="5">'Forma 6'!$L$52</definedName>
    <definedName name="VAS075_F_Nuotekuirdumbl343NuotekuDumblo">'Forma 6'!$L$52</definedName>
    <definedName name="VAS075_F_Nuotekuirdumbl34IsViso" localSheetId="5">'Forma 6'!$I$52</definedName>
    <definedName name="VAS075_F_Nuotekuirdumbl34IsViso">'Forma 6'!$I$52</definedName>
    <definedName name="VAS075_F_Nuotekuirdumbl35PavirsiniuNuoteku" localSheetId="5">'Forma 6'!$M$52</definedName>
    <definedName name="VAS075_F_Nuotekuirdumbl35PavirsiniuNuoteku">'Forma 6'!$M$52</definedName>
    <definedName name="VAS075_F_Nuotekuirdumbl36KitosReguliuojamosios" localSheetId="5">'Forma 6'!$N$52</definedName>
    <definedName name="VAS075_F_Nuotekuirdumbl36KitosReguliuojamosios">'Forma 6'!$N$52</definedName>
    <definedName name="VAS075_F_Nuotekuirdumbl37KitosVeiklos" localSheetId="5">'Forma 6'!$Q$52</definedName>
    <definedName name="VAS075_F_Nuotekuirdumbl37KitosVeiklos">'Forma 6'!$Q$52</definedName>
    <definedName name="VAS075_F_Nuotekuirdumbl3Apskaitosveikla1" localSheetId="5">'Forma 6'!$O$52</definedName>
    <definedName name="VAS075_F_Nuotekuirdumbl3Apskaitosveikla1">'Forma 6'!$O$52</definedName>
    <definedName name="VAS075_F_Nuotekuirdumbl3Kitareguliuoja1" localSheetId="5">'Forma 6'!$P$52</definedName>
    <definedName name="VAS075_F_Nuotekuirdumbl3Kitareguliuoja1">'Forma 6'!$P$52</definedName>
    <definedName name="VAS075_F_Nuotekuirdumbl41IS" localSheetId="5">'Forma 6'!$D$80</definedName>
    <definedName name="VAS075_F_Nuotekuirdumbl41IS">'Forma 6'!$D$80</definedName>
    <definedName name="VAS075_F_Nuotekuirdumbl431GeriamojoVandens" localSheetId="5">'Forma 6'!$F$80</definedName>
    <definedName name="VAS075_F_Nuotekuirdumbl431GeriamojoVandens">'Forma 6'!$F$80</definedName>
    <definedName name="VAS075_F_Nuotekuirdumbl432GeriamojoVandens" localSheetId="5">'Forma 6'!$G$80</definedName>
    <definedName name="VAS075_F_Nuotekuirdumbl432GeriamojoVandens">'Forma 6'!$G$80</definedName>
    <definedName name="VAS075_F_Nuotekuirdumbl433GeriamojoVandens" localSheetId="5">'Forma 6'!$H$80</definedName>
    <definedName name="VAS075_F_Nuotekuirdumbl433GeriamojoVandens">'Forma 6'!$H$80</definedName>
    <definedName name="VAS075_F_Nuotekuirdumbl43IsViso" localSheetId="5">'Forma 6'!$E$80</definedName>
    <definedName name="VAS075_F_Nuotekuirdumbl43IsViso">'Forma 6'!$E$80</definedName>
    <definedName name="VAS075_F_Nuotekuirdumbl441NuotekuSurinkimas" localSheetId="5">'Forma 6'!$J$80</definedName>
    <definedName name="VAS075_F_Nuotekuirdumbl441NuotekuSurinkimas">'Forma 6'!$J$80</definedName>
    <definedName name="VAS075_F_Nuotekuirdumbl442NuotekuValymas" localSheetId="5">'Forma 6'!$K$80</definedName>
    <definedName name="VAS075_F_Nuotekuirdumbl442NuotekuValymas">'Forma 6'!$K$80</definedName>
    <definedName name="VAS075_F_Nuotekuirdumbl443NuotekuDumblo" localSheetId="5">'Forma 6'!$L$80</definedName>
    <definedName name="VAS075_F_Nuotekuirdumbl443NuotekuDumblo">'Forma 6'!$L$80</definedName>
    <definedName name="VAS075_F_Nuotekuirdumbl44IsViso" localSheetId="5">'Forma 6'!$I$80</definedName>
    <definedName name="VAS075_F_Nuotekuirdumbl44IsViso">'Forma 6'!$I$80</definedName>
    <definedName name="VAS075_F_Nuotekuirdumbl45PavirsiniuNuoteku" localSheetId="5">'Forma 6'!$M$80</definedName>
    <definedName name="VAS075_F_Nuotekuirdumbl45PavirsiniuNuoteku">'Forma 6'!$M$80</definedName>
    <definedName name="VAS075_F_Nuotekuirdumbl46KitosReguliuojamosios" localSheetId="5">'Forma 6'!$N$80</definedName>
    <definedName name="VAS075_F_Nuotekuirdumbl46KitosReguliuojamosios">'Forma 6'!$N$80</definedName>
    <definedName name="VAS075_F_Nuotekuirdumbl47KitosVeiklos" localSheetId="5">'Forma 6'!$Q$80</definedName>
    <definedName name="VAS075_F_Nuotekuirdumbl47KitosVeiklos">'Forma 6'!$Q$80</definedName>
    <definedName name="VAS075_F_Nuotekuirdumbl4Apskaitosveikla1" localSheetId="5">'Forma 6'!$O$80</definedName>
    <definedName name="VAS075_F_Nuotekuirdumbl4Apskaitosveikla1">'Forma 6'!$O$80</definedName>
    <definedName name="VAS075_F_Nuotekuirdumbl4Kitareguliuoja1" localSheetId="5">'Forma 6'!$P$80</definedName>
    <definedName name="VAS075_F_Nuotekuirdumbl4Kitareguliuoja1">'Forma 6'!$P$80</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6'!$D$44</definedName>
    <definedName name="VAS075_F_Pastataiadmini31IS">'Forma 6'!$D$44</definedName>
    <definedName name="VAS075_F_Pastataiadmini331GeriamojoVandens" localSheetId="5">'Forma 6'!$F$44</definedName>
    <definedName name="VAS075_F_Pastataiadmini331GeriamojoVandens">'Forma 6'!$F$44</definedName>
    <definedName name="VAS075_F_Pastataiadmini332GeriamojoVandens" localSheetId="5">'Forma 6'!$G$44</definedName>
    <definedName name="VAS075_F_Pastataiadmini332GeriamojoVandens">'Forma 6'!$G$44</definedName>
    <definedName name="VAS075_F_Pastataiadmini333GeriamojoVandens" localSheetId="5">'Forma 6'!$H$44</definedName>
    <definedName name="VAS075_F_Pastataiadmini333GeriamojoVandens">'Forma 6'!$H$44</definedName>
    <definedName name="VAS075_F_Pastataiadmini33IsViso" localSheetId="5">'Forma 6'!$E$44</definedName>
    <definedName name="VAS075_F_Pastataiadmini33IsViso">'Forma 6'!$E$44</definedName>
    <definedName name="VAS075_F_Pastataiadmini341NuotekuSurinkimas" localSheetId="5">'Forma 6'!$J$44</definedName>
    <definedName name="VAS075_F_Pastataiadmini341NuotekuSurinkimas">'Forma 6'!$J$44</definedName>
    <definedName name="VAS075_F_Pastataiadmini342NuotekuValymas" localSheetId="5">'Forma 6'!$K$44</definedName>
    <definedName name="VAS075_F_Pastataiadmini342NuotekuValymas">'Forma 6'!$K$44</definedName>
    <definedName name="VAS075_F_Pastataiadmini343NuotekuDumblo" localSheetId="5">'Forma 6'!$L$44</definedName>
    <definedName name="VAS075_F_Pastataiadmini343NuotekuDumblo">'Forma 6'!$L$44</definedName>
    <definedName name="VAS075_F_Pastataiadmini34IsViso" localSheetId="5">'Forma 6'!$I$44</definedName>
    <definedName name="VAS075_F_Pastataiadmini34IsViso">'Forma 6'!$I$44</definedName>
    <definedName name="VAS075_F_Pastataiadmini35PavirsiniuNuoteku" localSheetId="5">'Forma 6'!$M$44</definedName>
    <definedName name="VAS075_F_Pastataiadmini35PavirsiniuNuoteku">'Forma 6'!$M$44</definedName>
    <definedName name="VAS075_F_Pastataiadmini36KitosReguliuojamosios" localSheetId="5">'Forma 6'!$N$44</definedName>
    <definedName name="VAS075_F_Pastataiadmini36KitosReguliuojamosios">'Forma 6'!$N$44</definedName>
    <definedName name="VAS075_F_Pastataiadmini37KitosVeiklos" localSheetId="5">'Forma 6'!$Q$44</definedName>
    <definedName name="VAS075_F_Pastataiadmini37KitosVeiklos">'Forma 6'!$Q$44</definedName>
    <definedName name="VAS075_F_Pastataiadmini3Apskaitosveikla1" localSheetId="5">'Forma 6'!$O$44</definedName>
    <definedName name="VAS075_F_Pastataiadmini3Apskaitosveikla1">'Forma 6'!$O$44</definedName>
    <definedName name="VAS075_F_Pastataiadmini3Kitareguliuoja1" localSheetId="5">'Forma 6'!$P$44</definedName>
    <definedName name="VAS075_F_Pastataiadmini3Kitareguliuoja1">'Forma 6'!$P$44</definedName>
    <definedName name="VAS075_F_Pastataiadmini41IS" localSheetId="5">'Forma 6'!$D$72</definedName>
    <definedName name="VAS075_F_Pastataiadmini41IS">'Forma 6'!$D$72</definedName>
    <definedName name="VAS075_F_Pastataiadmini431GeriamojoVandens" localSheetId="5">'Forma 6'!$F$72</definedName>
    <definedName name="VAS075_F_Pastataiadmini431GeriamojoVandens">'Forma 6'!$F$72</definedName>
    <definedName name="VAS075_F_Pastataiadmini432GeriamojoVandens" localSheetId="5">'Forma 6'!$G$72</definedName>
    <definedName name="VAS075_F_Pastataiadmini432GeriamojoVandens">'Forma 6'!$G$72</definedName>
    <definedName name="VAS075_F_Pastataiadmini433GeriamojoVandens" localSheetId="5">'Forma 6'!$H$72</definedName>
    <definedName name="VAS075_F_Pastataiadmini433GeriamojoVandens">'Forma 6'!$H$72</definedName>
    <definedName name="VAS075_F_Pastataiadmini43IsViso" localSheetId="5">'Forma 6'!$E$72</definedName>
    <definedName name="VAS075_F_Pastataiadmini43IsViso">'Forma 6'!$E$72</definedName>
    <definedName name="VAS075_F_Pastataiadmini441NuotekuSurinkimas" localSheetId="5">'Forma 6'!$J$72</definedName>
    <definedName name="VAS075_F_Pastataiadmini441NuotekuSurinkimas">'Forma 6'!$J$72</definedName>
    <definedName name="VAS075_F_Pastataiadmini442NuotekuValymas" localSheetId="5">'Forma 6'!$K$72</definedName>
    <definedName name="VAS075_F_Pastataiadmini442NuotekuValymas">'Forma 6'!$K$72</definedName>
    <definedName name="VAS075_F_Pastataiadmini443NuotekuDumblo" localSheetId="5">'Forma 6'!$L$72</definedName>
    <definedName name="VAS075_F_Pastataiadmini443NuotekuDumblo">'Forma 6'!$L$72</definedName>
    <definedName name="VAS075_F_Pastataiadmini44IsViso" localSheetId="5">'Forma 6'!$I$72</definedName>
    <definedName name="VAS075_F_Pastataiadmini44IsViso">'Forma 6'!$I$72</definedName>
    <definedName name="VAS075_F_Pastataiadmini45PavirsiniuNuoteku" localSheetId="5">'Forma 6'!$M$72</definedName>
    <definedName name="VAS075_F_Pastataiadmini45PavirsiniuNuoteku">'Forma 6'!$M$72</definedName>
    <definedName name="VAS075_F_Pastataiadmini46KitosReguliuojamosios" localSheetId="5">'Forma 6'!$N$72</definedName>
    <definedName name="VAS075_F_Pastataiadmini46KitosReguliuojamosios">'Forma 6'!$N$72</definedName>
    <definedName name="VAS075_F_Pastataiadmini47KitosVeiklos" localSheetId="5">'Forma 6'!$Q$72</definedName>
    <definedName name="VAS075_F_Pastataiadmini47KitosVeiklos">'Forma 6'!$Q$72</definedName>
    <definedName name="VAS075_F_Pastataiadmini4Apskaitosveikla1" localSheetId="5">'Forma 6'!$O$72</definedName>
    <definedName name="VAS075_F_Pastataiadmini4Apskaitosveikla1">'Forma 6'!$O$72</definedName>
    <definedName name="VAS075_F_Pastataiadmini4Kitareguliuoja1" localSheetId="5">'Forma 6'!$P$72</definedName>
    <definedName name="VAS075_F_Pastataiadmini4Kitareguliuoja1">'Forma 6'!$P$72</definedName>
    <definedName name="VAS075_F_Pastataiadmini51IS" localSheetId="5">'Forma 6'!$D$122</definedName>
    <definedName name="VAS075_F_Pastataiadmini51IS">'Forma 6'!$D$122</definedName>
    <definedName name="VAS075_F_Pastataiadmini531GeriamojoVandens" localSheetId="5">'Forma 6'!$F$122</definedName>
    <definedName name="VAS075_F_Pastataiadmini531GeriamojoVandens">'Forma 6'!$F$122</definedName>
    <definedName name="VAS075_F_Pastataiadmini532GeriamojoVandens" localSheetId="5">'Forma 6'!$G$122</definedName>
    <definedName name="VAS075_F_Pastataiadmini532GeriamojoVandens">'Forma 6'!$G$122</definedName>
    <definedName name="VAS075_F_Pastataiadmini533GeriamojoVandens" localSheetId="5">'Forma 6'!$H$122</definedName>
    <definedName name="VAS075_F_Pastataiadmini533GeriamojoVandens">'Forma 6'!$H$122</definedName>
    <definedName name="VAS075_F_Pastataiadmini53IsViso" localSheetId="5">'Forma 6'!$E$122</definedName>
    <definedName name="VAS075_F_Pastataiadmini53IsViso">'Forma 6'!$E$122</definedName>
    <definedName name="VAS075_F_Pastataiadmini541NuotekuSurinkimas" localSheetId="5">'Forma 6'!$J$122</definedName>
    <definedName name="VAS075_F_Pastataiadmini541NuotekuSurinkimas">'Forma 6'!$J$122</definedName>
    <definedName name="VAS075_F_Pastataiadmini542NuotekuValymas" localSheetId="5">'Forma 6'!$K$122</definedName>
    <definedName name="VAS075_F_Pastataiadmini542NuotekuValymas">'Forma 6'!$K$122</definedName>
    <definedName name="VAS075_F_Pastataiadmini543NuotekuDumblo" localSheetId="5">'Forma 6'!$L$122</definedName>
    <definedName name="VAS075_F_Pastataiadmini543NuotekuDumblo">'Forma 6'!$L$122</definedName>
    <definedName name="VAS075_F_Pastataiadmini54IsViso" localSheetId="5">'Forma 6'!$I$122</definedName>
    <definedName name="VAS075_F_Pastataiadmini54IsViso">'Forma 6'!$I$122</definedName>
    <definedName name="VAS075_F_Pastataiadmini55PavirsiniuNuoteku" localSheetId="5">'Forma 6'!$M$122</definedName>
    <definedName name="VAS075_F_Pastataiadmini55PavirsiniuNuoteku">'Forma 6'!$M$122</definedName>
    <definedName name="VAS075_F_Pastataiadmini56KitosReguliuojamosios" localSheetId="5">'Forma 6'!$N$122</definedName>
    <definedName name="VAS075_F_Pastataiadmini56KitosReguliuojamosios">'Forma 6'!$N$122</definedName>
    <definedName name="VAS075_F_Pastataiadmini57KitosVeiklos" localSheetId="5">'Forma 6'!$Q$122</definedName>
    <definedName name="VAS075_F_Pastataiadmini57KitosVeiklos">'Forma 6'!$Q$122</definedName>
    <definedName name="VAS075_F_Pastataiadmini5Apskaitosveikla1" localSheetId="5">'Forma 6'!$O$122</definedName>
    <definedName name="VAS075_F_Pastataiadmini5Apskaitosveikla1">'Forma 6'!$O$122</definedName>
    <definedName name="VAS075_F_Pastataiadmini5Kitareguliuoja1" localSheetId="5">'Forma 6'!$P$122</definedName>
    <definedName name="VAS075_F_Pastataiadmini5Kitareguliuoja1">'Forma 6'!$P$122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6'!$D$43</definedName>
    <definedName name="VAS075_F_Pastataiirstat31IS">'Forma 6'!$D$43</definedName>
    <definedName name="VAS075_F_Pastataiirstat331GeriamojoVandens" localSheetId="5">'Forma 6'!$F$43</definedName>
    <definedName name="VAS075_F_Pastataiirstat331GeriamojoVandens">'Forma 6'!$F$43</definedName>
    <definedName name="VAS075_F_Pastataiirstat332GeriamojoVandens" localSheetId="5">'Forma 6'!$G$43</definedName>
    <definedName name="VAS075_F_Pastataiirstat332GeriamojoVandens">'Forma 6'!$G$43</definedName>
    <definedName name="VAS075_F_Pastataiirstat333GeriamojoVandens" localSheetId="5">'Forma 6'!$H$43</definedName>
    <definedName name="VAS075_F_Pastataiirstat333GeriamojoVandens">'Forma 6'!$H$43</definedName>
    <definedName name="VAS075_F_Pastataiirstat33IsViso" localSheetId="5">'Forma 6'!$E$43</definedName>
    <definedName name="VAS075_F_Pastataiirstat33IsViso">'Forma 6'!$E$43</definedName>
    <definedName name="VAS075_F_Pastataiirstat341NuotekuSurinkimas" localSheetId="5">'Forma 6'!$J$43</definedName>
    <definedName name="VAS075_F_Pastataiirstat341NuotekuSurinkimas">'Forma 6'!$J$43</definedName>
    <definedName name="VAS075_F_Pastataiirstat342NuotekuValymas" localSheetId="5">'Forma 6'!$K$43</definedName>
    <definedName name="VAS075_F_Pastataiirstat342NuotekuValymas">'Forma 6'!$K$43</definedName>
    <definedName name="VAS075_F_Pastataiirstat343NuotekuDumblo" localSheetId="5">'Forma 6'!$L$43</definedName>
    <definedName name="VAS075_F_Pastataiirstat343NuotekuDumblo">'Forma 6'!$L$43</definedName>
    <definedName name="VAS075_F_Pastataiirstat34IsViso" localSheetId="5">'Forma 6'!$I$43</definedName>
    <definedName name="VAS075_F_Pastataiirstat34IsViso">'Forma 6'!$I$43</definedName>
    <definedName name="VAS075_F_Pastataiirstat35PavirsiniuNuoteku" localSheetId="5">'Forma 6'!$M$43</definedName>
    <definedName name="VAS075_F_Pastataiirstat35PavirsiniuNuoteku">'Forma 6'!$M$43</definedName>
    <definedName name="VAS075_F_Pastataiirstat36KitosReguliuojamosios" localSheetId="5">'Forma 6'!$N$43</definedName>
    <definedName name="VAS075_F_Pastataiirstat36KitosReguliuojamosios">'Forma 6'!$N$43</definedName>
    <definedName name="VAS075_F_Pastataiirstat37KitosVeiklos" localSheetId="5">'Forma 6'!$Q$43</definedName>
    <definedName name="VAS075_F_Pastataiirstat37KitosVeiklos">'Forma 6'!$Q$43</definedName>
    <definedName name="VAS075_F_Pastataiirstat3Apskaitosveikla1" localSheetId="5">'Forma 6'!$O$43</definedName>
    <definedName name="VAS075_F_Pastataiirstat3Apskaitosveikla1">'Forma 6'!$O$43</definedName>
    <definedName name="VAS075_F_Pastataiirstat3Kitareguliuoja1" localSheetId="5">'Forma 6'!$P$43</definedName>
    <definedName name="VAS075_F_Pastataiirstat3Kitareguliuoja1">'Forma 6'!$P$43</definedName>
    <definedName name="VAS075_F_Pastataiirstat41IS" localSheetId="5">'Forma 6'!$D$71</definedName>
    <definedName name="VAS075_F_Pastataiirstat41IS">'Forma 6'!$D$71</definedName>
    <definedName name="VAS075_F_Pastataiirstat431GeriamojoVandens" localSheetId="5">'Forma 6'!$F$71</definedName>
    <definedName name="VAS075_F_Pastataiirstat431GeriamojoVandens">'Forma 6'!$F$71</definedName>
    <definedName name="VAS075_F_Pastataiirstat432GeriamojoVandens" localSheetId="5">'Forma 6'!$G$71</definedName>
    <definedName name="VAS075_F_Pastataiirstat432GeriamojoVandens">'Forma 6'!$G$71</definedName>
    <definedName name="VAS075_F_Pastataiirstat433GeriamojoVandens" localSheetId="5">'Forma 6'!$H$71</definedName>
    <definedName name="VAS075_F_Pastataiirstat433GeriamojoVandens">'Forma 6'!$H$71</definedName>
    <definedName name="VAS075_F_Pastataiirstat43IsViso" localSheetId="5">'Forma 6'!$E$71</definedName>
    <definedName name="VAS075_F_Pastataiirstat43IsViso">'Forma 6'!$E$71</definedName>
    <definedName name="VAS075_F_Pastataiirstat441NuotekuSurinkimas" localSheetId="5">'Forma 6'!$J$71</definedName>
    <definedName name="VAS075_F_Pastataiirstat441NuotekuSurinkimas">'Forma 6'!$J$71</definedName>
    <definedName name="VAS075_F_Pastataiirstat442NuotekuValymas" localSheetId="5">'Forma 6'!$K$71</definedName>
    <definedName name="VAS075_F_Pastataiirstat442NuotekuValymas">'Forma 6'!$K$71</definedName>
    <definedName name="VAS075_F_Pastataiirstat443NuotekuDumblo" localSheetId="5">'Forma 6'!$L$71</definedName>
    <definedName name="VAS075_F_Pastataiirstat443NuotekuDumblo">'Forma 6'!$L$71</definedName>
    <definedName name="VAS075_F_Pastataiirstat44IsViso" localSheetId="5">'Forma 6'!$I$71</definedName>
    <definedName name="VAS075_F_Pastataiirstat44IsViso">'Forma 6'!$I$71</definedName>
    <definedName name="VAS075_F_Pastataiirstat45PavirsiniuNuoteku" localSheetId="5">'Forma 6'!$M$71</definedName>
    <definedName name="VAS075_F_Pastataiirstat45PavirsiniuNuoteku">'Forma 6'!$M$71</definedName>
    <definedName name="VAS075_F_Pastataiirstat46KitosReguliuojamosios" localSheetId="5">'Forma 6'!$N$71</definedName>
    <definedName name="VAS075_F_Pastataiirstat46KitosReguliuojamosios">'Forma 6'!$N$71</definedName>
    <definedName name="VAS075_F_Pastataiirstat47KitosVeiklos" localSheetId="5">'Forma 6'!$Q$71</definedName>
    <definedName name="VAS075_F_Pastataiirstat47KitosVeiklos">'Forma 6'!$Q$71</definedName>
    <definedName name="VAS075_F_Pastataiirstat4Apskaitosveikla1" localSheetId="5">'Forma 6'!$O$71</definedName>
    <definedName name="VAS075_F_Pastataiirstat4Apskaitosveikla1">'Forma 6'!$O$71</definedName>
    <definedName name="VAS075_F_Pastataiirstat4Kitareguliuoja1" localSheetId="5">'Forma 6'!$P$71</definedName>
    <definedName name="VAS075_F_Pastataiirstat4Kitareguliuoja1">'Forma 6'!$P$71</definedName>
    <definedName name="VAS075_F_Pastataiirstat51IS" localSheetId="5">'Forma 6'!$D$121</definedName>
    <definedName name="VAS075_F_Pastataiirstat51IS">'Forma 6'!$D$121</definedName>
    <definedName name="VAS075_F_Pastataiirstat531GeriamojoVandens" localSheetId="5">'Forma 6'!$F$121</definedName>
    <definedName name="VAS075_F_Pastataiirstat531GeriamojoVandens">'Forma 6'!$F$121</definedName>
    <definedName name="VAS075_F_Pastataiirstat532GeriamojoVandens" localSheetId="5">'Forma 6'!$G$121</definedName>
    <definedName name="VAS075_F_Pastataiirstat532GeriamojoVandens">'Forma 6'!$G$121</definedName>
    <definedName name="VAS075_F_Pastataiirstat533GeriamojoVandens" localSheetId="5">'Forma 6'!$H$121</definedName>
    <definedName name="VAS075_F_Pastataiirstat533GeriamojoVandens">'Forma 6'!$H$121</definedName>
    <definedName name="VAS075_F_Pastataiirstat53IsViso" localSheetId="5">'Forma 6'!$E$121</definedName>
    <definedName name="VAS075_F_Pastataiirstat53IsViso">'Forma 6'!$E$121</definedName>
    <definedName name="VAS075_F_Pastataiirstat541NuotekuSurinkimas" localSheetId="5">'Forma 6'!$J$121</definedName>
    <definedName name="VAS075_F_Pastataiirstat541NuotekuSurinkimas">'Forma 6'!$J$121</definedName>
    <definedName name="VAS075_F_Pastataiirstat542NuotekuValymas" localSheetId="5">'Forma 6'!$K$121</definedName>
    <definedName name="VAS075_F_Pastataiirstat542NuotekuValymas">'Forma 6'!$K$121</definedName>
    <definedName name="VAS075_F_Pastataiirstat543NuotekuDumblo" localSheetId="5">'Forma 6'!$L$121</definedName>
    <definedName name="VAS075_F_Pastataiirstat543NuotekuDumblo">'Forma 6'!$L$121</definedName>
    <definedName name="VAS075_F_Pastataiirstat54IsViso" localSheetId="5">'Forma 6'!$I$121</definedName>
    <definedName name="VAS075_F_Pastataiirstat54IsViso">'Forma 6'!$I$121</definedName>
    <definedName name="VAS075_F_Pastataiirstat55PavirsiniuNuoteku" localSheetId="5">'Forma 6'!$M$121</definedName>
    <definedName name="VAS075_F_Pastataiirstat55PavirsiniuNuoteku">'Forma 6'!$M$121</definedName>
    <definedName name="VAS075_F_Pastataiirstat56KitosReguliuojamosios" localSheetId="5">'Forma 6'!$N$121</definedName>
    <definedName name="VAS075_F_Pastataiirstat56KitosReguliuojamosios">'Forma 6'!$N$121</definedName>
    <definedName name="VAS075_F_Pastataiirstat57KitosVeiklos" localSheetId="5">'Forma 6'!$Q$121</definedName>
    <definedName name="VAS075_F_Pastataiirstat57KitosVeiklos">'Forma 6'!$Q$121</definedName>
    <definedName name="VAS075_F_Pastataiirstat5Apskaitosveikla1" localSheetId="5">'Forma 6'!$O$121</definedName>
    <definedName name="VAS075_F_Pastataiirstat5Apskaitosveikla1">'Forma 6'!$O$121</definedName>
    <definedName name="VAS075_F_Pastataiirstat5Kitareguliuoja1" localSheetId="5">'Forma 6'!$P$121</definedName>
    <definedName name="VAS075_F_Pastataiirstat5Kitareguliuoja1">'Forma 6'!$P$121</definedName>
    <definedName name="VAS075_F_Saulessviesose11IS" localSheetId="5">'Forma 6'!$D$20</definedName>
    <definedName name="VAS075_F_Saulessviesose11IS">'Forma 6'!$D$20</definedName>
    <definedName name="VAS075_F_Saulessviesose131GeriamojoVandens" localSheetId="5">'Forma 6'!$F$20</definedName>
    <definedName name="VAS075_F_Saulessviesose131GeriamojoVandens">'Forma 6'!$F$20</definedName>
    <definedName name="VAS075_F_Saulessviesose132GeriamojoVandens" localSheetId="5">'Forma 6'!$G$20</definedName>
    <definedName name="VAS075_F_Saulessviesose132GeriamojoVandens">'Forma 6'!$G$20</definedName>
    <definedName name="VAS075_F_Saulessviesose133GeriamojoVandens" localSheetId="5">'Forma 6'!$H$20</definedName>
    <definedName name="VAS075_F_Saulessviesose133GeriamojoVandens">'Forma 6'!$H$20</definedName>
    <definedName name="VAS075_F_Saulessviesose13IsViso" localSheetId="5">'Forma 6'!$E$20</definedName>
    <definedName name="VAS075_F_Saulessviesose13IsViso">'Forma 6'!$E$20</definedName>
    <definedName name="VAS075_F_Saulessviesose141NuotekuSurinkimas" localSheetId="5">'Forma 6'!$J$20</definedName>
    <definedName name="VAS075_F_Saulessviesose141NuotekuSurinkimas">'Forma 6'!$J$20</definedName>
    <definedName name="VAS075_F_Saulessviesose142NuotekuValymas" localSheetId="5">'Forma 6'!$K$20</definedName>
    <definedName name="VAS075_F_Saulessviesose142NuotekuValymas">'Forma 6'!$K$20</definedName>
    <definedName name="VAS075_F_Saulessviesose143NuotekuDumblo" localSheetId="5">'Forma 6'!$L$20</definedName>
    <definedName name="VAS075_F_Saulessviesose143NuotekuDumblo">'Forma 6'!$L$20</definedName>
    <definedName name="VAS075_F_Saulessviesose14IsViso" localSheetId="5">'Forma 6'!$I$20</definedName>
    <definedName name="VAS075_F_Saulessviesose14IsViso">'Forma 6'!$I$20</definedName>
    <definedName name="VAS075_F_Saulessviesose15PavirsiniuNuoteku" localSheetId="5">'Forma 6'!$M$20</definedName>
    <definedName name="VAS075_F_Saulessviesose15PavirsiniuNuoteku">'Forma 6'!$M$20</definedName>
    <definedName name="VAS075_F_Saulessviesose16KitosReguliuojamosios" localSheetId="5">'Forma 6'!$N$20</definedName>
    <definedName name="VAS075_F_Saulessviesose16KitosReguliuojamosios">'Forma 6'!$N$20</definedName>
    <definedName name="VAS075_F_Saulessviesose17KitosVeiklos" localSheetId="5">'Forma 6'!$Q$20</definedName>
    <definedName name="VAS075_F_Saulessviesose17KitosVeiklos">'Forma 6'!$Q$20</definedName>
    <definedName name="VAS075_F_Saulessviesose1Apskaitosveikla1" localSheetId="5">'Forma 6'!$O$20</definedName>
    <definedName name="VAS075_F_Saulessviesose1Apskaitosveikla1">'Forma 6'!$O$20</definedName>
    <definedName name="VAS075_F_Saulessviesose1Kitareguliuoja1" localSheetId="5">'Forma 6'!$P$20</definedName>
    <definedName name="VAS075_F_Saulessviesose1Kitareguliuoja1">'Forma 6'!$P$20</definedName>
    <definedName name="VAS075_F_Saulessviesose21IS" localSheetId="5">'Forma 6'!$D$48</definedName>
    <definedName name="VAS075_F_Saulessviesose21IS">'Forma 6'!$D$48</definedName>
    <definedName name="VAS075_F_Saulessviesose231GeriamojoVandens" localSheetId="5">'Forma 6'!$F$48</definedName>
    <definedName name="VAS075_F_Saulessviesose231GeriamojoVandens">'Forma 6'!$F$48</definedName>
    <definedName name="VAS075_F_Saulessviesose232GeriamojoVandens" localSheetId="5">'Forma 6'!$G$48</definedName>
    <definedName name="VAS075_F_Saulessviesose232GeriamojoVandens">'Forma 6'!$G$48</definedName>
    <definedName name="VAS075_F_Saulessviesose233GeriamojoVandens" localSheetId="5">'Forma 6'!$H$48</definedName>
    <definedName name="VAS075_F_Saulessviesose233GeriamojoVandens">'Forma 6'!$H$48</definedName>
    <definedName name="VAS075_F_Saulessviesose23IsViso" localSheetId="5">'Forma 6'!$E$48</definedName>
    <definedName name="VAS075_F_Saulessviesose23IsViso">'Forma 6'!$E$48</definedName>
    <definedName name="VAS075_F_Saulessviesose241NuotekuSurinkimas" localSheetId="5">'Forma 6'!$J$48</definedName>
    <definedName name="VAS075_F_Saulessviesose241NuotekuSurinkimas">'Forma 6'!$J$48</definedName>
    <definedName name="VAS075_F_Saulessviesose242NuotekuValymas" localSheetId="5">'Forma 6'!$K$48</definedName>
    <definedName name="VAS075_F_Saulessviesose242NuotekuValymas">'Forma 6'!$K$48</definedName>
    <definedName name="VAS075_F_Saulessviesose243NuotekuDumblo" localSheetId="5">'Forma 6'!$L$48</definedName>
    <definedName name="VAS075_F_Saulessviesose243NuotekuDumblo">'Forma 6'!$L$48</definedName>
    <definedName name="VAS075_F_Saulessviesose24IsViso" localSheetId="5">'Forma 6'!$I$48</definedName>
    <definedName name="VAS075_F_Saulessviesose24IsViso">'Forma 6'!$I$48</definedName>
    <definedName name="VAS075_F_Saulessviesose25PavirsiniuNuoteku" localSheetId="5">'Forma 6'!$M$48</definedName>
    <definedName name="VAS075_F_Saulessviesose25PavirsiniuNuoteku">'Forma 6'!$M$48</definedName>
    <definedName name="VAS075_F_Saulessviesose26KitosReguliuojamosios" localSheetId="5">'Forma 6'!$N$48</definedName>
    <definedName name="VAS075_F_Saulessviesose26KitosReguliuojamosios">'Forma 6'!$N$48</definedName>
    <definedName name="VAS075_F_Saulessviesose27KitosVeiklos" localSheetId="5">'Forma 6'!$Q$48</definedName>
    <definedName name="VAS075_F_Saulessviesose27KitosVeiklos">'Forma 6'!$Q$48</definedName>
    <definedName name="VAS075_F_Saulessviesose2Apskaitosveikla1" localSheetId="5">'Forma 6'!$O$48</definedName>
    <definedName name="VAS075_F_Saulessviesose2Apskaitosveikla1">'Forma 6'!$O$48</definedName>
    <definedName name="VAS075_F_Saulessviesose2Kitareguliuoja1" localSheetId="5">'Forma 6'!$P$48</definedName>
    <definedName name="VAS075_F_Saulessviesose2Kitareguliuoja1">'Forma 6'!$P$48</definedName>
    <definedName name="VAS075_F_Saulessviesose31IS" localSheetId="5">'Forma 6'!$D$76</definedName>
    <definedName name="VAS075_F_Saulessviesose31IS">'Forma 6'!$D$76</definedName>
    <definedName name="VAS075_F_Saulessviesose331GeriamojoVandens" localSheetId="5">'Forma 6'!$F$76</definedName>
    <definedName name="VAS075_F_Saulessviesose331GeriamojoVandens">'Forma 6'!$F$76</definedName>
    <definedName name="VAS075_F_Saulessviesose332GeriamojoVandens" localSheetId="5">'Forma 6'!$G$76</definedName>
    <definedName name="VAS075_F_Saulessviesose332GeriamojoVandens">'Forma 6'!$G$76</definedName>
    <definedName name="VAS075_F_Saulessviesose333GeriamojoVandens" localSheetId="5">'Forma 6'!$H$76</definedName>
    <definedName name="VAS075_F_Saulessviesose333GeriamojoVandens">'Forma 6'!$H$76</definedName>
    <definedName name="VAS075_F_Saulessviesose33IsViso" localSheetId="5">'Forma 6'!$E$76</definedName>
    <definedName name="VAS075_F_Saulessviesose33IsViso">'Forma 6'!$E$76</definedName>
    <definedName name="VAS075_F_Saulessviesose341NuotekuSurinkimas" localSheetId="5">'Forma 6'!$J$76</definedName>
    <definedName name="VAS075_F_Saulessviesose341NuotekuSurinkimas">'Forma 6'!$J$76</definedName>
    <definedName name="VAS075_F_Saulessviesose342NuotekuValymas" localSheetId="5">'Forma 6'!$K$76</definedName>
    <definedName name="VAS075_F_Saulessviesose342NuotekuValymas">'Forma 6'!$K$76</definedName>
    <definedName name="VAS075_F_Saulessviesose343NuotekuDumblo" localSheetId="5">'Forma 6'!$L$76</definedName>
    <definedName name="VAS075_F_Saulessviesose343NuotekuDumblo">'Forma 6'!$L$76</definedName>
    <definedName name="VAS075_F_Saulessviesose34IsViso" localSheetId="5">'Forma 6'!$I$76</definedName>
    <definedName name="VAS075_F_Saulessviesose34IsViso">'Forma 6'!$I$76</definedName>
    <definedName name="VAS075_F_Saulessviesose35PavirsiniuNuoteku" localSheetId="5">'Forma 6'!$M$76</definedName>
    <definedName name="VAS075_F_Saulessviesose35PavirsiniuNuoteku">'Forma 6'!$M$76</definedName>
    <definedName name="VAS075_F_Saulessviesose36KitosReguliuojamosios" localSheetId="5">'Forma 6'!$N$76</definedName>
    <definedName name="VAS075_F_Saulessviesose36KitosReguliuojamosios">'Forma 6'!$N$76</definedName>
    <definedName name="VAS075_F_Saulessviesose37KitosVeiklos" localSheetId="5">'Forma 6'!$Q$76</definedName>
    <definedName name="VAS075_F_Saulessviesose37KitosVeiklos">'Forma 6'!$Q$76</definedName>
    <definedName name="VAS075_F_Saulessviesose3Apskaitosveikla1" localSheetId="5">'Forma 6'!$O$76</definedName>
    <definedName name="VAS075_F_Saulessviesose3Apskaitosveikla1">'Forma 6'!$O$76</definedName>
    <definedName name="VAS075_F_Saulessviesose3Kitareguliuoja1" localSheetId="5">'Forma 6'!$P$76</definedName>
    <definedName name="VAS075_F_Saulessviesose3Kitareguliuoja1">'Forma 6'!$P$76</definedName>
    <definedName name="VAS075_F_Saulessviesose41IS" localSheetId="5">'Forma 6'!$D$126</definedName>
    <definedName name="VAS075_F_Saulessviesose41IS">'Forma 6'!$D$126</definedName>
    <definedName name="VAS075_F_Saulessviesose431GeriamojoVandens" localSheetId="5">'Forma 6'!$F$126</definedName>
    <definedName name="VAS075_F_Saulessviesose431GeriamojoVandens">'Forma 6'!$F$126</definedName>
    <definedName name="VAS075_F_Saulessviesose432GeriamojoVandens" localSheetId="5">'Forma 6'!$G$126</definedName>
    <definedName name="VAS075_F_Saulessviesose432GeriamojoVandens">'Forma 6'!$G$126</definedName>
    <definedName name="VAS075_F_Saulessviesose433GeriamojoVandens" localSheetId="5">'Forma 6'!$H$126</definedName>
    <definedName name="VAS075_F_Saulessviesose433GeriamojoVandens">'Forma 6'!$H$126</definedName>
    <definedName name="VAS075_F_Saulessviesose43IsViso" localSheetId="5">'Forma 6'!$E$126</definedName>
    <definedName name="VAS075_F_Saulessviesose43IsViso">'Forma 6'!$E$126</definedName>
    <definedName name="VAS075_F_Saulessviesose441NuotekuSurinkimas" localSheetId="5">'Forma 6'!$J$126</definedName>
    <definedName name="VAS075_F_Saulessviesose441NuotekuSurinkimas">'Forma 6'!$J$126</definedName>
    <definedName name="VAS075_F_Saulessviesose442NuotekuValymas" localSheetId="5">'Forma 6'!$K$126</definedName>
    <definedName name="VAS075_F_Saulessviesose442NuotekuValymas">'Forma 6'!$K$126</definedName>
    <definedName name="VAS075_F_Saulessviesose443NuotekuDumblo" localSheetId="5">'Forma 6'!$L$126</definedName>
    <definedName name="VAS075_F_Saulessviesose443NuotekuDumblo">'Forma 6'!$L$126</definedName>
    <definedName name="VAS075_F_Saulessviesose44IsViso" localSheetId="5">'Forma 6'!$I$126</definedName>
    <definedName name="VAS075_F_Saulessviesose44IsViso">'Forma 6'!$I$126</definedName>
    <definedName name="VAS075_F_Saulessviesose45PavirsiniuNuoteku" localSheetId="5">'Forma 6'!$M$126</definedName>
    <definedName name="VAS075_F_Saulessviesose45PavirsiniuNuoteku">'Forma 6'!$M$126</definedName>
    <definedName name="VAS075_F_Saulessviesose46KitosReguliuojamosios" localSheetId="5">'Forma 6'!$N$126</definedName>
    <definedName name="VAS075_F_Saulessviesose46KitosReguliuojamosios">'Forma 6'!$N$126</definedName>
    <definedName name="VAS075_F_Saulessviesose47KitosVeiklos" localSheetId="5">'Forma 6'!$Q$126</definedName>
    <definedName name="VAS075_F_Saulessviesose47KitosVeiklos">'Forma 6'!$Q$126</definedName>
    <definedName name="VAS075_F_Saulessviesose4Apskaitosveikla1" localSheetId="5">'Forma 6'!$O$126</definedName>
    <definedName name="VAS075_F_Saulessviesose4Apskaitosveikla1">'Forma 6'!$O$126</definedName>
    <definedName name="VAS075_F_Saulessviesose4Kitareguliuoja1" localSheetId="5">'Forma 6'!$P$126</definedName>
    <definedName name="VAS075_F_Saulessviesose4Kitareguliuoja1">'Forma 6'!$P$126</definedName>
    <definedName name="VAS075_F_Silumosatsiska11IS" localSheetId="5">'Forma 6'!$D$28</definedName>
    <definedName name="VAS075_F_Silumosatsiska11IS">'Forma 6'!$D$28</definedName>
    <definedName name="VAS075_F_Silumosatsiska131GeriamojoVandens" localSheetId="5">'Forma 6'!$F$28</definedName>
    <definedName name="VAS075_F_Silumosatsiska131GeriamojoVandens">'Forma 6'!$F$28</definedName>
    <definedName name="VAS075_F_Silumosatsiska132GeriamojoVandens" localSheetId="5">'Forma 6'!$G$28</definedName>
    <definedName name="VAS075_F_Silumosatsiska132GeriamojoVandens">'Forma 6'!$G$28</definedName>
    <definedName name="VAS075_F_Silumosatsiska133GeriamojoVandens" localSheetId="5">'Forma 6'!$H$28</definedName>
    <definedName name="VAS075_F_Silumosatsiska133GeriamojoVandens">'Forma 6'!$H$28</definedName>
    <definedName name="VAS075_F_Silumosatsiska13IsViso" localSheetId="5">'Forma 6'!$E$28</definedName>
    <definedName name="VAS075_F_Silumosatsiska13IsViso">'Forma 6'!$E$28</definedName>
    <definedName name="VAS075_F_Silumosatsiska141NuotekuSurinkimas" localSheetId="5">'Forma 6'!$J$28</definedName>
    <definedName name="VAS075_F_Silumosatsiska141NuotekuSurinkimas">'Forma 6'!$J$28</definedName>
    <definedName name="VAS075_F_Silumosatsiska142NuotekuValymas" localSheetId="5">'Forma 6'!$K$28</definedName>
    <definedName name="VAS075_F_Silumosatsiska142NuotekuValymas">'Forma 6'!$K$28</definedName>
    <definedName name="VAS075_F_Silumosatsiska143NuotekuDumblo" localSheetId="5">'Forma 6'!$L$28</definedName>
    <definedName name="VAS075_F_Silumosatsiska143NuotekuDumblo">'Forma 6'!$L$28</definedName>
    <definedName name="VAS075_F_Silumosatsiska14IsViso" localSheetId="5">'Forma 6'!$I$28</definedName>
    <definedName name="VAS075_F_Silumosatsiska14IsViso">'Forma 6'!$I$28</definedName>
    <definedName name="VAS075_F_Silumosatsiska15PavirsiniuNuoteku" localSheetId="5">'Forma 6'!$M$28</definedName>
    <definedName name="VAS075_F_Silumosatsiska15PavirsiniuNuoteku">'Forma 6'!$M$28</definedName>
    <definedName name="VAS075_F_Silumosatsiska16KitosReguliuojamosios" localSheetId="5">'Forma 6'!$N$28</definedName>
    <definedName name="VAS075_F_Silumosatsiska16KitosReguliuojamosios">'Forma 6'!$N$28</definedName>
    <definedName name="VAS075_F_Silumosatsiska17KitosVeiklos" localSheetId="5">'Forma 6'!$Q$28</definedName>
    <definedName name="VAS075_F_Silumosatsiska17KitosVeiklos">'Forma 6'!$Q$28</definedName>
    <definedName name="VAS075_F_Silumosatsiska1Apskaitosveikla1" localSheetId="5">'Forma 6'!$O$28</definedName>
    <definedName name="VAS075_F_Silumosatsiska1Apskaitosveikla1">'Forma 6'!$O$28</definedName>
    <definedName name="VAS075_F_Silumosatsiska1Kitareguliuoja1" localSheetId="5">'Forma 6'!$P$28</definedName>
    <definedName name="VAS075_F_Silumosatsiska1Kitareguliuoja1">'Forma 6'!$P$28</definedName>
    <definedName name="VAS075_F_Silumosatsiska21IS" localSheetId="5">'Forma 6'!$D$56</definedName>
    <definedName name="VAS075_F_Silumosatsiska21IS">'Forma 6'!$D$56</definedName>
    <definedName name="VAS075_F_Silumosatsiska231GeriamojoVandens" localSheetId="5">'Forma 6'!$F$56</definedName>
    <definedName name="VAS075_F_Silumosatsiska231GeriamojoVandens">'Forma 6'!$F$56</definedName>
    <definedName name="VAS075_F_Silumosatsiska232GeriamojoVandens" localSheetId="5">'Forma 6'!$G$56</definedName>
    <definedName name="VAS075_F_Silumosatsiska232GeriamojoVandens">'Forma 6'!$G$56</definedName>
    <definedName name="VAS075_F_Silumosatsiska233GeriamojoVandens" localSheetId="5">'Forma 6'!$H$56</definedName>
    <definedName name="VAS075_F_Silumosatsiska233GeriamojoVandens">'Forma 6'!$H$56</definedName>
    <definedName name="VAS075_F_Silumosatsiska23IsViso" localSheetId="5">'Forma 6'!$E$56</definedName>
    <definedName name="VAS075_F_Silumosatsiska23IsViso">'Forma 6'!$E$56</definedName>
    <definedName name="VAS075_F_Silumosatsiska241NuotekuSurinkimas" localSheetId="5">'Forma 6'!$J$56</definedName>
    <definedName name="VAS075_F_Silumosatsiska241NuotekuSurinkimas">'Forma 6'!$J$56</definedName>
    <definedName name="VAS075_F_Silumosatsiska242NuotekuValymas" localSheetId="5">'Forma 6'!$K$56</definedName>
    <definedName name="VAS075_F_Silumosatsiska242NuotekuValymas">'Forma 6'!$K$56</definedName>
    <definedName name="VAS075_F_Silumosatsiska243NuotekuDumblo" localSheetId="5">'Forma 6'!$L$56</definedName>
    <definedName name="VAS075_F_Silumosatsiska243NuotekuDumblo">'Forma 6'!$L$56</definedName>
    <definedName name="VAS075_F_Silumosatsiska24IsViso" localSheetId="5">'Forma 6'!$I$56</definedName>
    <definedName name="VAS075_F_Silumosatsiska24IsViso">'Forma 6'!$I$56</definedName>
    <definedName name="VAS075_F_Silumosatsiska25PavirsiniuNuoteku" localSheetId="5">'Forma 6'!$M$56</definedName>
    <definedName name="VAS075_F_Silumosatsiska25PavirsiniuNuoteku">'Forma 6'!$M$56</definedName>
    <definedName name="VAS075_F_Silumosatsiska26KitosReguliuojamosios" localSheetId="5">'Forma 6'!$N$56</definedName>
    <definedName name="VAS075_F_Silumosatsiska26KitosReguliuojamosios">'Forma 6'!$N$56</definedName>
    <definedName name="VAS075_F_Silumosatsiska27KitosVeiklos" localSheetId="5">'Forma 6'!$Q$56</definedName>
    <definedName name="VAS075_F_Silumosatsiska27KitosVeiklos">'Forma 6'!$Q$56</definedName>
    <definedName name="VAS075_F_Silumosatsiska2Apskaitosveikla1" localSheetId="5">'Forma 6'!$O$56</definedName>
    <definedName name="VAS075_F_Silumosatsiska2Apskaitosveikla1">'Forma 6'!$O$56</definedName>
    <definedName name="VAS075_F_Silumosatsiska2Kitareguliuoja1" localSheetId="5">'Forma 6'!$P$56</definedName>
    <definedName name="VAS075_F_Silumosatsiska2Kitareguliuoja1">'Forma 6'!$P$56</definedName>
    <definedName name="VAS075_F_Silumosatsiska31IS" localSheetId="5">'Forma 6'!$D$84</definedName>
    <definedName name="VAS075_F_Silumosatsiska31IS">'Forma 6'!$D$84</definedName>
    <definedName name="VAS075_F_Silumosatsiska331GeriamojoVandens" localSheetId="5">'Forma 6'!$F$84</definedName>
    <definedName name="VAS075_F_Silumosatsiska331GeriamojoVandens">'Forma 6'!$F$84</definedName>
    <definedName name="VAS075_F_Silumosatsiska332GeriamojoVandens" localSheetId="5">'Forma 6'!$G$84</definedName>
    <definedName name="VAS075_F_Silumosatsiska332GeriamojoVandens">'Forma 6'!$G$84</definedName>
    <definedName name="VAS075_F_Silumosatsiska333GeriamojoVandens" localSheetId="5">'Forma 6'!$H$84</definedName>
    <definedName name="VAS075_F_Silumosatsiska333GeriamojoVandens">'Forma 6'!$H$84</definedName>
    <definedName name="VAS075_F_Silumosatsiska33IsViso" localSheetId="5">'Forma 6'!$E$84</definedName>
    <definedName name="VAS075_F_Silumosatsiska33IsViso">'Forma 6'!$E$84</definedName>
    <definedName name="VAS075_F_Silumosatsiska341NuotekuSurinkimas" localSheetId="5">'Forma 6'!$J$84</definedName>
    <definedName name="VAS075_F_Silumosatsiska341NuotekuSurinkimas">'Forma 6'!$J$84</definedName>
    <definedName name="VAS075_F_Silumosatsiska342NuotekuValymas" localSheetId="5">'Forma 6'!$K$84</definedName>
    <definedName name="VAS075_F_Silumosatsiska342NuotekuValymas">'Forma 6'!$K$84</definedName>
    <definedName name="VAS075_F_Silumosatsiska343NuotekuDumblo" localSheetId="5">'Forma 6'!$L$84</definedName>
    <definedName name="VAS075_F_Silumosatsiska343NuotekuDumblo">'Forma 6'!$L$84</definedName>
    <definedName name="VAS075_F_Silumosatsiska34IsViso" localSheetId="5">'Forma 6'!$I$84</definedName>
    <definedName name="VAS075_F_Silumosatsiska34IsViso">'Forma 6'!$I$84</definedName>
    <definedName name="VAS075_F_Silumosatsiska35PavirsiniuNuoteku" localSheetId="5">'Forma 6'!$M$84</definedName>
    <definedName name="VAS075_F_Silumosatsiska35PavirsiniuNuoteku">'Forma 6'!$M$84</definedName>
    <definedName name="VAS075_F_Silumosatsiska36KitosReguliuojamosios" localSheetId="5">'Forma 6'!$N$84</definedName>
    <definedName name="VAS075_F_Silumosatsiska36KitosReguliuojamosios">'Forma 6'!$N$84</definedName>
    <definedName name="VAS075_F_Silumosatsiska37KitosVeiklos" localSheetId="5">'Forma 6'!$Q$84</definedName>
    <definedName name="VAS075_F_Silumosatsiska37KitosVeiklos">'Forma 6'!$Q$84</definedName>
    <definedName name="VAS075_F_Silumosatsiska3Apskaitosveikla1" localSheetId="5">'Forma 6'!$O$84</definedName>
    <definedName name="VAS075_F_Silumosatsiska3Apskaitosveikla1">'Forma 6'!$O$84</definedName>
    <definedName name="VAS075_F_Silumosatsiska3Kitareguliuoja1" localSheetId="5">'Forma 6'!$P$84</definedName>
    <definedName name="VAS075_F_Silumosatsiska3Kitareguliuoja1">'Forma 6'!$P$84</definedName>
    <definedName name="VAS075_F_Silumosatsiska41IS" localSheetId="5">'Forma 6'!$D$133</definedName>
    <definedName name="VAS075_F_Silumosatsiska41IS">'Forma 6'!$D$133</definedName>
    <definedName name="VAS075_F_Silumosatsiska431GeriamojoVandens" localSheetId="5">'Forma 6'!$F$133</definedName>
    <definedName name="VAS075_F_Silumosatsiska431GeriamojoVandens">'Forma 6'!$F$133</definedName>
    <definedName name="VAS075_F_Silumosatsiska432GeriamojoVandens" localSheetId="5">'Forma 6'!$G$133</definedName>
    <definedName name="VAS075_F_Silumosatsiska432GeriamojoVandens">'Forma 6'!$G$133</definedName>
    <definedName name="VAS075_F_Silumosatsiska433GeriamojoVandens" localSheetId="5">'Forma 6'!$H$133</definedName>
    <definedName name="VAS075_F_Silumosatsiska433GeriamojoVandens">'Forma 6'!$H$133</definedName>
    <definedName name="VAS075_F_Silumosatsiska43IsViso" localSheetId="5">'Forma 6'!$E$133</definedName>
    <definedName name="VAS075_F_Silumosatsiska43IsViso">'Forma 6'!$E$133</definedName>
    <definedName name="VAS075_F_Silumosatsiska441NuotekuSurinkimas" localSheetId="5">'Forma 6'!$J$133</definedName>
    <definedName name="VAS075_F_Silumosatsiska441NuotekuSurinkimas">'Forma 6'!$J$133</definedName>
    <definedName name="VAS075_F_Silumosatsiska442NuotekuValymas" localSheetId="5">'Forma 6'!$K$133</definedName>
    <definedName name="VAS075_F_Silumosatsiska442NuotekuValymas">'Forma 6'!$K$133</definedName>
    <definedName name="VAS075_F_Silumosatsiska443NuotekuDumblo" localSheetId="5">'Forma 6'!$L$133</definedName>
    <definedName name="VAS075_F_Silumosatsiska443NuotekuDumblo">'Forma 6'!$L$133</definedName>
    <definedName name="VAS075_F_Silumosatsiska44IsViso" localSheetId="5">'Forma 6'!$I$133</definedName>
    <definedName name="VAS075_F_Silumosatsiska44IsViso">'Forma 6'!$I$133</definedName>
    <definedName name="VAS075_F_Silumosatsiska45PavirsiniuNuoteku" localSheetId="5">'Forma 6'!$M$133</definedName>
    <definedName name="VAS075_F_Silumosatsiska45PavirsiniuNuoteku">'Forma 6'!$M$133</definedName>
    <definedName name="VAS075_F_Silumosatsiska46KitosReguliuojamosios" localSheetId="5">'Forma 6'!$N$133</definedName>
    <definedName name="VAS075_F_Silumosatsiska46KitosReguliuojamosios">'Forma 6'!$N$133</definedName>
    <definedName name="VAS075_F_Silumosatsiska47KitosVeiklos" localSheetId="5">'Forma 6'!$Q$133</definedName>
    <definedName name="VAS075_F_Silumosatsiska47KitosVeiklos">'Forma 6'!$Q$133</definedName>
    <definedName name="VAS075_F_Silumosatsiska4Apskaitosveikla1" localSheetId="5">'Forma 6'!$O$133</definedName>
    <definedName name="VAS075_F_Silumosatsiska4Apskaitosveikla1">'Forma 6'!$O$133</definedName>
    <definedName name="VAS075_F_Silumosatsiska4Kitareguliuoja1" localSheetId="5">'Forma 6'!$P$133</definedName>
    <definedName name="VAS075_F_Silumosatsiska4Kitareguliuoja1">'Forma 6'!$P$133</definedName>
    <definedName name="VAS075_F_Silumosirkarst11IS" localSheetId="5">'Forma 6'!$D$19</definedName>
    <definedName name="VAS075_F_Silumosirkarst11IS">'Forma 6'!$D$19</definedName>
    <definedName name="VAS075_F_Silumosirkarst131GeriamojoVandens" localSheetId="5">'Forma 6'!$F$19</definedName>
    <definedName name="VAS075_F_Silumosirkarst131GeriamojoVandens">'Forma 6'!$F$19</definedName>
    <definedName name="VAS075_F_Silumosirkarst132GeriamojoVandens" localSheetId="5">'Forma 6'!$G$19</definedName>
    <definedName name="VAS075_F_Silumosirkarst132GeriamojoVandens">'Forma 6'!$G$19</definedName>
    <definedName name="VAS075_F_Silumosirkarst133GeriamojoVandens" localSheetId="5">'Forma 6'!$H$19</definedName>
    <definedName name="VAS075_F_Silumosirkarst133GeriamojoVandens">'Forma 6'!$H$19</definedName>
    <definedName name="VAS075_F_Silumosirkarst13IsViso" localSheetId="5">'Forma 6'!$E$19</definedName>
    <definedName name="VAS075_F_Silumosirkarst13IsViso">'Forma 6'!$E$19</definedName>
    <definedName name="VAS075_F_Silumosirkarst141NuotekuSurinkimas" localSheetId="5">'Forma 6'!$J$19</definedName>
    <definedName name="VAS075_F_Silumosirkarst141NuotekuSurinkimas">'Forma 6'!$J$19</definedName>
    <definedName name="VAS075_F_Silumosirkarst142NuotekuValymas" localSheetId="5">'Forma 6'!$K$19</definedName>
    <definedName name="VAS075_F_Silumosirkarst142NuotekuValymas">'Forma 6'!$K$19</definedName>
    <definedName name="VAS075_F_Silumosirkarst143NuotekuDumblo" localSheetId="5">'Forma 6'!$L$19</definedName>
    <definedName name="VAS075_F_Silumosirkarst143NuotekuDumblo">'Forma 6'!$L$19</definedName>
    <definedName name="VAS075_F_Silumosirkarst14IsViso" localSheetId="5">'Forma 6'!$I$19</definedName>
    <definedName name="VAS075_F_Silumosirkarst14IsViso">'Forma 6'!$I$19</definedName>
    <definedName name="VAS075_F_Silumosirkarst15PavirsiniuNuoteku" localSheetId="5">'Forma 6'!$M$19</definedName>
    <definedName name="VAS075_F_Silumosirkarst15PavirsiniuNuoteku">'Forma 6'!$M$19</definedName>
    <definedName name="VAS075_F_Silumosirkarst16KitosReguliuojamosios" localSheetId="5">'Forma 6'!$N$19</definedName>
    <definedName name="VAS075_F_Silumosirkarst16KitosReguliuojamosios">'Forma 6'!$N$19</definedName>
    <definedName name="VAS075_F_Silumosirkarst17KitosVeiklos" localSheetId="5">'Forma 6'!$Q$19</definedName>
    <definedName name="VAS075_F_Silumosirkarst17KitosVeiklos">'Forma 6'!$Q$19</definedName>
    <definedName name="VAS075_F_Silumosirkarst1Apskaitosveikla1" localSheetId="5">'Forma 6'!$O$19</definedName>
    <definedName name="VAS075_F_Silumosirkarst1Apskaitosveikla1">'Forma 6'!$O$19</definedName>
    <definedName name="VAS075_F_Silumosirkarst1Kitareguliuoja1" localSheetId="5">'Forma 6'!$P$19</definedName>
    <definedName name="VAS075_F_Silumosirkarst1Kitareguliuoja1">'Forma 6'!$P$19</definedName>
    <definedName name="VAS075_F_Silumosirkarst21IS" localSheetId="5">'Forma 6'!$D$47</definedName>
    <definedName name="VAS075_F_Silumosirkarst21IS">'Forma 6'!$D$47</definedName>
    <definedName name="VAS075_F_Silumosirkarst231GeriamojoVandens" localSheetId="5">'Forma 6'!$F$47</definedName>
    <definedName name="VAS075_F_Silumosirkarst231GeriamojoVandens">'Forma 6'!$F$47</definedName>
    <definedName name="VAS075_F_Silumosirkarst232GeriamojoVandens" localSheetId="5">'Forma 6'!$G$47</definedName>
    <definedName name="VAS075_F_Silumosirkarst232GeriamojoVandens">'Forma 6'!$G$47</definedName>
    <definedName name="VAS075_F_Silumosirkarst233GeriamojoVandens" localSheetId="5">'Forma 6'!$H$47</definedName>
    <definedName name="VAS075_F_Silumosirkarst233GeriamojoVandens">'Forma 6'!$H$47</definedName>
    <definedName name="VAS075_F_Silumosirkarst23IsViso" localSheetId="5">'Forma 6'!$E$47</definedName>
    <definedName name="VAS075_F_Silumosirkarst23IsViso">'Forma 6'!$E$47</definedName>
    <definedName name="VAS075_F_Silumosirkarst241NuotekuSurinkimas" localSheetId="5">'Forma 6'!$J$47</definedName>
    <definedName name="VAS075_F_Silumosirkarst241NuotekuSurinkimas">'Forma 6'!$J$47</definedName>
    <definedName name="VAS075_F_Silumosirkarst242NuotekuValymas" localSheetId="5">'Forma 6'!$K$47</definedName>
    <definedName name="VAS075_F_Silumosirkarst242NuotekuValymas">'Forma 6'!$K$47</definedName>
    <definedName name="VAS075_F_Silumosirkarst243NuotekuDumblo" localSheetId="5">'Forma 6'!$L$47</definedName>
    <definedName name="VAS075_F_Silumosirkarst243NuotekuDumblo">'Forma 6'!$L$47</definedName>
    <definedName name="VAS075_F_Silumosirkarst24IsViso" localSheetId="5">'Forma 6'!$I$47</definedName>
    <definedName name="VAS075_F_Silumosirkarst24IsViso">'Forma 6'!$I$47</definedName>
    <definedName name="VAS075_F_Silumosirkarst25PavirsiniuNuoteku" localSheetId="5">'Forma 6'!$M$47</definedName>
    <definedName name="VAS075_F_Silumosirkarst25PavirsiniuNuoteku">'Forma 6'!$M$47</definedName>
    <definedName name="VAS075_F_Silumosirkarst26KitosReguliuojamosios" localSheetId="5">'Forma 6'!$N$47</definedName>
    <definedName name="VAS075_F_Silumosirkarst26KitosReguliuojamosios">'Forma 6'!$N$47</definedName>
    <definedName name="VAS075_F_Silumosirkarst27KitosVeiklos" localSheetId="5">'Forma 6'!$Q$47</definedName>
    <definedName name="VAS075_F_Silumosirkarst27KitosVeiklos">'Forma 6'!$Q$47</definedName>
    <definedName name="VAS075_F_Silumosirkarst2Apskaitosveikla1" localSheetId="5">'Forma 6'!$O$47</definedName>
    <definedName name="VAS075_F_Silumosirkarst2Apskaitosveikla1">'Forma 6'!$O$47</definedName>
    <definedName name="VAS075_F_Silumosirkarst2Kitareguliuoja1" localSheetId="5">'Forma 6'!$P$47</definedName>
    <definedName name="VAS075_F_Silumosirkarst2Kitareguliuoja1">'Forma 6'!$P$47</definedName>
    <definedName name="VAS075_F_Silumosirkarst31IS" localSheetId="5">'Forma 6'!$D$75</definedName>
    <definedName name="VAS075_F_Silumosirkarst31IS">'Forma 6'!$D$75</definedName>
    <definedName name="VAS075_F_Silumosirkarst331GeriamojoVandens" localSheetId="5">'Forma 6'!$F$75</definedName>
    <definedName name="VAS075_F_Silumosirkarst331GeriamojoVandens">'Forma 6'!$F$75</definedName>
    <definedName name="VAS075_F_Silumosirkarst332GeriamojoVandens" localSheetId="5">'Forma 6'!$G$75</definedName>
    <definedName name="VAS075_F_Silumosirkarst332GeriamojoVandens">'Forma 6'!$G$75</definedName>
    <definedName name="VAS075_F_Silumosirkarst333GeriamojoVandens" localSheetId="5">'Forma 6'!$H$75</definedName>
    <definedName name="VAS075_F_Silumosirkarst333GeriamojoVandens">'Forma 6'!$H$75</definedName>
    <definedName name="VAS075_F_Silumosirkarst33IsViso" localSheetId="5">'Forma 6'!$E$75</definedName>
    <definedName name="VAS075_F_Silumosirkarst33IsViso">'Forma 6'!$E$75</definedName>
    <definedName name="VAS075_F_Silumosirkarst341NuotekuSurinkimas" localSheetId="5">'Forma 6'!$J$75</definedName>
    <definedName name="VAS075_F_Silumosirkarst341NuotekuSurinkimas">'Forma 6'!$J$75</definedName>
    <definedName name="VAS075_F_Silumosirkarst342NuotekuValymas" localSheetId="5">'Forma 6'!$K$75</definedName>
    <definedName name="VAS075_F_Silumosirkarst342NuotekuValymas">'Forma 6'!$K$75</definedName>
    <definedName name="VAS075_F_Silumosirkarst343NuotekuDumblo" localSheetId="5">'Forma 6'!$L$75</definedName>
    <definedName name="VAS075_F_Silumosirkarst343NuotekuDumblo">'Forma 6'!$L$75</definedName>
    <definedName name="VAS075_F_Silumosirkarst34IsViso" localSheetId="5">'Forma 6'!$I$75</definedName>
    <definedName name="VAS075_F_Silumosirkarst34IsViso">'Forma 6'!$I$75</definedName>
    <definedName name="VAS075_F_Silumosirkarst35PavirsiniuNuoteku" localSheetId="5">'Forma 6'!$M$75</definedName>
    <definedName name="VAS075_F_Silumosirkarst35PavirsiniuNuoteku">'Forma 6'!$M$75</definedName>
    <definedName name="VAS075_F_Silumosirkarst36KitosReguliuojamosios" localSheetId="5">'Forma 6'!$N$75</definedName>
    <definedName name="VAS075_F_Silumosirkarst36KitosReguliuojamosios">'Forma 6'!$N$75</definedName>
    <definedName name="VAS075_F_Silumosirkarst37KitosVeiklos" localSheetId="5">'Forma 6'!$Q$75</definedName>
    <definedName name="VAS075_F_Silumosirkarst37KitosVeiklos">'Forma 6'!$Q$75</definedName>
    <definedName name="VAS075_F_Silumosirkarst3Apskaitosveikla1" localSheetId="5">'Forma 6'!$O$75</definedName>
    <definedName name="VAS075_F_Silumosirkarst3Apskaitosveikla1">'Forma 6'!$O$75</definedName>
    <definedName name="VAS075_F_Silumosirkarst3Kitareguliuoja1" localSheetId="5">'Forma 6'!$P$75</definedName>
    <definedName name="VAS075_F_Silumosirkarst3Kitareguliuoja1">'Forma 6'!$P$75</definedName>
    <definedName name="VAS075_F_Silumosirkarst41IS" localSheetId="5">'Forma 6'!$D$125</definedName>
    <definedName name="VAS075_F_Silumosirkarst41IS">'Forma 6'!$D$125</definedName>
    <definedName name="VAS075_F_Silumosirkarst431GeriamojoVandens" localSheetId="5">'Forma 6'!$F$125</definedName>
    <definedName name="VAS075_F_Silumosirkarst431GeriamojoVandens">'Forma 6'!$F$125</definedName>
    <definedName name="VAS075_F_Silumosirkarst432GeriamojoVandens" localSheetId="5">'Forma 6'!$G$125</definedName>
    <definedName name="VAS075_F_Silumosirkarst432GeriamojoVandens">'Forma 6'!$G$125</definedName>
    <definedName name="VAS075_F_Silumosirkarst433GeriamojoVandens" localSheetId="5">'Forma 6'!$H$125</definedName>
    <definedName name="VAS075_F_Silumosirkarst433GeriamojoVandens">'Forma 6'!$H$125</definedName>
    <definedName name="VAS075_F_Silumosirkarst43IsViso" localSheetId="5">'Forma 6'!$E$125</definedName>
    <definedName name="VAS075_F_Silumosirkarst43IsViso">'Forma 6'!$E$125</definedName>
    <definedName name="VAS075_F_Silumosirkarst441NuotekuSurinkimas" localSheetId="5">'Forma 6'!$J$125</definedName>
    <definedName name="VAS075_F_Silumosirkarst441NuotekuSurinkimas">'Forma 6'!$J$125</definedName>
    <definedName name="VAS075_F_Silumosirkarst442NuotekuValymas" localSheetId="5">'Forma 6'!$K$125</definedName>
    <definedName name="VAS075_F_Silumosirkarst442NuotekuValymas">'Forma 6'!$K$125</definedName>
    <definedName name="VAS075_F_Silumosirkarst443NuotekuDumblo" localSheetId="5">'Forma 6'!$L$125</definedName>
    <definedName name="VAS075_F_Silumosirkarst443NuotekuDumblo">'Forma 6'!$L$125</definedName>
    <definedName name="VAS075_F_Silumosirkarst44IsViso" localSheetId="5">'Forma 6'!$I$125</definedName>
    <definedName name="VAS075_F_Silumosirkarst44IsViso">'Forma 6'!$I$125</definedName>
    <definedName name="VAS075_F_Silumosirkarst45PavirsiniuNuoteku" localSheetId="5">'Forma 6'!$M$125</definedName>
    <definedName name="VAS075_F_Silumosirkarst45PavirsiniuNuoteku">'Forma 6'!$M$125</definedName>
    <definedName name="VAS075_F_Silumosirkarst46KitosReguliuojamosios" localSheetId="5">'Forma 6'!$N$125</definedName>
    <definedName name="VAS075_F_Silumosirkarst46KitosReguliuojamosios">'Forma 6'!$N$125</definedName>
    <definedName name="VAS075_F_Silumosirkarst47KitosVeiklos" localSheetId="5">'Forma 6'!$Q$125</definedName>
    <definedName name="VAS075_F_Silumosirkarst47KitosVeiklos">'Forma 6'!$Q$125</definedName>
    <definedName name="VAS075_F_Silumosirkarst4Apskaitosveikla1" localSheetId="5">'Forma 6'!$O$125</definedName>
    <definedName name="VAS075_F_Silumosirkarst4Apskaitosveikla1">'Forma 6'!$O$125</definedName>
    <definedName name="VAS075_F_Silumosirkarst4Kitareguliuoja1" localSheetId="5">'Forma 6'!$P$125</definedName>
    <definedName name="VAS075_F_Silumosirkarst4Kitareguliuoja1">'Forma 6'!$P$125</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6'!$D$41</definedName>
    <definedName name="VAS075_F_Specprogramine31IS">'Forma 6'!$D$41</definedName>
    <definedName name="VAS075_F_Specprogramine331GeriamojoVandens" localSheetId="5">'Forma 6'!$F$41</definedName>
    <definedName name="VAS075_F_Specprogramine331GeriamojoVandens">'Forma 6'!$F$41</definedName>
    <definedName name="VAS075_F_Specprogramine332GeriamojoVandens" localSheetId="5">'Forma 6'!$G$41</definedName>
    <definedName name="VAS075_F_Specprogramine332GeriamojoVandens">'Forma 6'!$G$41</definedName>
    <definedName name="VAS075_F_Specprogramine333GeriamojoVandens" localSheetId="5">'Forma 6'!$H$41</definedName>
    <definedName name="VAS075_F_Specprogramine333GeriamojoVandens">'Forma 6'!$H$41</definedName>
    <definedName name="VAS075_F_Specprogramine33IsViso" localSheetId="5">'Forma 6'!$E$41</definedName>
    <definedName name="VAS075_F_Specprogramine33IsViso">'Forma 6'!$E$41</definedName>
    <definedName name="VAS075_F_Specprogramine341NuotekuSurinkimas" localSheetId="5">'Forma 6'!$J$41</definedName>
    <definedName name="VAS075_F_Specprogramine341NuotekuSurinkimas">'Forma 6'!$J$41</definedName>
    <definedName name="VAS075_F_Specprogramine342NuotekuValymas" localSheetId="5">'Forma 6'!$K$41</definedName>
    <definedName name="VAS075_F_Specprogramine342NuotekuValymas">'Forma 6'!$K$41</definedName>
    <definedName name="VAS075_F_Specprogramine343NuotekuDumblo" localSheetId="5">'Forma 6'!$L$41</definedName>
    <definedName name="VAS075_F_Specprogramine343NuotekuDumblo">'Forma 6'!$L$41</definedName>
    <definedName name="VAS075_F_Specprogramine34IsViso" localSheetId="5">'Forma 6'!$I$41</definedName>
    <definedName name="VAS075_F_Specprogramine34IsViso">'Forma 6'!$I$41</definedName>
    <definedName name="VAS075_F_Specprogramine35PavirsiniuNuoteku" localSheetId="5">'Forma 6'!$M$41</definedName>
    <definedName name="VAS075_F_Specprogramine35PavirsiniuNuoteku">'Forma 6'!$M$41</definedName>
    <definedName name="VAS075_F_Specprogramine36KitosReguliuojamosios" localSheetId="5">'Forma 6'!$N$41</definedName>
    <definedName name="VAS075_F_Specprogramine36KitosReguliuojamosios">'Forma 6'!$N$41</definedName>
    <definedName name="VAS075_F_Specprogramine37KitosVeiklos" localSheetId="5">'Forma 6'!$Q$41</definedName>
    <definedName name="VAS075_F_Specprogramine37KitosVeiklos">'Forma 6'!$Q$41</definedName>
    <definedName name="VAS075_F_Specprogramine3Apskaitosveikla1" localSheetId="5">'Forma 6'!$O$41</definedName>
    <definedName name="VAS075_F_Specprogramine3Apskaitosveikla1">'Forma 6'!$O$41</definedName>
    <definedName name="VAS075_F_Specprogramine3Kitareguliuoja1" localSheetId="5">'Forma 6'!$P$41</definedName>
    <definedName name="VAS075_F_Specprogramine3Kitareguliuoja1">'Forma 6'!$P$41</definedName>
    <definedName name="VAS075_F_Specprogramine41IS" localSheetId="5">'Forma 6'!$D$69</definedName>
    <definedName name="VAS075_F_Specprogramine41IS">'Forma 6'!$D$69</definedName>
    <definedName name="VAS075_F_Specprogramine431GeriamojoVandens" localSheetId="5">'Forma 6'!$F$69</definedName>
    <definedName name="VAS075_F_Specprogramine431GeriamojoVandens">'Forma 6'!$F$69</definedName>
    <definedName name="VAS075_F_Specprogramine432GeriamojoVandens" localSheetId="5">'Forma 6'!$G$69</definedName>
    <definedName name="VAS075_F_Specprogramine432GeriamojoVandens">'Forma 6'!$G$69</definedName>
    <definedName name="VAS075_F_Specprogramine433GeriamojoVandens" localSheetId="5">'Forma 6'!$H$69</definedName>
    <definedName name="VAS075_F_Specprogramine433GeriamojoVandens">'Forma 6'!$H$69</definedName>
    <definedName name="VAS075_F_Specprogramine43IsViso" localSheetId="5">'Forma 6'!$E$69</definedName>
    <definedName name="VAS075_F_Specprogramine43IsViso">'Forma 6'!$E$69</definedName>
    <definedName name="VAS075_F_Specprogramine441NuotekuSurinkimas" localSheetId="5">'Forma 6'!$J$69</definedName>
    <definedName name="VAS075_F_Specprogramine441NuotekuSurinkimas">'Forma 6'!$J$69</definedName>
    <definedName name="VAS075_F_Specprogramine442NuotekuValymas" localSheetId="5">'Forma 6'!$K$69</definedName>
    <definedName name="VAS075_F_Specprogramine442NuotekuValymas">'Forma 6'!$K$69</definedName>
    <definedName name="VAS075_F_Specprogramine443NuotekuDumblo" localSheetId="5">'Forma 6'!$L$69</definedName>
    <definedName name="VAS075_F_Specprogramine443NuotekuDumblo">'Forma 6'!$L$69</definedName>
    <definedName name="VAS075_F_Specprogramine44IsViso" localSheetId="5">'Forma 6'!$I$69</definedName>
    <definedName name="VAS075_F_Specprogramine44IsViso">'Forma 6'!$I$69</definedName>
    <definedName name="VAS075_F_Specprogramine45PavirsiniuNuoteku" localSheetId="5">'Forma 6'!$M$69</definedName>
    <definedName name="VAS075_F_Specprogramine45PavirsiniuNuoteku">'Forma 6'!$M$69</definedName>
    <definedName name="VAS075_F_Specprogramine46KitosReguliuojamosios" localSheetId="5">'Forma 6'!$N$69</definedName>
    <definedName name="VAS075_F_Specprogramine46KitosReguliuojamosios">'Forma 6'!$N$69</definedName>
    <definedName name="VAS075_F_Specprogramine47KitosVeiklos" localSheetId="5">'Forma 6'!$Q$69</definedName>
    <definedName name="VAS075_F_Specprogramine47KitosVeiklos">'Forma 6'!$Q$69</definedName>
    <definedName name="VAS075_F_Specprogramine4Apskaitosveikla1" localSheetId="5">'Forma 6'!$O$69</definedName>
    <definedName name="VAS075_F_Specprogramine4Apskaitosveikla1">'Forma 6'!$O$69</definedName>
    <definedName name="VAS075_F_Specprogramine4Kitareguliuoja1" localSheetId="5">'Forma 6'!$P$69</definedName>
    <definedName name="VAS075_F_Specprogramine4Kitareguliuoja1">'Forma 6'!$P$69</definedName>
    <definedName name="VAS075_F_Specprogramine51IS" localSheetId="5">'Forma 6'!$D$119</definedName>
    <definedName name="VAS075_F_Specprogramine51IS">'Forma 6'!$D$119</definedName>
    <definedName name="VAS075_F_Specprogramine531GeriamojoVandens" localSheetId="5">'Forma 6'!$F$119</definedName>
    <definedName name="VAS075_F_Specprogramine531GeriamojoVandens">'Forma 6'!$F$119</definedName>
    <definedName name="VAS075_F_Specprogramine532GeriamojoVandens" localSheetId="5">'Forma 6'!$G$119</definedName>
    <definedName name="VAS075_F_Specprogramine532GeriamojoVandens">'Forma 6'!$G$119</definedName>
    <definedName name="VAS075_F_Specprogramine533GeriamojoVandens" localSheetId="5">'Forma 6'!$H$119</definedName>
    <definedName name="VAS075_F_Specprogramine533GeriamojoVandens">'Forma 6'!$H$119</definedName>
    <definedName name="VAS075_F_Specprogramine53IsViso" localSheetId="5">'Forma 6'!$E$119</definedName>
    <definedName name="VAS075_F_Specprogramine53IsViso">'Forma 6'!$E$119</definedName>
    <definedName name="VAS075_F_Specprogramine541NuotekuSurinkimas" localSheetId="5">'Forma 6'!$J$119</definedName>
    <definedName name="VAS075_F_Specprogramine541NuotekuSurinkimas">'Forma 6'!$J$119</definedName>
    <definedName name="VAS075_F_Specprogramine542NuotekuValymas" localSheetId="5">'Forma 6'!$K$119</definedName>
    <definedName name="VAS075_F_Specprogramine542NuotekuValymas">'Forma 6'!$K$119</definedName>
    <definedName name="VAS075_F_Specprogramine543NuotekuDumblo" localSheetId="5">'Forma 6'!$L$119</definedName>
    <definedName name="VAS075_F_Specprogramine543NuotekuDumblo">'Forma 6'!$L$119</definedName>
    <definedName name="VAS075_F_Specprogramine54IsViso" localSheetId="5">'Forma 6'!$I$119</definedName>
    <definedName name="VAS075_F_Specprogramine54IsViso">'Forma 6'!$I$119</definedName>
    <definedName name="VAS075_F_Specprogramine55PavirsiniuNuoteku" localSheetId="5">'Forma 6'!$M$119</definedName>
    <definedName name="VAS075_F_Specprogramine55PavirsiniuNuoteku">'Forma 6'!$M$119</definedName>
    <definedName name="VAS075_F_Specprogramine56KitosReguliuojamosios" localSheetId="5">'Forma 6'!$N$119</definedName>
    <definedName name="VAS075_F_Specprogramine56KitosReguliuojamosios">'Forma 6'!$N$119</definedName>
    <definedName name="VAS075_F_Specprogramine57KitosVeiklos" localSheetId="5">'Forma 6'!$Q$119</definedName>
    <definedName name="VAS075_F_Specprogramine57KitosVeiklos">'Forma 6'!$Q$119</definedName>
    <definedName name="VAS075_F_Specprogramine5Apskaitosveikla1" localSheetId="5">'Forma 6'!$O$119</definedName>
    <definedName name="VAS075_F_Specprogramine5Apskaitosveikla1">'Forma 6'!$O$119</definedName>
    <definedName name="VAS075_F_Specprogramine5Kitareguliuoja1" localSheetId="5">'Forma 6'!$P$119</definedName>
    <definedName name="VAS075_F_Specprogramine5Kitareguliuoja1">'Forma 6'!$P$119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6'!$D$40</definedName>
    <definedName name="VAS075_F_Standartinepro31IS">'Forma 6'!$D$40</definedName>
    <definedName name="VAS075_F_Standartinepro331GeriamojoVandens" localSheetId="5">'Forma 6'!$F$40</definedName>
    <definedName name="VAS075_F_Standartinepro331GeriamojoVandens">'Forma 6'!$F$40</definedName>
    <definedName name="VAS075_F_Standartinepro332GeriamojoVandens" localSheetId="5">'Forma 6'!$G$40</definedName>
    <definedName name="VAS075_F_Standartinepro332GeriamojoVandens">'Forma 6'!$G$40</definedName>
    <definedName name="VAS075_F_Standartinepro333GeriamojoVandens" localSheetId="5">'Forma 6'!$H$40</definedName>
    <definedName name="VAS075_F_Standartinepro333GeriamojoVandens">'Forma 6'!$H$40</definedName>
    <definedName name="VAS075_F_Standartinepro33IsViso" localSheetId="5">'Forma 6'!$E$40</definedName>
    <definedName name="VAS075_F_Standartinepro33IsViso">'Forma 6'!$E$40</definedName>
    <definedName name="VAS075_F_Standartinepro341NuotekuSurinkimas" localSheetId="5">'Forma 6'!$J$40</definedName>
    <definedName name="VAS075_F_Standartinepro341NuotekuSurinkimas">'Forma 6'!$J$40</definedName>
    <definedName name="VAS075_F_Standartinepro342NuotekuValymas" localSheetId="5">'Forma 6'!$K$40</definedName>
    <definedName name="VAS075_F_Standartinepro342NuotekuValymas">'Forma 6'!$K$40</definedName>
    <definedName name="VAS075_F_Standartinepro343NuotekuDumblo" localSheetId="5">'Forma 6'!$L$40</definedName>
    <definedName name="VAS075_F_Standartinepro343NuotekuDumblo">'Forma 6'!$L$40</definedName>
    <definedName name="VAS075_F_Standartinepro34IsViso" localSheetId="5">'Forma 6'!$I$40</definedName>
    <definedName name="VAS075_F_Standartinepro34IsViso">'Forma 6'!$I$40</definedName>
    <definedName name="VAS075_F_Standartinepro35PavirsiniuNuoteku" localSheetId="5">'Forma 6'!$M$40</definedName>
    <definedName name="VAS075_F_Standartinepro35PavirsiniuNuoteku">'Forma 6'!$M$40</definedName>
    <definedName name="VAS075_F_Standartinepro36KitosReguliuojamosios" localSheetId="5">'Forma 6'!$N$40</definedName>
    <definedName name="VAS075_F_Standartinepro36KitosReguliuojamosios">'Forma 6'!$N$40</definedName>
    <definedName name="VAS075_F_Standartinepro37KitosVeiklos" localSheetId="5">'Forma 6'!$Q$40</definedName>
    <definedName name="VAS075_F_Standartinepro37KitosVeiklos">'Forma 6'!$Q$40</definedName>
    <definedName name="VAS075_F_Standartinepro3Apskaitosveikla1" localSheetId="5">'Forma 6'!$O$40</definedName>
    <definedName name="VAS075_F_Standartinepro3Apskaitosveikla1">'Forma 6'!$O$40</definedName>
    <definedName name="VAS075_F_Standartinepro3Kitareguliuoja1" localSheetId="5">'Forma 6'!$P$40</definedName>
    <definedName name="VAS075_F_Standartinepro3Kitareguliuoja1">'Forma 6'!$P$40</definedName>
    <definedName name="VAS075_F_Standartinepro41IS" localSheetId="5">'Forma 6'!$D$68</definedName>
    <definedName name="VAS075_F_Standartinepro41IS">'Forma 6'!$D$68</definedName>
    <definedName name="VAS075_F_Standartinepro431GeriamojoVandens" localSheetId="5">'Forma 6'!$F$68</definedName>
    <definedName name="VAS075_F_Standartinepro431GeriamojoVandens">'Forma 6'!$F$68</definedName>
    <definedName name="VAS075_F_Standartinepro432GeriamojoVandens" localSheetId="5">'Forma 6'!$G$68</definedName>
    <definedName name="VAS075_F_Standartinepro432GeriamojoVandens">'Forma 6'!$G$68</definedName>
    <definedName name="VAS075_F_Standartinepro433GeriamojoVandens" localSheetId="5">'Forma 6'!$H$68</definedName>
    <definedName name="VAS075_F_Standartinepro433GeriamojoVandens">'Forma 6'!$H$68</definedName>
    <definedName name="VAS075_F_Standartinepro43IsViso" localSheetId="5">'Forma 6'!$E$68</definedName>
    <definedName name="VAS075_F_Standartinepro43IsViso">'Forma 6'!$E$68</definedName>
    <definedName name="VAS075_F_Standartinepro441NuotekuSurinkimas" localSheetId="5">'Forma 6'!$J$68</definedName>
    <definedName name="VAS075_F_Standartinepro441NuotekuSurinkimas">'Forma 6'!$J$68</definedName>
    <definedName name="VAS075_F_Standartinepro442NuotekuValymas" localSheetId="5">'Forma 6'!$K$68</definedName>
    <definedName name="VAS075_F_Standartinepro442NuotekuValymas">'Forma 6'!$K$68</definedName>
    <definedName name="VAS075_F_Standartinepro443NuotekuDumblo" localSheetId="5">'Forma 6'!$L$68</definedName>
    <definedName name="VAS075_F_Standartinepro443NuotekuDumblo">'Forma 6'!$L$68</definedName>
    <definedName name="VAS075_F_Standartinepro44IsViso" localSheetId="5">'Forma 6'!$I$68</definedName>
    <definedName name="VAS075_F_Standartinepro44IsViso">'Forma 6'!$I$68</definedName>
    <definedName name="VAS075_F_Standartinepro45PavirsiniuNuoteku" localSheetId="5">'Forma 6'!$M$68</definedName>
    <definedName name="VAS075_F_Standartinepro45PavirsiniuNuoteku">'Forma 6'!$M$68</definedName>
    <definedName name="VAS075_F_Standartinepro46KitosReguliuojamosios" localSheetId="5">'Forma 6'!$N$68</definedName>
    <definedName name="VAS075_F_Standartinepro46KitosReguliuojamosios">'Forma 6'!$N$68</definedName>
    <definedName name="VAS075_F_Standartinepro47KitosVeiklos" localSheetId="5">'Forma 6'!$Q$68</definedName>
    <definedName name="VAS075_F_Standartinepro47KitosVeiklos">'Forma 6'!$Q$68</definedName>
    <definedName name="VAS075_F_Standartinepro4Apskaitosveikla1" localSheetId="5">'Forma 6'!$O$68</definedName>
    <definedName name="VAS075_F_Standartinepro4Apskaitosveikla1">'Forma 6'!$O$68</definedName>
    <definedName name="VAS075_F_Standartinepro4Kitareguliuoja1" localSheetId="5">'Forma 6'!$P$68</definedName>
    <definedName name="VAS075_F_Standartinepro4Kitareguliuoja1">'Forma 6'!$P$68</definedName>
    <definedName name="VAS075_F_Standartinepro51IS" localSheetId="5">'Forma 6'!$D$118</definedName>
    <definedName name="VAS075_F_Standartinepro51IS">'Forma 6'!$D$118</definedName>
    <definedName name="VAS075_F_Standartinepro531GeriamojoVandens" localSheetId="5">'Forma 6'!$F$118</definedName>
    <definedName name="VAS075_F_Standartinepro531GeriamojoVandens">'Forma 6'!$F$118</definedName>
    <definedName name="VAS075_F_Standartinepro532GeriamojoVandens" localSheetId="5">'Forma 6'!$G$118</definedName>
    <definedName name="VAS075_F_Standartinepro532GeriamojoVandens">'Forma 6'!$G$118</definedName>
    <definedName name="VAS075_F_Standartinepro533GeriamojoVandens" localSheetId="5">'Forma 6'!$H$118</definedName>
    <definedName name="VAS075_F_Standartinepro533GeriamojoVandens">'Forma 6'!$H$118</definedName>
    <definedName name="VAS075_F_Standartinepro53IsViso" localSheetId="5">'Forma 6'!$E$118</definedName>
    <definedName name="VAS075_F_Standartinepro53IsViso">'Forma 6'!$E$118</definedName>
    <definedName name="VAS075_F_Standartinepro541NuotekuSurinkimas" localSheetId="5">'Forma 6'!$J$118</definedName>
    <definedName name="VAS075_F_Standartinepro541NuotekuSurinkimas">'Forma 6'!$J$118</definedName>
    <definedName name="VAS075_F_Standartinepro542NuotekuValymas" localSheetId="5">'Forma 6'!$K$118</definedName>
    <definedName name="VAS075_F_Standartinepro542NuotekuValymas">'Forma 6'!$K$118</definedName>
    <definedName name="VAS075_F_Standartinepro543NuotekuDumblo" localSheetId="5">'Forma 6'!$L$118</definedName>
    <definedName name="VAS075_F_Standartinepro543NuotekuDumblo">'Forma 6'!$L$118</definedName>
    <definedName name="VAS075_F_Standartinepro54IsViso" localSheetId="5">'Forma 6'!$I$118</definedName>
    <definedName name="VAS075_F_Standartinepro54IsViso">'Forma 6'!$I$118</definedName>
    <definedName name="VAS075_F_Standartinepro55PavirsiniuNuoteku" localSheetId="5">'Forma 6'!$M$118</definedName>
    <definedName name="VAS075_F_Standartinepro55PavirsiniuNuoteku">'Forma 6'!$M$118</definedName>
    <definedName name="VAS075_F_Standartinepro56KitosReguliuojamosios" localSheetId="5">'Forma 6'!$N$118</definedName>
    <definedName name="VAS075_F_Standartinepro56KitosReguliuojamosios">'Forma 6'!$N$118</definedName>
    <definedName name="VAS075_F_Standartinepro57KitosVeiklos" localSheetId="5">'Forma 6'!$Q$118</definedName>
    <definedName name="VAS075_F_Standartinepro57KitosVeiklos">'Forma 6'!$Q$118</definedName>
    <definedName name="VAS075_F_Standartinepro5Apskaitosveikla1" localSheetId="5">'Forma 6'!$O$118</definedName>
    <definedName name="VAS075_F_Standartinepro5Apskaitosveikla1">'Forma 6'!$O$118</definedName>
    <definedName name="VAS075_F_Standartinepro5Kitareguliuoja1" localSheetId="5">'Forma 6'!$P$118</definedName>
    <definedName name="VAS075_F_Standartinepro5Kitareguliuoja1">'Forma 6'!$P$118</definedName>
    <definedName name="VAS075_F_Tiesiogiaipask11IS" localSheetId="5">'Forma 6'!$D$38</definedName>
    <definedName name="VAS075_F_Tiesiogiaipask11IS">'Forma 6'!$D$38</definedName>
    <definedName name="VAS075_F_Tiesiogiaipask131GeriamojoVandens" localSheetId="5">'Forma 6'!$F$38</definedName>
    <definedName name="VAS075_F_Tiesiogiaipask131GeriamojoVandens">'Forma 6'!$F$38</definedName>
    <definedName name="VAS075_F_Tiesiogiaipask132GeriamojoVandens" localSheetId="5">'Forma 6'!$G$38</definedName>
    <definedName name="VAS075_F_Tiesiogiaipask132GeriamojoVandens">'Forma 6'!$G$38</definedName>
    <definedName name="VAS075_F_Tiesiogiaipask133GeriamojoVandens" localSheetId="5">'Forma 6'!$H$38</definedName>
    <definedName name="VAS075_F_Tiesiogiaipask133GeriamojoVandens">'Forma 6'!$H$38</definedName>
    <definedName name="VAS075_F_Tiesiogiaipask13IsViso" localSheetId="5">'Forma 6'!$E$38</definedName>
    <definedName name="VAS075_F_Tiesiogiaipask13IsViso">'Forma 6'!$E$38</definedName>
    <definedName name="VAS075_F_Tiesiogiaipask141NuotekuSurinkimas" localSheetId="5">'Forma 6'!$J$38</definedName>
    <definedName name="VAS075_F_Tiesiogiaipask141NuotekuSurinkimas">'Forma 6'!$J$38</definedName>
    <definedName name="VAS075_F_Tiesiogiaipask142NuotekuValymas" localSheetId="5">'Forma 6'!$K$38</definedName>
    <definedName name="VAS075_F_Tiesiogiaipask142NuotekuValymas">'Forma 6'!$K$38</definedName>
    <definedName name="VAS075_F_Tiesiogiaipask143NuotekuDumblo" localSheetId="5">'Forma 6'!$L$38</definedName>
    <definedName name="VAS075_F_Tiesiogiaipask143NuotekuDumblo">'Forma 6'!$L$38</definedName>
    <definedName name="VAS075_F_Tiesiogiaipask14IsViso" localSheetId="5">'Forma 6'!$I$38</definedName>
    <definedName name="VAS075_F_Tiesiogiaipask14IsViso">'Forma 6'!$I$38</definedName>
    <definedName name="VAS075_F_Tiesiogiaipask15PavirsiniuNuoteku" localSheetId="5">'Forma 6'!$M$38</definedName>
    <definedName name="VAS075_F_Tiesiogiaipask15PavirsiniuNuoteku">'Forma 6'!$M$38</definedName>
    <definedName name="VAS075_F_Tiesiogiaipask16KitosReguliuojamosios" localSheetId="5">'Forma 6'!$N$38</definedName>
    <definedName name="VAS075_F_Tiesiogiaipask16KitosReguliuojamosios">'Forma 6'!$N$38</definedName>
    <definedName name="VAS075_F_Tiesiogiaipask17KitosVeiklos" localSheetId="5">'Forma 6'!$Q$38</definedName>
    <definedName name="VAS075_F_Tiesiogiaipask17KitosVeiklos">'Forma 6'!$Q$38</definedName>
    <definedName name="VAS075_F_Tiesiogiaipask1Apskaitosveikla1" localSheetId="5">'Forma 6'!$O$38</definedName>
    <definedName name="VAS075_F_Tiesiogiaipask1Apskaitosveikla1">'Forma 6'!$O$38</definedName>
    <definedName name="VAS075_F_Tiesiogiaipask1Kitareguliuoja1" localSheetId="5">'Forma 6'!$P$38</definedName>
    <definedName name="VAS075_F_Tiesiogiaipask1Kitareguliuoja1">'Forma 6'!$P$38</definedName>
    <definedName name="VAS075_F_Transportoprie21IS" localSheetId="5">'Forma 6'!$D$31</definedName>
    <definedName name="VAS075_F_Transportoprie21IS">'Forma 6'!$D$31</definedName>
    <definedName name="VAS075_F_Transportoprie231GeriamojoVandens" localSheetId="5">'Forma 6'!$F$31</definedName>
    <definedName name="VAS075_F_Transportoprie231GeriamojoVandens">'Forma 6'!$F$31</definedName>
    <definedName name="VAS075_F_Transportoprie232GeriamojoVandens" localSheetId="5">'Forma 6'!$G$31</definedName>
    <definedName name="VAS075_F_Transportoprie232GeriamojoVandens">'Forma 6'!$G$31</definedName>
    <definedName name="VAS075_F_Transportoprie233GeriamojoVandens" localSheetId="5">'Forma 6'!$H$31</definedName>
    <definedName name="VAS075_F_Transportoprie233GeriamojoVandens">'Forma 6'!$H$31</definedName>
    <definedName name="VAS075_F_Transportoprie23IsViso" localSheetId="5">'Forma 6'!$E$31</definedName>
    <definedName name="VAS075_F_Transportoprie23IsViso">'Forma 6'!$E$31</definedName>
    <definedName name="VAS075_F_Transportoprie241NuotekuSurinkimas" localSheetId="5">'Forma 6'!$J$31</definedName>
    <definedName name="VAS075_F_Transportoprie241NuotekuSurinkimas">'Forma 6'!$J$31</definedName>
    <definedName name="VAS075_F_Transportoprie242NuotekuValymas" localSheetId="5">'Forma 6'!$K$31</definedName>
    <definedName name="VAS075_F_Transportoprie242NuotekuValymas">'Forma 6'!$K$31</definedName>
    <definedName name="VAS075_F_Transportoprie243NuotekuDumblo" localSheetId="5">'Forma 6'!$L$31</definedName>
    <definedName name="VAS075_F_Transportoprie243NuotekuDumblo">'Forma 6'!$L$31</definedName>
    <definedName name="VAS075_F_Transportoprie24IsViso" localSheetId="5">'Forma 6'!$I$31</definedName>
    <definedName name="VAS075_F_Transportoprie24IsViso">'Forma 6'!$I$31</definedName>
    <definedName name="VAS075_F_Transportoprie25PavirsiniuNuoteku" localSheetId="5">'Forma 6'!$M$31</definedName>
    <definedName name="VAS075_F_Transportoprie25PavirsiniuNuoteku">'Forma 6'!$M$31</definedName>
    <definedName name="VAS075_F_Transportoprie26KitosReguliuojamosios" localSheetId="5">'Forma 6'!$N$31</definedName>
    <definedName name="VAS075_F_Transportoprie26KitosReguliuojamosios">'Forma 6'!$N$31</definedName>
    <definedName name="VAS075_F_Transportoprie27KitosVeiklos" localSheetId="5">'Forma 6'!$Q$31</definedName>
    <definedName name="VAS075_F_Transportoprie27KitosVeiklos">'Forma 6'!$Q$31</definedName>
    <definedName name="VAS075_F_Transportoprie2Apskaitosveikla1" localSheetId="5">'Forma 6'!$O$31</definedName>
    <definedName name="VAS075_F_Transportoprie2Apskaitosveikla1">'Forma 6'!$O$31</definedName>
    <definedName name="VAS075_F_Transportoprie2Kitareguliuoja1" localSheetId="5">'Forma 6'!$P$31</definedName>
    <definedName name="VAS075_F_Transportoprie2Kitareguliuoja1">'Forma 6'!$P$31</definedName>
    <definedName name="VAS075_F_Transportoprie31IS" localSheetId="5">'Forma 6'!$D$59</definedName>
    <definedName name="VAS075_F_Transportoprie31IS">'Forma 6'!$D$59</definedName>
    <definedName name="VAS075_F_Transportoprie331GeriamojoVandens" localSheetId="5">'Forma 6'!$F$59</definedName>
    <definedName name="VAS075_F_Transportoprie331GeriamojoVandens">'Forma 6'!$F$59</definedName>
    <definedName name="VAS075_F_Transportoprie332GeriamojoVandens" localSheetId="5">'Forma 6'!$G$59</definedName>
    <definedName name="VAS075_F_Transportoprie332GeriamojoVandens">'Forma 6'!$G$59</definedName>
    <definedName name="VAS075_F_Transportoprie333GeriamojoVandens" localSheetId="5">'Forma 6'!$H$59</definedName>
    <definedName name="VAS075_F_Transportoprie333GeriamojoVandens">'Forma 6'!$H$59</definedName>
    <definedName name="VAS075_F_Transportoprie33IsViso" localSheetId="5">'Forma 6'!$E$59</definedName>
    <definedName name="VAS075_F_Transportoprie33IsViso">'Forma 6'!$E$59</definedName>
    <definedName name="VAS075_F_Transportoprie341NuotekuSurinkimas" localSheetId="5">'Forma 6'!$J$59</definedName>
    <definedName name="VAS075_F_Transportoprie341NuotekuSurinkimas">'Forma 6'!$J$59</definedName>
    <definedName name="VAS075_F_Transportoprie342NuotekuValymas" localSheetId="5">'Forma 6'!$K$59</definedName>
    <definedName name="VAS075_F_Transportoprie342NuotekuValymas">'Forma 6'!$K$59</definedName>
    <definedName name="VAS075_F_Transportoprie343NuotekuDumblo" localSheetId="5">'Forma 6'!$L$59</definedName>
    <definedName name="VAS075_F_Transportoprie343NuotekuDumblo">'Forma 6'!$L$59</definedName>
    <definedName name="VAS075_F_Transportoprie34IsViso" localSheetId="5">'Forma 6'!$I$59</definedName>
    <definedName name="VAS075_F_Transportoprie34IsViso">'Forma 6'!$I$59</definedName>
    <definedName name="VAS075_F_Transportoprie35PavirsiniuNuoteku" localSheetId="5">'Forma 6'!$M$59</definedName>
    <definedName name="VAS075_F_Transportoprie35PavirsiniuNuoteku">'Forma 6'!$M$59</definedName>
    <definedName name="VAS075_F_Transportoprie36KitosReguliuojamosios" localSheetId="5">'Forma 6'!$N$59</definedName>
    <definedName name="VAS075_F_Transportoprie36KitosReguliuojamosios">'Forma 6'!$N$59</definedName>
    <definedName name="VAS075_F_Transportoprie37KitosVeiklos" localSheetId="5">'Forma 6'!$Q$59</definedName>
    <definedName name="VAS075_F_Transportoprie37KitosVeiklos">'Forma 6'!$Q$59</definedName>
    <definedName name="VAS075_F_Transportoprie3Apskaitosveikla1" localSheetId="5">'Forma 6'!$O$59</definedName>
    <definedName name="VAS075_F_Transportoprie3Apskaitosveikla1">'Forma 6'!$O$59</definedName>
    <definedName name="VAS075_F_Transportoprie3Kitareguliuoja1" localSheetId="5">'Forma 6'!$P$59</definedName>
    <definedName name="VAS075_F_Transportoprie3Kitareguliuoja1">'Forma 6'!$P$59</definedName>
    <definedName name="VAS075_F_Transportoprie41IS" localSheetId="5">'Forma 6'!$D$87</definedName>
    <definedName name="VAS075_F_Transportoprie41IS">'Forma 6'!$D$87</definedName>
    <definedName name="VAS075_F_Transportoprie431GeriamojoVandens" localSheetId="5">'Forma 6'!$F$87</definedName>
    <definedName name="VAS075_F_Transportoprie431GeriamojoVandens">'Forma 6'!$F$87</definedName>
    <definedName name="VAS075_F_Transportoprie432GeriamojoVandens" localSheetId="5">'Forma 6'!$G$87</definedName>
    <definedName name="VAS075_F_Transportoprie432GeriamojoVandens">'Forma 6'!$G$87</definedName>
    <definedName name="VAS075_F_Transportoprie433GeriamojoVandens" localSheetId="5">'Forma 6'!$H$87</definedName>
    <definedName name="VAS075_F_Transportoprie433GeriamojoVandens">'Forma 6'!$H$87</definedName>
    <definedName name="VAS075_F_Transportoprie43IsViso" localSheetId="5">'Forma 6'!$E$87</definedName>
    <definedName name="VAS075_F_Transportoprie43IsViso">'Forma 6'!$E$87</definedName>
    <definedName name="VAS075_F_Transportoprie441NuotekuSurinkimas" localSheetId="5">'Forma 6'!$J$87</definedName>
    <definedName name="VAS075_F_Transportoprie441NuotekuSurinkimas">'Forma 6'!$J$87</definedName>
    <definedName name="VAS075_F_Transportoprie442NuotekuValymas" localSheetId="5">'Forma 6'!$K$87</definedName>
    <definedName name="VAS075_F_Transportoprie442NuotekuValymas">'Forma 6'!$K$87</definedName>
    <definedName name="VAS075_F_Transportoprie443NuotekuDumblo" localSheetId="5">'Forma 6'!$L$87</definedName>
    <definedName name="VAS075_F_Transportoprie443NuotekuDumblo">'Forma 6'!$L$87</definedName>
    <definedName name="VAS075_F_Transportoprie44IsViso" localSheetId="5">'Forma 6'!$I$87</definedName>
    <definedName name="VAS075_F_Transportoprie44IsViso">'Forma 6'!$I$87</definedName>
    <definedName name="VAS075_F_Transportoprie45PavirsiniuNuoteku" localSheetId="5">'Forma 6'!$M$87</definedName>
    <definedName name="VAS075_F_Transportoprie45PavirsiniuNuoteku">'Forma 6'!$M$87</definedName>
    <definedName name="VAS075_F_Transportoprie46KitosReguliuojamosios" localSheetId="5">'Forma 6'!$N$87</definedName>
    <definedName name="VAS075_F_Transportoprie46KitosReguliuojamosios">'Forma 6'!$N$87</definedName>
    <definedName name="VAS075_F_Transportoprie47KitosVeiklos" localSheetId="5">'Forma 6'!$Q$87</definedName>
    <definedName name="VAS075_F_Transportoprie47KitosVeiklos">'Forma 6'!$Q$87</definedName>
    <definedName name="VAS075_F_Transportoprie4Apskaitosveikla1" localSheetId="5">'Forma 6'!$O$87</definedName>
    <definedName name="VAS075_F_Transportoprie4Apskaitosveikla1">'Forma 6'!$O$87</definedName>
    <definedName name="VAS075_F_Transportoprie4Kitareguliuoja1" localSheetId="5">'Forma 6'!$P$87</definedName>
    <definedName name="VAS075_F_Transportoprie4Kitareguliuoja1">'Forma 6'!$P$87</definedName>
    <definedName name="VAS075_F_Transportoprie51IS" localSheetId="5">'Forma 6'!$D$136</definedName>
    <definedName name="VAS075_F_Transportoprie51IS">'Forma 6'!$D$136</definedName>
    <definedName name="VAS075_F_Transportoprie531GeriamojoVandens" localSheetId="5">'Forma 6'!$F$136</definedName>
    <definedName name="VAS075_F_Transportoprie531GeriamojoVandens">'Forma 6'!$F$136</definedName>
    <definedName name="VAS075_F_Transportoprie532GeriamojoVandens" localSheetId="5">'Forma 6'!$G$136</definedName>
    <definedName name="VAS075_F_Transportoprie532GeriamojoVandens">'Forma 6'!$G$136</definedName>
    <definedName name="VAS075_F_Transportoprie533GeriamojoVandens" localSheetId="5">'Forma 6'!$H$136</definedName>
    <definedName name="VAS075_F_Transportoprie533GeriamojoVandens">'Forma 6'!$H$136</definedName>
    <definedName name="VAS075_F_Transportoprie53IsViso" localSheetId="5">'Forma 6'!$E$136</definedName>
    <definedName name="VAS075_F_Transportoprie53IsViso">'Forma 6'!$E$136</definedName>
    <definedName name="VAS075_F_Transportoprie541NuotekuSurinkimas" localSheetId="5">'Forma 6'!$J$136</definedName>
    <definedName name="VAS075_F_Transportoprie541NuotekuSurinkimas">'Forma 6'!$J$136</definedName>
    <definedName name="VAS075_F_Transportoprie542NuotekuValymas" localSheetId="5">'Forma 6'!$K$136</definedName>
    <definedName name="VAS075_F_Transportoprie542NuotekuValymas">'Forma 6'!$K$136</definedName>
    <definedName name="VAS075_F_Transportoprie543NuotekuDumblo" localSheetId="5">'Forma 6'!$L$136</definedName>
    <definedName name="VAS075_F_Transportoprie543NuotekuDumblo">'Forma 6'!$L$136</definedName>
    <definedName name="VAS075_F_Transportoprie54IsViso" localSheetId="5">'Forma 6'!$I$136</definedName>
    <definedName name="VAS075_F_Transportoprie54IsViso">'Forma 6'!$I$136</definedName>
    <definedName name="VAS075_F_Transportoprie55PavirsiniuNuoteku" localSheetId="5">'Forma 6'!$M$136</definedName>
    <definedName name="VAS075_F_Transportoprie55PavirsiniuNuoteku">'Forma 6'!$M$136</definedName>
    <definedName name="VAS075_F_Transportoprie56KitosReguliuojamosios" localSheetId="5">'Forma 6'!$N$136</definedName>
    <definedName name="VAS075_F_Transportoprie56KitosReguliuojamosios">'Forma 6'!$N$136</definedName>
    <definedName name="VAS075_F_Transportoprie57KitosVeiklos" localSheetId="5">'Forma 6'!$Q$136</definedName>
    <definedName name="VAS075_F_Transportoprie57KitosVeiklos">'Forma 6'!$Q$136</definedName>
    <definedName name="VAS075_F_Transportoprie5Apskaitosveikla1" localSheetId="5">'Forma 6'!$O$136</definedName>
    <definedName name="VAS075_F_Transportoprie5Apskaitosveikla1">'Forma 6'!$O$136</definedName>
    <definedName name="VAS075_F_Transportoprie5Kitareguliuoja1" localSheetId="5">'Forma 6'!$P$136</definedName>
    <definedName name="VAS075_F_Transportoprie5Kitareguliuoja1">'Forma 6'!$P$136</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6'!$D$46</definedName>
    <definedName name="VAS075_F_Vamzdynai31IS">'Forma 6'!$D$46</definedName>
    <definedName name="VAS075_F_Vamzdynai331GeriamojoVandens" localSheetId="5">'Forma 6'!$F$46</definedName>
    <definedName name="VAS075_F_Vamzdynai331GeriamojoVandens">'Forma 6'!$F$46</definedName>
    <definedName name="VAS075_F_Vamzdynai332GeriamojoVandens" localSheetId="5">'Forma 6'!$G$46</definedName>
    <definedName name="VAS075_F_Vamzdynai332GeriamojoVandens">'Forma 6'!$G$46</definedName>
    <definedName name="VAS075_F_Vamzdynai333GeriamojoVandens" localSheetId="5">'Forma 6'!$H$46</definedName>
    <definedName name="VAS075_F_Vamzdynai333GeriamojoVandens">'Forma 6'!$H$46</definedName>
    <definedName name="VAS075_F_Vamzdynai33IsViso" localSheetId="5">'Forma 6'!$E$46</definedName>
    <definedName name="VAS075_F_Vamzdynai33IsViso">'Forma 6'!$E$46</definedName>
    <definedName name="VAS075_F_Vamzdynai341NuotekuSurinkimas" localSheetId="5">'Forma 6'!$J$46</definedName>
    <definedName name="VAS075_F_Vamzdynai341NuotekuSurinkimas">'Forma 6'!$J$46</definedName>
    <definedName name="VAS075_F_Vamzdynai342NuotekuValymas" localSheetId="5">'Forma 6'!$K$46</definedName>
    <definedName name="VAS075_F_Vamzdynai342NuotekuValymas">'Forma 6'!$K$46</definedName>
    <definedName name="VAS075_F_Vamzdynai343NuotekuDumblo" localSheetId="5">'Forma 6'!$L$46</definedName>
    <definedName name="VAS075_F_Vamzdynai343NuotekuDumblo">'Forma 6'!$L$46</definedName>
    <definedName name="VAS075_F_Vamzdynai34IsViso" localSheetId="5">'Forma 6'!$I$46</definedName>
    <definedName name="VAS075_F_Vamzdynai34IsViso">'Forma 6'!$I$46</definedName>
    <definedName name="VAS075_F_Vamzdynai35PavirsiniuNuoteku" localSheetId="5">'Forma 6'!$M$46</definedName>
    <definedName name="VAS075_F_Vamzdynai35PavirsiniuNuoteku">'Forma 6'!$M$46</definedName>
    <definedName name="VAS075_F_Vamzdynai36KitosReguliuojamosios" localSheetId="5">'Forma 6'!$N$46</definedName>
    <definedName name="VAS075_F_Vamzdynai36KitosReguliuojamosios">'Forma 6'!$N$46</definedName>
    <definedName name="VAS075_F_Vamzdynai37KitosVeiklos" localSheetId="5">'Forma 6'!$Q$46</definedName>
    <definedName name="VAS075_F_Vamzdynai37KitosVeiklos">'Forma 6'!$Q$46</definedName>
    <definedName name="VAS075_F_Vamzdynai3Apskaitosveikla1" localSheetId="5">'Forma 6'!$O$46</definedName>
    <definedName name="VAS075_F_Vamzdynai3Apskaitosveikla1">'Forma 6'!$O$46</definedName>
    <definedName name="VAS075_F_Vamzdynai3Kitareguliuoja1" localSheetId="5">'Forma 6'!$P$46</definedName>
    <definedName name="VAS075_F_Vamzdynai3Kitareguliuoja1">'Forma 6'!$P$46</definedName>
    <definedName name="VAS075_F_Vamzdynai41IS" localSheetId="5">'Forma 6'!$D$74</definedName>
    <definedName name="VAS075_F_Vamzdynai41IS">'Forma 6'!$D$74</definedName>
    <definedName name="VAS075_F_Vamzdynai431GeriamojoVandens" localSheetId="5">'Forma 6'!$F$74</definedName>
    <definedName name="VAS075_F_Vamzdynai431GeriamojoVandens">'Forma 6'!$F$74</definedName>
    <definedName name="VAS075_F_Vamzdynai432GeriamojoVandens" localSheetId="5">'Forma 6'!$G$74</definedName>
    <definedName name="VAS075_F_Vamzdynai432GeriamojoVandens">'Forma 6'!$G$74</definedName>
    <definedName name="VAS075_F_Vamzdynai433GeriamojoVandens" localSheetId="5">'Forma 6'!$H$74</definedName>
    <definedName name="VAS075_F_Vamzdynai433GeriamojoVandens">'Forma 6'!$H$74</definedName>
    <definedName name="VAS075_F_Vamzdynai43IsViso" localSheetId="5">'Forma 6'!$E$74</definedName>
    <definedName name="VAS075_F_Vamzdynai43IsViso">'Forma 6'!$E$74</definedName>
    <definedName name="VAS075_F_Vamzdynai441NuotekuSurinkimas" localSheetId="5">'Forma 6'!$J$74</definedName>
    <definedName name="VAS075_F_Vamzdynai441NuotekuSurinkimas">'Forma 6'!$J$74</definedName>
    <definedName name="VAS075_F_Vamzdynai442NuotekuValymas" localSheetId="5">'Forma 6'!$K$74</definedName>
    <definedName name="VAS075_F_Vamzdynai442NuotekuValymas">'Forma 6'!$K$74</definedName>
    <definedName name="VAS075_F_Vamzdynai443NuotekuDumblo" localSheetId="5">'Forma 6'!$L$74</definedName>
    <definedName name="VAS075_F_Vamzdynai443NuotekuDumblo">'Forma 6'!$L$74</definedName>
    <definedName name="VAS075_F_Vamzdynai44IsViso" localSheetId="5">'Forma 6'!$I$74</definedName>
    <definedName name="VAS075_F_Vamzdynai44IsViso">'Forma 6'!$I$74</definedName>
    <definedName name="VAS075_F_Vamzdynai45PavirsiniuNuoteku" localSheetId="5">'Forma 6'!$M$74</definedName>
    <definedName name="VAS075_F_Vamzdynai45PavirsiniuNuoteku">'Forma 6'!$M$74</definedName>
    <definedName name="VAS075_F_Vamzdynai46KitosReguliuojamosios" localSheetId="5">'Forma 6'!$N$74</definedName>
    <definedName name="VAS075_F_Vamzdynai46KitosReguliuojamosios">'Forma 6'!$N$74</definedName>
    <definedName name="VAS075_F_Vamzdynai47KitosVeiklos" localSheetId="5">'Forma 6'!$Q$74</definedName>
    <definedName name="VAS075_F_Vamzdynai47KitosVeiklos">'Forma 6'!$Q$74</definedName>
    <definedName name="VAS075_F_Vamzdynai4Apskaitosveikla1" localSheetId="5">'Forma 6'!$O$74</definedName>
    <definedName name="VAS075_F_Vamzdynai4Apskaitosveikla1">'Forma 6'!$O$74</definedName>
    <definedName name="VAS075_F_Vamzdynai4Kitareguliuoja1" localSheetId="5">'Forma 6'!$P$74</definedName>
    <definedName name="VAS075_F_Vamzdynai4Kitareguliuoja1">'Forma 6'!$P$74</definedName>
    <definedName name="VAS075_F_Vamzdynai51IS" localSheetId="5">'Forma 6'!$D$124</definedName>
    <definedName name="VAS075_F_Vamzdynai51IS">'Forma 6'!$D$124</definedName>
    <definedName name="VAS075_F_Vamzdynai531GeriamojoVandens" localSheetId="5">'Forma 6'!$F$124</definedName>
    <definedName name="VAS075_F_Vamzdynai531GeriamojoVandens">'Forma 6'!$F$124</definedName>
    <definedName name="VAS075_F_Vamzdynai532GeriamojoVandens" localSheetId="5">'Forma 6'!$G$124</definedName>
    <definedName name="VAS075_F_Vamzdynai532GeriamojoVandens">'Forma 6'!$G$124</definedName>
    <definedName name="VAS075_F_Vamzdynai533GeriamojoVandens" localSheetId="5">'Forma 6'!$H$124</definedName>
    <definedName name="VAS075_F_Vamzdynai533GeriamojoVandens">'Forma 6'!$H$124</definedName>
    <definedName name="VAS075_F_Vamzdynai53IsViso" localSheetId="5">'Forma 6'!$E$124</definedName>
    <definedName name="VAS075_F_Vamzdynai53IsViso">'Forma 6'!$E$124</definedName>
    <definedName name="VAS075_F_Vamzdynai541NuotekuSurinkimas" localSheetId="5">'Forma 6'!$J$124</definedName>
    <definedName name="VAS075_F_Vamzdynai541NuotekuSurinkimas">'Forma 6'!$J$124</definedName>
    <definedName name="VAS075_F_Vamzdynai542NuotekuValymas" localSheetId="5">'Forma 6'!$K$124</definedName>
    <definedName name="VAS075_F_Vamzdynai542NuotekuValymas">'Forma 6'!$K$124</definedName>
    <definedName name="VAS075_F_Vamzdynai543NuotekuDumblo" localSheetId="5">'Forma 6'!$L$124</definedName>
    <definedName name="VAS075_F_Vamzdynai543NuotekuDumblo">'Forma 6'!$L$124</definedName>
    <definedName name="VAS075_F_Vamzdynai54IsViso" localSheetId="5">'Forma 6'!$I$124</definedName>
    <definedName name="VAS075_F_Vamzdynai54IsViso">'Forma 6'!$I$124</definedName>
    <definedName name="VAS075_F_Vamzdynai55PavirsiniuNuoteku" localSheetId="5">'Forma 6'!$M$124</definedName>
    <definedName name="VAS075_F_Vamzdynai55PavirsiniuNuoteku">'Forma 6'!$M$124</definedName>
    <definedName name="VAS075_F_Vamzdynai56KitosReguliuojamosios" localSheetId="5">'Forma 6'!$N$124</definedName>
    <definedName name="VAS075_F_Vamzdynai56KitosReguliuojamosios">'Forma 6'!$N$124</definedName>
    <definedName name="VAS075_F_Vamzdynai57KitosVeiklos" localSheetId="5">'Forma 6'!$Q$124</definedName>
    <definedName name="VAS075_F_Vamzdynai57KitosVeiklos">'Forma 6'!$Q$124</definedName>
    <definedName name="VAS075_F_Vamzdynai5Apskaitosveikla1" localSheetId="5">'Forma 6'!$O$124</definedName>
    <definedName name="VAS075_F_Vamzdynai5Apskaitosveikla1">'Forma 6'!$O$124</definedName>
    <definedName name="VAS075_F_Vamzdynai5Kitareguliuoja1" localSheetId="5">'Forma 6'!$P$124</definedName>
    <definedName name="VAS075_F_Vamzdynai5Kitareguliuoja1">'Forma 6'!$P$124</definedName>
    <definedName name="VAS075_F_Vandenssiurbli21IS" localSheetId="5">'Forma 6'!$D$23</definedName>
    <definedName name="VAS075_F_Vandenssiurbli21IS">'Forma 6'!$D$23</definedName>
    <definedName name="VAS075_F_Vandenssiurbli231GeriamojoVandens" localSheetId="5">'Forma 6'!$F$23</definedName>
    <definedName name="VAS075_F_Vandenssiurbli231GeriamojoVandens">'Forma 6'!$F$23</definedName>
    <definedName name="VAS075_F_Vandenssiurbli232GeriamojoVandens" localSheetId="5">'Forma 6'!$G$23</definedName>
    <definedName name="VAS075_F_Vandenssiurbli232GeriamojoVandens">'Forma 6'!$G$23</definedName>
    <definedName name="VAS075_F_Vandenssiurbli233GeriamojoVandens" localSheetId="5">'Forma 6'!$H$23</definedName>
    <definedName name="VAS075_F_Vandenssiurbli233GeriamojoVandens">'Forma 6'!$H$23</definedName>
    <definedName name="VAS075_F_Vandenssiurbli23IsViso" localSheetId="5">'Forma 6'!$E$23</definedName>
    <definedName name="VAS075_F_Vandenssiurbli23IsViso">'Forma 6'!$E$23</definedName>
    <definedName name="VAS075_F_Vandenssiurbli241NuotekuSurinkimas" localSheetId="5">'Forma 6'!$J$23</definedName>
    <definedName name="VAS075_F_Vandenssiurbli241NuotekuSurinkimas">'Forma 6'!$J$23</definedName>
    <definedName name="VAS075_F_Vandenssiurbli242NuotekuValymas" localSheetId="5">'Forma 6'!$K$23</definedName>
    <definedName name="VAS075_F_Vandenssiurbli242NuotekuValymas">'Forma 6'!$K$23</definedName>
    <definedName name="VAS075_F_Vandenssiurbli243NuotekuDumblo" localSheetId="5">'Forma 6'!$L$23</definedName>
    <definedName name="VAS075_F_Vandenssiurbli243NuotekuDumblo">'Forma 6'!$L$23</definedName>
    <definedName name="VAS075_F_Vandenssiurbli24IsViso" localSheetId="5">'Forma 6'!$I$23</definedName>
    <definedName name="VAS075_F_Vandenssiurbli24IsViso">'Forma 6'!$I$23</definedName>
    <definedName name="VAS075_F_Vandenssiurbli25PavirsiniuNuoteku" localSheetId="5">'Forma 6'!$M$23</definedName>
    <definedName name="VAS075_F_Vandenssiurbli25PavirsiniuNuoteku">'Forma 6'!$M$23</definedName>
    <definedName name="VAS075_F_Vandenssiurbli26KitosReguliuojamosios" localSheetId="5">'Forma 6'!$N$23</definedName>
    <definedName name="VAS075_F_Vandenssiurbli26KitosReguliuojamosios">'Forma 6'!$N$23</definedName>
    <definedName name="VAS075_F_Vandenssiurbli27KitosVeiklos" localSheetId="5">'Forma 6'!$Q$23</definedName>
    <definedName name="VAS075_F_Vandenssiurbli27KitosVeiklos">'Forma 6'!$Q$23</definedName>
    <definedName name="VAS075_F_Vandenssiurbli2Apskaitosveikla1" localSheetId="5">'Forma 6'!$O$23</definedName>
    <definedName name="VAS075_F_Vandenssiurbli2Apskaitosveikla1">'Forma 6'!$O$23</definedName>
    <definedName name="VAS075_F_Vandenssiurbli2Kitareguliuoja1" localSheetId="5">'Forma 6'!$P$23</definedName>
    <definedName name="VAS075_F_Vandenssiurbli2Kitareguliuoja1">'Forma 6'!$P$23</definedName>
    <definedName name="VAS075_F_Vandenssiurbli31IS" localSheetId="5">'Forma 6'!$D$51</definedName>
    <definedName name="VAS075_F_Vandenssiurbli31IS">'Forma 6'!$D$51</definedName>
    <definedName name="VAS075_F_Vandenssiurbli331GeriamojoVandens" localSheetId="5">'Forma 6'!$F$51</definedName>
    <definedName name="VAS075_F_Vandenssiurbli331GeriamojoVandens">'Forma 6'!$F$51</definedName>
    <definedName name="VAS075_F_Vandenssiurbli332GeriamojoVandens" localSheetId="5">'Forma 6'!$G$51</definedName>
    <definedName name="VAS075_F_Vandenssiurbli332GeriamojoVandens">'Forma 6'!$G$51</definedName>
    <definedName name="VAS075_F_Vandenssiurbli333GeriamojoVandens" localSheetId="5">'Forma 6'!$H$51</definedName>
    <definedName name="VAS075_F_Vandenssiurbli333GeriamojoVandens">'Forma 6'!$H$51</definedName>
    <definedName name="VAS075_F_Vandenssiurbli33IsViso" localSheetId="5">'Forma 6'!$E$51</definedName>
    <definedName name="VAS075_F_Vandenssiurbli33IsViso">'Forma 6'!$E$51</definedName>
    <definedName name="VAS075_F_Vandenssiurbli341NuotekuSurinkimas" localSheetId="5">'Forma 6'!$J$51</definedName>
    <definedName name="VAS075_F_Vandenssiurbli341NuotekuSurinkimas">'Forma 6'!$J$51</definedName>
    <definedName name="VAS075_F_Vandenssiurbli342NuotekuValymas" localSheetId="5">'Forma 6'!$K$51</definedName>
    <definedName name="VAS075_F_Vandenssiurbli342NuotekuValymas">'Forma 6'!$K$51</definedName>
    <definedName name="VAS075_F_Vandenssiurbli343NuotekuDumblo" localSheetId="5">'Forma 6'!$L$51</definedName>
    <definedName name="VAS075_F_Vandenssiurbli343NuotekuDumblo">'Forma 6'!$L$51</definedName>
    <definedName name="VAS075_F_Vandenssiurbli34IsViso" localSheetId="5">'Forma 6'!$I$51</definedName>
    <definedName name="VAS075_F_Vandenssiurbli34IsViso">'Forma 6'!$I$51</definedName>
    <definedName name="VAS075_F_Vandenssiurbli35PavirsiniuNuoteku" localSheetId="5">'Forma 6'!$M$51</definedName>
    <definedName name="VAS075_F_Vandenssiurbli35PavirsiniuNuoteku">'Forma 6'!$M$51</definedName>
    <definedName name="VAS075_F_Vandenssiurbli36KitosReguliuojamosios" localSheetId="5">'Forma 6'!$N$51</definedName>
    <definedName name="VAS075_F_Vandenssiurbli36KitosReguliuojamosios">'Forma 6'!$N$51</definedName>
    <definedName name="VAS075_F_Vandenssiurbli37KitosVeiklos" localSheetId="5">'Forma 6'!$Q$51</definedName>
    <definedName name="VAS075_F_Vandenssiurbli37KitosVeiklos">'Forma 6'!$Q$51</definedName>
    <definedName name="VAS075_F_Vandenssiurbli3Apskaitosveikla1" localSheetId="5">'Forma 6'!$O$51</definedName>
    <definedName name="VAS075_F_Vandenssiurbli3Apskaitosveikla1">'Forma 6'!$O$51</definedName>
    <definedName name="VAS075_F_Vandenssiurbli3Kitareguliuoja1" localSheetId="5">'Forma 6'!$P$51</definedName>
    <definedName name="VAS075_F_Vandenssiurbli3Kitareguliuoja1">'Forma 6'!$P$51</definedName>
    <definedName name="VAS075_F_Vandenssiurbli41IS" localSheetId="5">'Forma 6'!$D$79</definedName>
    <definedName name="VAS075_F_Vandenssiurbli41IS">'Forma 6'!$D$79</definedName>
    <definedName name="VAS075_F_Vandenssiurbli431GeriamojoVandens" localSheetId="5">'Forma 6'!$F$79</definedName>
    <definedName name="VAS075_F_Vandenssiurbli431GeriamojoVandens">'Forma 6'!$F$79</definedName>
    <definedName name="VAS075_F_Vandenssiurbli432GeriamojoVandens" localSheetId="5">'Forma 6'!$G$79</definedName>
    <definedName name="VAS075_F_Vandenssiurbli432GeriamojoVandens">'Forma 6'!$G$79</definedName>
    <definedName name="VAS075_F_Vandenssiurbli433GeriamojoVandens" localSheetId="5">'Forma 6'!$H$79</definedName>
    <definedName name="VAS075_F_Vandenssiurbli433GeriamojoVandens">'Forma 6'!$H$79</definedName>
    <definedName name="VAS075_F_Vandenssiurbli43IsViso" localSheetId="5">'Forma 6'!$E$79</definedName>
    <definedName name="VAS075_F_Vandenssiurbli43IsViso">'Forma 6'!$E$79</definedName>
    <definedName name="VAS075_F_Vandenssiurbli441NuotekuSurinkimas" localSheetId="5">'Forma 6'!$J$79</definedName>
    <definedName name="VAS075_F_Vandenssiurbli441NuotekuSurinkimas">'Forma 6'!$J$79</definedName>
    <definedName name="VAS075_F_Vandenssiurbli442NuotekuValymas" localSheetId="5">'Forma 6'!$K$79</definedName>
    <definedName name="VAS075_F_Vandenssiurbli442NuotekuValymas">'Forma 6'!$K$79</definedName>
    <definedName name="VAS075_F_Vandenssiurbli443NuotekuDumblo" localSheetId="5">'Forma 6'!$L$79</definedName>
    <definedName name="VAS075_F_Vandenssiurbli443NuotekuDumblo">'Forma 6'!$L$79</definedName>
    <definedName name="VAS075_F_Vandenssiurbli44IsViso" localSheetId="5">'Forma 6'!$I$79</definedName>
    <definedName name="VAS075_F_Vandenssiurbli44IsViso">'Forma 6'!$I$79</definedName>
    <definedName name="VAS075_F_Vandenssiurbli45PavirsiniuNuoteku" localSheetId="5">'Forma 6'!$M$79</definedName>
    <definedName name="VAS075_F_Vandenssiurbli45PavirsiniuNuoteku">'Forma 6'!$M$79</definedName>
    <definedName name="VAS075_F_Vandenssiurbli46KitosReguliuojamosios" localSheetId="5">'Forma 6'!$N$79</definedName>
    <definedName name="VAS075_F_Vandenssiurbli46KitosReguliuojamosios">'Forma 6'!$N$79</definedName>
    <definedName name="VAS075_F_Vandenssiurbli47KitosVeiklos" localSheetId="5">'Forma 6'!$Q$79</definedName>
    <definedName name="VAS075_F_Vandenssiurbli47KitosVeiklos">'Forma 6'!$Q$79</definedName>
    <definedName name="VAS075_F_Vandenssiurbli4Apskaitosveikla1" localSheetId="5">'Forma 6'!$O$79</definedName>
    <definedName name="VAS075_F_Vandenssiurbli4Apskaitosveikla1">'Forma 6'!$O$79</definedName>
    <definedName name="VAS075_F_Vandenssiurbli4Kitareguliuoja1" localSheetId="5">'Forma 6'!$P$79</definedName>
    <definedName name="VAS075_F_Vandenssiurbli4Kitareguliuoja1">'Forma 6'!$P$79</definedName>
    <definedName name="VAS075_F_Verslovienetui21IS" localSheetId="5">'Forma 6'!$D$164</definedName>
    <definedName name="VAS075_F_Verslovienetui21IS">'Forma 6'!$D$164</definedName>
    <definedName name="VAS075_F_Verslovienetui231GeriamojoVandens" localSheetId="5">'Forma 6'!$F$164</definedName>
    <definedName name="VAS075_F_Verslovienetui231GeriamojoVandens">'Forma 6'!$F$164</definedName>
    <definedName name="VAS075_F_Verslovienetui232GeriamojoVandens" localSheetId="5">'Forma 6'!$G$164</definedName>
    <definedName name="VAS075_F_Verslovienetui232GeriamojoVandens">'Forma 6'!$G$164</definedName>
    <definedName name="VAS075_F_Verslovienetui233GeriamojoVandens" localSheetId="5">'Forma 6'!$H$164</definedName>
    <definedName name="VAS075_F_Verslovienetui233GeriamojoVandens">'Forma 6'!$H$164</definedName>
    <definedName name="VAS075_F_Verslovienetui23IsViso" localSheetId="5">'Forma 6'!$E$164</definedName>
    <definedName name="VAS075_F_Verslovienetui23IsViso">'Forma 6'!$E$164</definedName>
    <definedName name="VAS075_F_Verslovienetui241NuotekuSurinkimas" localSheetId="5">'Forma 6'!$J$164</definedName>
    <definedName name="VAS075_F_Verslovienetui241NuotekuSurinkimas">'Forma 6'!$J$164</definedName>
    <definedName name="VAS075_F_Verslovienetui242NuotekuValymas" localSheetId="5">'Forma 6'!$K$164</definedName>
    <definedName name="VAS075_F_Verslovienetui242NuotekuValymas">'Forma 6'!$K$164</definedName>
    <definedName name="VAS075_F_Verslovienetui243NuotekuDumblo" localSheetId="5">'Forma 6'!$L$164</definedName>
    <definedName name="VAS075_F_Verslovienetui243NuotekuDumblo">'Forma 6'!$L$164</definedName>
    <definedName name="VAS075_F_Verslovienetui24IsViso" localSheetId="5">'Forma 6'!$I$164</definedName>
    <definedName name="VAS075_F_Verslovienetui24IsViso">'Forma 6'!$I$164</definedName>
    <definedName name="VAS075_F_Verslovienetui25PavirsiniuNuoteku" localSheetId="5">'Forma 6'!$M$164</definedName>
    <definedName name="VAS075_F_Verslovienetui25PavirsiniuNuoteku">'Forma 6'!$M$164</definedName>
    <definedName name="VAS075_F_Verslovienetui26KitosReguliuojamosios" localSheetId="5">'Forma 6'!$N$164</definedName>
    <definedName name="VAS075_F_Verslovienetui26KitosReguliuojamosios">'Forma 6'!$N$164</definedName>
    <definedName name="VAS075_F_Verslovienetui27KitosVeiklos" localSheetId="5">'Forma 6'!$Q$164</definedName>
    <definedName name="VAS075_F_Verslovienetui27KitosVeiklos">'Forma 6'!$Q$164</definedName>
    <definedName name="VAS075_F_Verslovienetui2Apskaitosveikla1" localSheetId="5">'Forma 6'!$O$164</definedName>
    <definedName name="VAS075_F_Verslovienetui2Apskaitosveikla1">'Forma 6'!$O$164</definedName>
    <definedName name="VAS075_F_Verslovienetui2Kitareguliuoja1" localSheetId="5">'Forma 6'!$P$164</definedName>
    <definedName name="VAS075_F_Verslovienetui2Kitareguliuoja1">'Forma 6'!$P$164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7'!$C$26</definedName>
    <definedName name="VAS076_D_Apskaitospriet6">'Forma 7'!$C$26</definedName>
    <definedName name="VAS076_D_Apskaitospriet7" localSheetId="9">'Forma 7'!$C$54</definedName>
    <definedName name="VAS076_D_Apskaitospriet7">'Forma 7'!$C$54</definedName>
    <definedName name="VAS076_D_Apskaitospriet8" localSheetId="9">'Forma 7'!$C$82</definedName>
    <definedName name="VAS076_D_Apskaitospriet8">'Forma 7'!$C$82</definedName>
    <definedName name="VAS076_D_Apskaitospriet9" localSheetId="9">'Forma 7'!$C$131</definedName>
    <definedName name="VAS076_D_Apskaitospriet9">'Forma 7'!$C$131</definedName>
    <definedName name="VAS076_D_Apskaitosveikla1" localSheetId="9">'Forma 7'!$O$9</definedName>
    <definedName name="VAS076_D_Apskaitosveikla1">'Forma 7'!$O$9</definedName>
    <definedName name="VAS076_D_Atsiskaitomiej1" localSheetId="9">'Forma 7'!$C$27</definedName>
    <definedName name="VAS076_D_Atsiskaitomiej1">'Forma 7'!$C$27</definedName>
    <definedName name="VAS076_D_Atsiskaitomiej2" localSheetId="9">'Forma 7'!$C$55</definedName>
    <definedName name="VAS076_D_Atsiskaitomiej2">'Forma 7'!$C$55</definedName>
    <definedName name="VAS076_D_Atsiskaitomiej3" localSheetId="9">'Forma 7'!$C$83</definedName>
    <definedName name="VAS076_D_Atsiskaitomiej3">'Forma 7'!$C$83</definedName>
    <definedName name="VAS076_D_Atsiskaitomiej4" localSheetId="9">'Forma 7'!$C$132</definedName>
    <definedName name="VAS076_D_Atsiskaitomiej4">'Forma 7'!$C$132</definedName>
    <definedName name="VAS076_D_Bendraipaskirs3" localSheetId="9">'Forma 7'!$C$116</definedName>
    <definedName name="VAS076_D_Bendraipaskirs3">'Forma 7'!$C$116</definedName>
    <definedName name="VAS076_D_Bendraipaskirs4" localSheetId="9">'Forma 7'!$C$143</definedName>
    <definedName name="VAS076_D_Bendraipaskirs4">'Forma 7'!$C$143</definedName>
    <definedName name="VAS076_D_Cpunktui17" localSheetId="9">'Forma 7'!$C$101</definedName>
    <definedName name="VAS076_D_Cpunktui17">'Forma 7'!$C$101</definedName>
    <definedName name="VAS076_D_Cpunktui18" localSheetId="9">'Forma 7'!$C$102</definedName>
    <definedName name="VAS076_D_Cpunktui18">'Forma 7'!$C$102</definedName>
    <definedName name="VAS076_D_Cpunktui19" localSheetId="9">'Forma 7'!$C$107</definedName>
    <definedName name="VAS076_D_Cpunktui19">'Forma 7'!$C$107</definedName>
    <definedName name="VAS076_D_Cpunktui20" localSheetId="9">'Forma 7'!$C$108</definedName>
    <definedName name="VAS076_D_Cpunktui20">'Forma 7'!$C$108</definedName>
    <definedName name="VAS076_D_Cpunktui21" localSheetId="9">'Forma 7'!$C$109</definedName>
    <definedName name="VAS076_D_Cpunktui21">'Forma 7'!$C$109</definedName>
    <definedName name="VAS076_D_Cpunktui25" localSheetId="9">'Forma 7'!$C$95</definedName>
    <definedName name="VAS076_D_Cpunktui25">'Forma 7'!$C$95</definedName>
    <definedName name="VAS076_D_Cpunktui26" localSheetId="9">'Forma 7'!$C$96</definedName>
    <definedName name="VAS076_D_Cpunktui26">'Forma 7'!$C$96</definedName>
    <definedName name="VAS076_D_Cpunktui27" localSheetId="9">'Forma 7'!$C$97</definedName>
    <definedName name="VAS076_D_Cpunktui27">'Forma 7'!$C$97</definedName>
    <definedName name="VAS076_D_Cpunktui28" localSheetId="9">'Forma 7'!$C$98</definedName>
    <definedName name="VAS076_D_Cpunktui28">'Forma 7'!$C$98</definedName>
    <definedName name="VAS076_D_Cpunktui29" localSheetId="9">'Forma 7'!$C$99</definedName>
    <definedName name="VAS076_D_Cpunktui29">'Forma 7'!$C$99</definedName>
    <definedName name="VAS076_D_Cpunktui30" localSheetId="9">'Forma 7'!$C$100</definedName>
    <definedName name="VAS076_D_Cpunktui30">'Forma 7'!$C$100</definedName>
    <definedName name="VAS076_D_Cpunktui31" localSheetId="9">'Forma 7'!$C$103</definedName>
    <definedName name="VAS076_D_Cpunktui31">'Forma 7'!$C$103</definedName>
    <definedName name="VAS076_D_Cpunktui32" localSheetId="9">'Forma 7'!$C$104</definedName>
    <definedName name="VAS076_D_Cpunktui32">'Forma 7'!$C$104</definedName>
    <definedName name="VAS076_D_Cpunktui33" localSheetId="9">'Forma 7'!$C$105</definedName>
    <definedName name="VAS076_D_Cpunktui33">'Forma 7'!$C$105</definedName>
    <definedName name="VAS076_D_Cpunktui34" localSheetId="9">'Forma 7'!$C$106</definedName>
    <definedName name="VAS076_D_Cpunktui34">'Forma 7'!$C$106</definedName>
    <definedName name="VAS076_D_Cpunktui35" localSheetId="9">'Forma 7'!$C$110</definedName>
    <definedName name="VAS076_D_Cpunktui35">'Forma 7'!$C$110</definedName>
    <definedName name="VAS076_D_Cpunktui36" localSheetId="9">'Forma 7'!$C$111</definedName>
    <definedName name="VAS076_D_Cpunktui36">'Forma 7'!$C$111</definedName>
    <definedName name="VAS076_D_Cpunktui37" localSheetId="9">'Forma 7'!$C$112</definedName>
    <definedName name="VAS076_D_Cpunktui37">'Forma 7'!$C$112</definedName>
    <definedName name="VAS076_D_Cpunktui38" localSheetId="9">'Forma 7'!$C$113</definedName>
    <definedName name="VAS076_D_Cpunktui38">'Forma 7'!$C$113</definedName>
    <definedName name="VAS076_D_Cpunktui39" localSheetId="9">'Forma 7'!$C$114</definedName>
    <definedName name="VAS076_D_Cpunktui39">'Forma 7'!$C$114</definedName>
    <definedName name="VAS076_D_Cpunktui40" localSheetId="9">'Forma 7'!$C$115</definedName>
    <definedName name="VAS076_D_Cpunktui40">'Forma 7'!$C$115</definedName>
    <definedName name="VAS076_D_Epunktui16" localSheetId="9">'Forma 7'!$C$144</definedName>
    <definedName name="VAS076_D_Epunktui16">'Forma 7'!$C$144</definedName>
    <definedName name="VAS076_D_Epunktui17" localSheetId="9">'Forma 7'!$C$145</definedName>
    <definedName name="VAS076_D_Epunktui17">'Forma 7'!$C$145</definedName>
    <definedName name="VAS076_D_Epunktui18" localSheetId="9">'Forma 7'!$C$146</definedName>
    <definedName name="VAS076_D_Epunktui18">'Forma 7'!$C$146</definedName>
    <definedName name="VAS076_D_Epunktui19" localSheetId="9">'Forma 7'!$C$147</definedName>
    <definedName name="VAS076_D_Epunktui19">'Forma 7'!$C$147</definedName>
    <definedName name="VAS076_D_Epunktui20" localSheetId="9">'Forma 7'!$C$148</definedName>
    <definedName name="VAS076_D_Epunktui20">'Forma 7'!$C$148</definedName>
    <definedName name="VAS076_D_Epunktui21" localSheetId="9">'Forma 7'!$C$149</definedName>
    <definedName name="VAS076_D_Epunktui21">'Forma 7'!$C$149</definedName>
    <definedName name="VAS076_D_Epunktui22" localSheetId="9">'Forma 7'!$C$152</definedName>
    <definedName name="VAS076_D_Epunktui22">'Forma 7'!$C$152</definedName>
    <definedName name="VAS076_D_Epunktui23" localSheetId="9">'Forma 7'!$C$153</definedName>
    <definedName name="VAS076_D_Epunktui23">'Forma 7'!$C$153</definedName>
    <definedName name="VAS076_D_Epunktui24" localSheetId="9">'Forma 7'!$C$154</definedName>
    <definedName name="VAS076_D_Epunktui24">'Forma 7'!$C$154</definedName>
    <definedName name="VAS076_D_Epunktui25" localSheetId="9">'Forma 7'!$C$158</definedName>
    <definedName name="VAS076_D_Epunktui25">'Forma 7'!$C$158</definedName>
    <definedName name="VAS076_D_Epunktui26" localSheetId="9">'Forma 7'!$C$159</definedName>
    <definedName name="VAS076_D_Epunktui26">'Forma 7'!$C$159</definedName>
    <definedName name="VAS076_D_Epunktui27" localSheetId="9">'Forma 7'!$C$160</definedName>
    <definedName name="VAS076_D_Epunktui27">'Forma 7'!$C$160</definedName>
    <definedName name="VAS076_D_Epunktui28" localSheetId="9">'Forma 7'!$C$161</definedName>
    <definedName name="VAS076_D_Epunktui28">'Forma 7'!$C$161</definedName>
    <definedName name="VAS076_D_Epunktui29" localSheetId="9">'Forma 7'!$C$162</definedName>
    <definedName name="VAS076_D_Epunktui29">'Forma 7'!$C$162</definedName>
    <definedName name="VAS076_D_Epunktui30" localSheetId="9">'Forma 7'!$C$163</definedName>
    <definedName name="VAS076_D_Epunktui30">'Forma 7'!$C$163</definedName>
    <definedName name="VAS076_D_Epunktui31" localSheetId="9">'Forma 7'!$C$150</definedName>
    <definedName name="VAS076_D_Epunktui31">'Forma 7'!$C$150</definedName>
    <definedName name="VAS076_D_Epunktui32" localSheetId="9">'Forma 7'!$C$151</definedName>
    <definedName name="VAS076_D_Epunktui32">'Forma 7'!$C$151</definedName>
    <definedName name="VAS076_D_Epunktui33" localSheetId="9">'Forma 7'!$C$155</definedName>
    <definedName name="VAS076_D_Epunktui33">'Forma 7'!$C$155</definedName>
    <definedName name="VAS076_D_Epunktui34" localSheetId="9">'Forma 7'!$C$156</definedName>
    <definedName name="VAS076_D_Epunktui34">'Forma 7'!$C$156</definedName>
    <definedName name="VAS076_D_Epunktui35" localSheetId="9">'Forma 7'!$C$157</definedName>
    <definedName name="VAS076_D_Epunktui35">'Forma 7'!$C$157</definedName>
    <definedName name="VAS076_D_Irankiaimatavi6" localSheetId="9">'Forma 7'!$C$30</definedName>
    <definedName name="VAS076_D_Irankiaimatavi6">'Forma 7'!$C$30</definedName>
    <definedName name="VAS076_D_Irankiaimatavi7" localSheetId="9">'Forma 7'!$C$58</definedName>
    <definedName name="VAS076_D_Irankiaimatavi7">'Forma 7'!$C$58</definedName>
    <definedName name="VAS076_D_Irankiaimatavi8" localSheetId="9">'Forma 7'!$C$86</definedName>
    <definedName name="VAS076_D_Irankiaimatavi8">'Forma 7'!$C$86</definedName>
    <definedName name="VAS076_D_Irankiaimatavi9" localSheetId="9">'Forma 7'!$C$135</definedName>
    <definedName name="VAS076_D_Irankiaimatavi9">'Forma 7'!$C$135</definedName>
    <definedName name="VAS076_D_Irasyti1" localSheetId="9">'Forma 7'!$C$35</definedName>
    <definedName name="VAS076_D_Irasyti1">'Forma 7'!$C$35</definedName>
    <definedName name="VAS076_D_Irasyti10" localSheetId="9">'Forma 7'!$C$140</definedName>
    <definedName name="VAS076_D_Irasyti10">'Forma 7'!$C$140</definedName>
    <definedName name="VAS076_D_Irasyti11" localSheetId="9">'Forma 7'!$C$141</definedName>
    <definedName name="VAS076_D_Irasyti11">'Forma 7'!$C$141</definedName>
    <definedName name="VAS076_D_Irasyti12" localSheetId="9">'Forma 7'!$C$142</definedName>
    <definedName name="VAS076_D_Irasyti12">'Forma 7'!$C$142</definedName>
    <definedName name="VAS076_D_Irasyti2" localSheetId="9">'Forma 7'!$C$36</definedName>
    <definedName name="VAS076_D_Irasyti2">'Forma 7'!$C$36</definedName>
    <definedName name="VAS076_D_Irasyti3" localSheetId="9">'Forma 7'!$C$37</definedName>
    <definedName name="VAS076_D_Irasyti3">'Forma 7'!$C$37</definedName>
    <definedName name="VAS076_D_Irasyti4" localSheetId="9">'Forma 7'!$C$63</definedName>
    <definedName name="VAS076_D_Irasyti4">'Forma 7'!$C$63</definedName>
    <definedName name="VAS076_D_Irasyti5" localSheetId="9">'Forma 7'!$C$64</definedName>
    <definedName name="VAS076_D_Irasyti5">'Forma 7'!$C$64</definedName>
    <definedName name="VAS076_D_Irasyti6" localSheetId="9">'Forma 7'!$C$65</definedName>
    <definedName name="VAS076_D_Irasyti6">'Forma 7'!$C$65</definedName>
    <definedName name="VAS076_D_Irasyti7" localSheetId="9">'Forma 7'!$C$91</definedName>
    <definedName name="VAS076_D_Irasyti7">'Forma 7'!$C$91</definedName>
    <definedName name="VAS076_D_Irasyti8" localSheetId="9">'Forma 7'!$C$92</definedName>
    <definedName name="VAS076_D_Irasyti8">'Forma 7'!$C$92</definedName>
    <definedName name="VAS076_D_Irasyti9" localSheetId="9">'Forma 7'!$C$93</definedName>
    <definedName name="VAS076_D_Irasyti9">'Forma 7'!$C$93</definedName>
    <definedName name="VAS076_D_Keliaiaikstele6" localSheetId="9">'Forma 7'!$C$17</definedName>
    <definedName name="VAS076_D_Keliaiaikstele6">'Forma 7'!$C$17</definedName>
    <definedName name="VAS076_D_Keliaiaikstele7" localSheetId="9">'Forma 7'!$C$45</definedName>
    <definedName name="VAS076_D_Keliaiaikstele7">'Forma 7'!$C$45</definedName>
    <definedName name="VAS076_D_Keliaiaikstele8" localSheetId="9">'Forma 7'!$C$73</definedName>
    <definedName name="VAS076_D_Keliaiaikstele8">'Forma 7'!$C$73</definedName>
    <definedName name="VAS076_D_Keliaiaikstele9" localSheetId="9">'Forma 7'!$C$123</definedName>
    <definedName name="VAS076_D_Keliaiaikstele9">'Forma 7'!$C$123</definedName>
    <definedName name="VAS076_D_Kitairanga2" localSheetId="9">'Forma 7'!$C$129</definedName>
    <definedName name="VAS076_D_Kitairanga2">'Forma 7'!$C$129</definedName>
    <definedName name="VAS076_D_Kitareguliuoja1" localSheetId="9">'Forma 7'!$P$9</definedName>
    <definedName name="VAS076_D_Kitareguliuoja1">'Forma 7'!$P$9</definedName>
    <definedName name="VAS076_D_Kitasilgalaiki5" localSheetId="9">'Forma 7'!$C$34</definedName>
    <definedName name="VAS076_D_Kitasilgalaiki5">'Forma 7'!$C$34</definedName>
    <definedName name="VAS076_D_Kitasilgalaiki6" localSheetId="9">'Forma 7'!$C$62</definedName>
    <definedName name="VAS076_D_Kitasilgalaiki6">'Forma 7'!$C$62</definedName>
    <definedName name="VAS076_D_Kitasilgalaiki7" localSheetId="9">'Forma 7'!$C$90</definedName>
    <definedName name="VAS076_D_Kitasilgalaiki7">'Forma 7'!$C$90</definedName>
    <definedName name="VAS076_D_Kitasilgalaiki8" localSheetId="9">'Forma 7'!$C$139</definedName>
    <definedName name="VAS076_D_Kitasilgalaiki8">'Forma 7'!$C$139</definedName>
    <definedName name="VAS076_D_Kitasnemateria6" localSheetId="9">'Forma 7'!$C$14</definedName>
    <definedName name="VAS076_D_Kitasnemateria6">'Forma 7'!$C$14</definedName>
    <definedName name="VAS076_D_Kitasnemateria7" localSheetId="9">'Forma 7'!$C$42</definedName>
    <definedName name="VAS076_D_Kitasnemateria7">'Forma 7'!$C$42</definedName>
    <definedName name="VAS076_D_Kitasnemateria8" localSheetId="9">'Forma 7'!$C$70</definedName>
    <definedName name="VAS076_D_Kitasnemateria8">'Forma 7'!$C$70</definedName>
    <definedName name="VAS076_D_Kitasnemateria9" localSheetId="9">'Forma 7'!$C$120</definedName>
    <definedName name="VAS076_D_Kitasnemateria9">'Forma 7'!$C$120</definedName>
    <definedName name="VAS076_D_Kitigeriamojov1" localSheetId="9">'Forma 7'!$C$29</definedName>
    <definedName name="VAS076_D_Kitigeriamojov1">'Forma 7'!$C$29</definedName>
    <definedName name="VAS076_D_Kitigeriamojov2" localSheetId="9">'Forma 7'!$C$57</definedName>
    <definedName name="VAS076_D_Kitigeriamojov2">'Forma 7'!$C$57</definedName>
    <definedName name="VAS076_D_Kitigeriamojov3" localSheetId="9">'Forma 7'!$C$85</definedName>
    <definedName name="VAS076_D_Kitigeriamojov3">'Forma 7'!$C$85</definedName>
    <definedName name="VAS076_D_Kitigeriamojov4" localSheetId="9">'Forma 7'!$C$134</definedName>
    <definedName name="VAS076_D_Kitigeriamojov4">'Forma 7'!$C$134</definedName>
    <definedName name="VAS076_D_Kitiirenginiai11" localSheetId="9">'Forma 7'!$C$21</definedName>
    <definedName name="VAS076_D_Kitiirenginiai11">'Forma 7'!$C$21</definedName>
    <definedName name="VAS076_D_Kitiirenginiai12" localSheetId="9">'Forma 7'!$C$25</definedName>
    <definedName name="VAS076_D_Kitiirenginiai12">'Forma 7'!$C$25</definedName>
    <definedName name="VAS076_D_Kitiirenginiai13" localSheetId="9">'Forma 7'!$C$49</definedName>
    <definedName name="VAS076_D_Kitiirenginiai13">'Forma 7'!$C$49</definedName>
    <definedName name="VAS076_D_Kitiirenginiai14" localSheetId="9">'Forma 7'!$C$53</definedName>
    <definedName name="VAS076_D_Kitiirenginiai14">'Forma 7'!$C$53</definedName>
    <definedName name="VAS076_D_Kitiirenginiai15" localSheetId="9">'Forma 7'!$C$77</definedName>
    <definedName name="VAS076_D_Kitiirenginiai15">'Forma 7'!$C$77</definedName>
    <definedName name="VAS076_D_Kitiirenginiai16" localSheetId="9">'Forma 7'!$C$81</definedName>
    <definedName name="VAS076_D_Kitiirenginiai16">'Forma 7'!$C$81</definedName>
    <definedName name="VAS076_D_Kitiirenginiai17" localSheetId="9">'Forma 7'!$C$127</definedName>
    <definedName name="VAS076_D_Kitiirenginiai17">'Forma 7'!$C$127</definedName>
    <definedName name="VAS076_D_Kitiirenginiai18" localSheetId="9">'Forma 7'!$C$130</definedName>
    <definedName name="VAS076_D_Kitiirenginiai18">'Forma 7'!$C$130</definedName>
    <definedName name="VAS076_D_Kitostransport6" localSheetId="9">'Forma 7'!$C$33</definedName>
    <definedName name="VAS076_D_Kitostransport6">'Forma 7'!$C$33</definedName>
    <definedName name="VAS076_D_Kitostransport7" localSheetId="9">'Forma 7'!$C$61</definedName>
    <definedName name="VAS076_D_Kitostransport7">'Forma 7'!$C$61</definedName>
    <definedName name="VAS076_D_Kitostransport8" localSheetId="9">'Forma 7'!$C$89</definedName>
    <definedName name="VAS076_D_Kitostransport8">'Forma 7'!$C$89</definedName>
    <definedName name="VAS076_D_Kitostransport9" localSheetId="9">'Forma 7'!$C$138</definedName>
    <definedName name="VAS076_D_Kitostransport9">'Forma 7'!$C$138</definedName>
    <definedName name="VAS076_D_Lengviejiautom6" localSheetId="9">'Forma 7'!$C$32</definedName>
    <definedName name="VAS076_D_Lengviejiautom6">'Forma 7'!$C$32</definedName>
    <definedName name="VAS076_D_Lengviejiautom7" localSheetId="9">'Forma 7'!$C$60</definedName>
    <definedName name="VAS076_D_Lengviejiautom7">'Forma 7'!$C$60</definedName>
    <definedName name="VAS076_D_Lengviejiautom8" localSheetId="9">'Forma 7'!$C$88</definedName>
    <definedName name="VAS076_D_Lengviejiautom8">'Forma 7'!$C$88</definedName>
    <definedName name="VAS076_D_Lengviejiautom9" localSheetId="9">'Forma 7'!$C$137</definedName>
    <definedName name="VAS076_D_Lengviejiautom9">'Forma 7'!$C$137</definedName>
    <definedName name="VAS076_D_Masinosiriranga6" localSheetId="9">'Forma 7'!$C$22</definedName>
    <definedName name="VAS076_D_Masinosiriranga6">'Forma 7'!$C$22</definedName>
    <definedName name="VAS076_D_Masinosiriranga7" localSheetId="9">'Forma 7'!$C$50</definedName>
    <definedName name="VAS076_D_Masinosiriranga7">'Forma 7'!$C$50</definedName>
    <definedName name="VAS076_D_Masinosiriranga8" localSheetId="9">'Forma 7'!$C$78</definedName>
    <definedName name="VAS076_D_Masinosiriranga8">'Forma 7'!$C$78</definedName>
    <definedName name="VAS076_D_Masinosiriranga9" localSheetId="9">'Forma 7'!$C$128</definedName>
    <definedName name="VAS076_D_Masinosiriranga9">'Forma 7'!$C$128</definedName>
    <definedName name="VAS076_D_Nematerialusis6" localSheetId="9">'Forma 7'!$C$11</definedName>
    <definedName name="VAS076_D_Nematerialusis6">'Forma 7'!$C$11</definedName>
    <definedName name="VAS076_D_Nematerialusis7" localSheetId="9">'Forma 7'!$C$39</definedName>
    <definedName name="VAS076_D_Nematerialusis7">'Forma 7'!$C$39</definedName>
    <definedName name="VAS076_D_Nematerialusis8" localSheetId="9">'Forma 7'!$C$67</definedName>
    <definedName name="VAS076_D_Nematerialusis8">'Forma 7'!$C$67</definedName>
    <definedName name="VAS076_D_Nematerialusis9" localSheetId="9">'Forma 7'!$C$117</definedName>
    <definedName name="VAS076_D_Nematerialusis9">'Forma 7'!$C$117</definedName>
    <definedName name="VAS076_D_Netiesiogiaipa3" localSheetId="9">'Forma 7'!$C$66</definedName>
    <definedName name="VAS076_D_Netiesiogiaipa3">'Forma 7'!$C$66</definedName>
    <definedName name="VAS076_D_Netiesiogiaipa4" localSheetId="9">'Forma 7'!$C$94</definedName>
    <definedName name="VAS076_D_Netiesiogiaipa4">'Forma 7'!$C$94</definedName>
    <definedName name="VAS076_D_Nuotekuirdumbl5" localSheetId="9">'Forma 7'!$C$24</definedName>
    <definedName name="VAS076_D_Nuotekuirdumbl5">'Forma 7'!$C$24</definedName>
    <definedName name="VAS076_D_Nuotekuirdumbl6" localSheetId="9">'Forma 7'!$C$52</definedName>
    <definedName name="VAS076_D_Nuotekuirdumbl6">'Forma 7'!$C$52</definedName>
    <definedName name="VAS076_D_Nuotekuirdumbl7" localSheetId="9">'Forma 7'!$C$80</definedName>
    <definedName name="VAS076_D_Nuotekuirdumbl7">'Forma 7'!$C$80</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7'!$C$44</definedName>
    <definedName name="VAS076_D_Pastataiadmini7">'Forma 7'!$C$44</definedName>
    <definedName name="VAS076_D_Pastataiadmini8" localSheetId="9">'Forma 7'!$C$72</definedName>
    <definedName name="VAS076_D_Pastataiadmini8">'Forma 7'!$C$72</definedName>
    <definedName name="VAS076_D_Pastataiadmini9" localSheetId="9">'Forma 7'!$C$122</definedName>
    <definedName name="VAS076_D_Pastataiadmini9">'Forma 7'!$C$122</definedName>
    <definedName name="VAS076_D_Pastataiirstat6" localSheetId="9">'Forma 7'!$C$15</definedName>
    <definedName name="VAS076_D_Pastataiirstat6">'Forma 7'!$C$15</definedName>
    <definedName name="VAS076_D_Pastataiirstat7" localSheetId="9">'Forma 7'!$C$43</definedName>
    <definedName name="VAS076_D_Pastataiirstat7">'Forma 7'!$C$43</definedName>
    <definedName name="VAS076_D_Pastataiirstat8" localSheetId="9">'Forma 7'!$C$71</definedName>
    <definedName name="VAS076_D_Pastataiirstat8">'Forma 7'!$C$71</definedName>
    <definedName name="VAS076_D_Pastataiirstat9" localSheetId="9">'Forma 7'!$C$121</definedName>
    <definedName name="VAS076_D_Pastataiirstat9">'Forma 7'!$C$121</definedName>
    <definedName name="VAS076_D_Saulessviesose1" localSheetId="9">'Forma 7'!$C$20</definedName>
    <definedName name="VAS076_D_Saulessviesose1">'Forma 7'!$C$20</definedName>
    <definedName name="VAS076_D_Saulessviesose2" localSheetId="9">'Forma 7'!$C$48</definedName>
    <definedName name="VAS076_D_Saulessviesose2">'Forma 7'!$C$48</definedName>
    <definedName name="VAS076_D_Saulessviesose3" localSheetId="9">'Forma 7'!$C$76</definedName>
    <definedName name="VAS076_D_Saulessviesose3">'Forma 7'!$C$76</definedName>
    <definedName name="VAS076_D_Saulessviesose4" localSheetId="9">'Forma 7'!$C$126</definedName>
    <definedName name="VAS076_D_Saulessviesose4">'Forma 7'!$C$126</definedName>
    <definedName name="VAS076_D_Silumosatsiska1" localSheetId="9">'Forma 7'!$C$28</definedName>
    <definedName name="VAS076_D_Silumosatsiska1">'Forma 7'!$C$28</definedName>
    <definedName name="VAS076_D_Silumosatsiska2" localSheetId="9">'Forma 7'!$C$56</definedName>
    <definedName name="VAS076_D_Silumosatsiska2">'Forma 7'!$C$56</definedName>
    <definedName name="VAS076_D_Silumosatsiska3" localSheetId="9">'Forma 7'!$C$84</definedName>
    <definedName name="VAS076_D_Silumosatsiska3">'Forma 7'!$C$84</definedName>
    <definedName name="VAS076_D_Silumosatsiska4" localSheetId="9">'Forma 7'!$C$133</definedName>
    <definedName name="VAS076_D_Silumosatsiska4">'Forma 7'!$C$133</definedName>
    <definedName name="VAS076_D_Silumosirkarst1" localSheetId="9">'Forma 7'!$C$19</definedName>
    <definedName name="VAS076_D_Silumosirkarst1">'Forma 7'!$C$19</definedName>
    <definedName name="VAS076_D_Silumosirkarst2" localSheetId="9">'Forma 7'!$C$47</definedName>
    <definedName name="VAS076_D_Silumosirkarst2">'Forma 7'!$C$47</definedName>
    <definedName name="VAS076_D_Silumosirkarst3" localSheetId="9">'Forma 7'!$C$75</definedName>
    <definedName name="VAS076_D_Silumosirkarst3">'Forma 7'!$C$75</definedName>
    <definedName name="VAS076_D_Silumosirkarst4" localSheetId="9">'Forma 7'!$C$125</definedName>
    <definedName name="VAS076_D_Silumosirkarst4">'Forma 7'!$C$125</definedName>
    <definedName name="VAS076_D_Specprogramine6" localSheetId="9">'Forma 7'!$C$13</definedName>
    <definedName name="VAS076_D_Specprogramine6">'Forma 7'!$C$13</definedName>
    <definedName name="VAS076_D_Specprogramine7" localSheetId="9">'Forma 7'!$C$41</definedName>
    <definedName name="VAS076_D_Specprogramine7">'Forma 7'!$C$41</definedName>
    <definedName name="VAS076_D_Specprogramine8" localSheetId="9">'Forma 7'!$C$69</definedName>
    <definedName name="VAS076_D_Specprogramine8">'Forma 7'!$C$69</definedName>
    <definedName name="VAS076_D_Specprogramine9" localSheetId="9">'Forma 7'!$C$119</definedName>
    <definedName name="VAS076_D_Specprogramine9">'Forma 7'!$C$119</definedName>
    <definedName name="VAS076_D_Standartinepro6" localSheetId="9">'Forma 7'!$C$12</definedName>
    <definedName name="VAS076_D_Standartinepro6">'Forma 7'!$C$12</definedName>
    <definedName name="VAS076_D_Standartinepro7" localSheetId="9">'Forma 7'!$C$40</definedName>
    <definedName name="VAS076_D_Standartinepro7">'Forma 7'!$C$40</definedName>
    <definedName name="VAS076_D_Standartinepro8" localSheetId="9">'Forma 7'!$C$68</definedName>
    <definedName name="VAS076_D_Standartinepro8">'Forma 7'!$C$68</definedName>
    <definedName name="VAS076_D_Standartinepro9" localSheetId="9">'Forma 7'!$C$118</definedName>
    <definedName name="VAS076_D_Standartinepro9">'Forma 7'!$C$118</definedName>
    <definedName name="VAS076_D_Tiesiogiaipask2" localSheetId="9">'Forma 7'!$C$38</definedName>
    <definedName name="VAS076_D_Tiesiogiaipask2">'Forma 7'!$C$38</definedName>
    <definedName name="VAS076_D_Transportoprie6" localSheetId="9">'Forma 7'!$C$31</definedName>
    <definedName name="VAS076_D_Transportoprie6">'Forma 7'!$C$31</definedName>
    <definedName name="VAS076_D_Transportoprie7" localSheetId="9">'Forma 7'!$C$59</definedName>
    <definedName name="VAS076_D_Transportoprie7">'Forma 7'!$C$59</definedName>
    <definedName name="VAS076_D_Transportoprie8" localSheetId="9">'Forma 7'!$C$87</definedName>
    <definedName name="VAS076_D_Transportoprie8">'Forma 7'!$C$87</definedName>
    <definedName name="VAS076_D_Transportoprie9" localSheetId="9">'Forma 7'!$C$136</definedName>
    <definedName name="VAS076_D_Transportoprie9">'Forma 7'!$C$136</definedName>
    <definedName name="VAS076_D_Vamzdynai6" localSheetId="9">'Forma 7'!$C$18</definedName>
    <definedName name="VAS076_D_Vamzdynai6">'Forma 7'!$C$18</definedName>
    <definedName name="VAS076_D_Vamzdynai7" localSheetId="9">'Forma 7'!$C$46</definedName>
    <definedName name="VAS076_D_Vamzdynai7">'Forma 7'!$C$46</definedName>
    <definedName name="VAS076_D_Vamzdynai8" localSheetId="9">'Forma 7'!$C$74</definedName>
    <definedName name="VAS076_D_Vamzdynai8">'Forma 7'!$C$74</definedName>
    <definedName name="VAS076_D_Vamzdynai9" localSheetId="9">'Forma 7'!$C$124</definedName>
    <definedName name="VAS076_D_Vamzdynai9">'Forma 7'!$C$124</definedName>
    <definedName name="VAS076_D_Vandenssiurbli5" localSheetId="9">'Forma 7'!$C$23</definedName>
    <definedName name="VAS076_D_Vandenssiurbli5">'Forma 7'!$C$23</definedName>
    <definedName name="VAS076_D_Vandenssiurbli6" localSheetId="9">'Forma 7'!$C$51</definedName>
    <definedName name="VAS076_D_Vandenssiurbli6">'Forma 7'!$C$51</definedName>
    <definedName name="VAS076_D_Vandenssiurbli7" localSheetId="9">'Forma 7'!$C$79</definedName>
    <definedName name="VAS076_D_Vandenssiurbli7">'Forma 7'!$C$79</definedName>
    <definedName name="VAS076_D_Verslovienetui3" localSheetId="9">'Forma 7'!$C$164</definedName>
    <definedName name="VAS076_D_Verslovienetui3">'Forma 7'!$C$164</definedName>
    <definedName name="VAS076_F_131IS" localSheetId="9">'Forma 7'!$D$35</definedName>
    <definedName name="VAS076_F_131IS">'Forma 7'!$D$35</definedName>
    <definedName name="VAS076_F_1331GeriamojoVandens" localSheetId="9">'Forma 7'!$F$35</definedName>
    <definedName name="VAS076_F_1331GeriamojoVandens">'Forma 7'!$F$35</definedName>
    <definedName name="VAS076_F_1332GeriamojoVandens" localSheetId="9">'Forma 7'!$G$35</definedName>
    <definedName name="VAS076_F_1332GeriamojoVandens">'Forma 7'!$G$35</definedName>
    <definedName name="VAS076_F_1333GeriamojoVandens" localSheetId="9">'Forma 7'!$H$35</definedName>
    <definedName name="VAS076_F_1333GeriamojoVandens">'Forma 7'!$H$35</definedName>
    <definedName name="VAS076_F_133IsViso" localSheetId="9">'Forma 7'!$E$35</definedName>
    <definedName name="VAS076_F_133IsViso">'Forma 7'!$E$35</definedName>
    <definedName name="VAS076_F_1341NuotekuSurinkimas" localSheetId="9">'Forma 7'!$J$35</definedName>
    <definedName name="VAS076_F_1341NuotekuSurinkimas">'Forma 7'!$J$35</definedName>
    <definedName name="VAS076_F_1342NuotekuValymas" localSheetId="9">'Forma 7'!$K$35</definedName>
    <definedName name="VAS076_F_1342NuotekuValymas">'Forma 7'!$K$35</definedName>
    <definedName name="VAS076_F_1343NuotekuDumblo" localSheetId="9">'Forma 7'!$L$35</definedName>
    <definedName name="VAS076_F_1343NuotekuDumblo">'Forma 7'!$L$35</definedName>
    <definedName name="VAS076_F_134IsViso" localSheetId="9">'Forma 7'!$I$35</definedName>
    <definedName name="VAS076_F_134IsViso">'Forma 7'!$I$35</definedName>
    <definedName name="VAS076_F_135PavirsiniuNuoteku" localSheetId="9">'Forma 7'!$M$35</definedName>
    <definedName name="VAS076_F_135PavirsiniuNuoteku">'Forma 7'!$M$35</definedName>
    <definedName name="VAS076_F_136KitosReguliuojamosios" localSheetId="9">'Forma 7'!$N$35</definedName>
    <definedName name="VAS076_F_136KitosReguliuojamosios">'Forma 7'!$N$35</definedName>
    <definedName name="VAS076_F_137KitosVeiklos" localSheetId="9">'Forma 7'!$Q$35</definedName>
    <definedName name="VAS076_F_137KitosVeiklos">'Forma 7'!$Q$35</definedName>
    <definedName name="VAS076_F_141IS" localSheetId="9">'Forma 7'!$D$36</definedName>
    <definedName name="VAS076_F_141IS">'Forma 7'!$D$36</definedName>
    <definedName name="VAS076_F_1431GeriamojoVandens" localSheetId="9">'Forma 7'!$F$36</definedName>
    <definedName name="VAS076_F_1431GeriamojoVandens">'Forma 7'!$F$36</definedName>
    <definedName name="VAS076_F_1432GeriamojoVandens" localSheetId="9">'Forma 7'!$G$36</definedName>
    <definedName name="VAS076_F_1432GeriamojoVandens">'Forma 7'!$G$36</definedName>
    <definedName name="VAS076_F_1433GeriamojoVandens" localSheetId="9">'Forma 7'!$H$36</definedName>
    <definedName name="VAS076_F_1433GeriamojoVandens">'Forma 7'!$H$36</definedName>
    <definedName name="VAS076_F_143IsViso" localSheetId="9">'Forma 7'!$E$36</definedName>
    <definedName name="VAS076_F_143IsViso">'Forma 7'!$E$36</definedName>
    <definedName name="VAS076_F_1441NuotekuSurinkimas" localSheetId="9">'Forma 7'!$J$36</definedName>
    <definedName name="VAS076_F_1441NuotekuSurinkimas">'Forma 7'!$J$36</definedName>
    <definedName name="VAS076_F_1442NuotekuValymas" localSheetId="9">'Forma 7'!$K$36</definedName>
    <definedName name="VAS076_F_1442NuotekuValymas">'Forma 7'!$K$36</definedName>
    <definedName name="VAS076_F_1443NuotekuDumblo" localSheetId="9">'Forma 7'!$L$36</definedName>
    <definedName name="VAS076_F_1443NuotekuDumblo">'Forma 7'!$L$36</definedName>
    <definedName name="VAS076_F_144IsViso" localSheetId="9">'Forma 7'!$I$36</definedName>
    <definedName name="VAS076_F_144IsViso">'Forma 7'!$I$36</definedName>
    <definedName name="VAS076_F_145PavirsiniuNuoteku" localSheetId="9">'Forma 7'!$M$36</definedName>
    <definedName name="VAS076_F_145PavirsiniuNuoteku">'Forma 7'!$M$36</definedName>
    <definedName name="VAS076_F_146KitosReguliuojamosios" localSheetId="9">'Forma 7'!$N$36</definedName>
    <definedName name="VAS076_F_146KitosReguliuojamosios">'Forma 7'!$N$36</definedName>
    <definedName name="VAS076_F_147KitosVeiklos" localSheetId="9">'Forma 7'!$Q$36</definedName>
    <definedName name="VAS076_F_147KitosVeiklos">'Forma 7'!$Q$36</definedName>
    <definedName name="VAS076_F_151IS" localSheetId="9">'Forma 7'!$D$37</definedName>
    <definedName name="VAS076_F_151IS">'Forma 7'!$D$37</definedName>
    <definedName name="VAS076_F_1531GeriamojoVandens" localSheetId="9">'Forma 7'!$F$37</definedName>
    <definedName name="VAS076_F_1531GeriamojoVandens">'Forma 7'!$F$37</definedName>
    <definedName name="VAS076_F_1532GeriamojoVandens" localSheetId="9">'Forma 7'!$G$37</definedName>
    <definedName name="VAS076_F_1532GeriamojoVandens">'Forma 7'!$G$37</definedName>
    <definedName name="VAS076_F_1533GeriamojoVandens" localSheetId="9">'Forma 7'!$H$37</definedName>
    <definedName name="VAS076_F_1533GeriamojoVandens">'Forma 7'!$H$37</definedName>
    <definedName name="VAS076_F_153IsViso" localSheetId="9">'Forma 7'!$E$37</definedName>
    <definedName name="VAS076_F_153IsViso">'Forma 7'!$E$37</definedName>
    <definedName name="VAS076_F_1541NuotekuSurinkimas" localSheetId="9">'Forma 7'!$J$37</definedName>
    <definedName name="VAS076_F_1541NuotekuSurinkimas">'Forma 7'!$J$37</definedName>
    <definedName name="VAS076_F_1542NuotekuValymas" localSheetId="9">'Forma 7'!$K$37</definedName>
    <definedName name="VAS076_F_1542NuotekuValymas">'Forma 7'!$K$37</definedName>
    <definedName name="VAS076_F_1543NuotekuDumblo" localSheetId="9">'Forma 7'!$L$37</definedName>
    <definedName name="VAS076_F_1543NuotekuDumblo">'Forma 7'!$L$37</definedName>
    <definedName name="VAS076_F_154IsViso" localSheetId="9">'Forma 7'!$I$37</definedName>
    <definedName name="VAS076_F_154IsViso">'Forma 7'!$I$37</definedName>
    <definedName name="VAS076_F_155PavirsiniuNuoteku" localSheetId="9">'Forma 7'!$M$37</definedName>
    <definedName name="VAS076_F_155PavirsiniuNuoteku">'Forma 7'!$M$37</definedName>
    <definedName name="VAS076_F_156KitosReguliuojamosios" localSheetId="9">'Forma 7'!$N$37</definedName>
    <definedName name="VAS076_F_156KitosReguliuojamosios">'Forma 7'!$N$37</definedName>
    <definedName name="VAS076_F_157KitosVeiklos" localSheetId="9">'Forma 7'!$Q$37</definedName>
    <definedName name="VAS076_F_157KitosVeiklos">'Forma 7'!$Q$37</definedName>
    <definedName name="VAS076_F_161IS" localSheetId="9">'Forma 7'!$D$63</definedName>
    <definedName name="VAS076_F_161IS">'Forma 7'!$D$63</definedName>
    <definedName name="VAS076_F_1631GeriamojoVandens" localSheetId="9">'Forma 7'!$F$63</definedName>
    <definedName name="VAS076_F_1631GeriamojoVandens">'Forma 7'!$F$63</definedName>
    <definedName name="VAS076_F_1632GeriamojoVandens" localSheetId="9">'Forma 7'!$G$63</definedName>
    <definedName name="VAS076_F_1632GeriamojoVandens">'Forma 7'!$G$63</definedName>
    <definedName name="VAS076_F_1633GeriamojoVandens" localSheetId="9">'Forma 7'!$H$63</definedName>
    <definedName name="VAS076_F_1633GeriamojoVandens">'Forma 7'!$H$63</definedName>
    <definedName name="VAS076_F_163IsViso" localSheetId="9">'Forma 7'!$E$63</definedName>
    <definedName name="VAS076_F_163IsViso">'Forma 7'!$E$63</definedName>
    <definedName name="VAS076_F_1641NuotekuSurinkimas" localSheetId="9">'Forma 7'!$J$63</definedName>
    <definedName name="VAS076_F_1641NuotekuSurinkimas">'Forma 7'!$J$63</definedName>
    <definedName name="VAS076_F_1642NuotekuValymas" localSheetId="9">'Forma 7'!$K$63</definedName>
    <definedName name="VAS076_F_1642NuotekuValymas">'Forma 7'!$K$63</definedName>
    <definedName name="VAS076_F_1643NuotekuDumblo" localSheetId="9">'Forma 7'!$L$63</definedName>
    <definedName name="VAS076_F_1643NuotekuDumblo">'Forma 7'!$L$63</definedName>
    <definedName name="VAS076_F_164IsViso" localSheetId="9">'Forma 7'!$I$63</definedName>
    <definedName name="VAS076_F_164IsViso">'Forma 7'!$I$63</definedName>
    <definedName name="VAS076_F_165PavirsiniuNuoteku" localSheetId="9">'Forma 7'!$M$63</definedName>
    <definedName name="VAS076_F_165PavirsiniuNuoteku">'Forma 7'!$M$63</definedName>
    <definedName name="VAS076_F_166KitosReguliuojamosios" localSheetId="9">'Forma 7'!$N$63</definedName>
    <definedName name="VAS076_F_166KitosReguliuojamosios">'Forma 7'!$N$63</definedName>
    <definedName name="VAS076_F_167KitosVeiklos" localSheetId="9">'Forma 7'!$Q$63</definedName>
    <definedName name="VAS076_F_167KitosVeiklos">'Forma 7'!$Q$63</definedName>
    <definedName name="VAS076_F_171IS" localSheetId="9">'Forma 7'!$D$64</definedName>
    <definedName name="VAS076_F_171IS">'Forma 7'!$D$64</definedName>
    <definedName name="VAS076_F_1731GeriamojoVandens" localSheetId="9">'Forma 7'!$F$64</definedName>
    <definedName name="VAS076_F_1731GeriamojoVandens">'Forma 7'!$F$64</definedName>
    <definedName name="VAS076_F_1732GeriamojoVandens" localSheetId="9">'Forma 7'!$G$64</definedName>
    <definedName name="VAS076_F_1732GeriamojoVandens">'Forma 7'!$G$64</definedName>
    <definedName name="VAS076_F_1733GeriamojoVandens" localSheetId="9">'Forma 7'!$H$64</definedName>
    <definedName name="VAS076_F_1733GeriamojoVandens">'Forma 7'!$H$64</definedName>
    <definedName name="VAS076_F_173IsViso" localSheetId="9">'Forma 7'!$E$64</definedName>
    <definedName name="VAS076_F_173IsViso">'Forma 7'!$E$64</definedName>
    <definedName name="VAS076_F_1741NuotekuSurinkimas" localSheetId="9">'Forma 7'!$J$64</definedName>
    <definedName name="VAS076_F_1741NuotekuSurinkimas">'Forma 7'!$J$64</definedName>
    <definedName name="VAS076_F_1742NuotekuValymas" localSheetId="9">'Forma 7'!$K$64</definedName>
    <definedName name="VAS076_F_1742NuotekuValymas">'Forma 7'!$K$64</definedName>
    <definedName name="VAS076_F_1743NuotekuDumblo" localSheetId="9">'Forma 7'!$L$64</definedName>
    <definedName name="VAS076_F_1743NuotekuDumblo">'Forma 7'!$L$64</definedName>
    <definedName name="VAS076_F_174IsViso" localSheetId="9">'Forma 7'!$I$64</definedName>
    <definedName name="VAS076_F_174IsViso">'Forma 7'!$I$64</definedName>
    <definedName name="VAS076_F_175PavirsiniuNuoteku" localSheetId="9">'Forma 7'!$M$64</definedName>
    <definedName name="VAS076_F_175PavirsiniuNuoteku">'Forma 7'!$M$64</definedName>
    <definedName name="VAS076_F_176KitosReguliuojamosios" localSheetId="9">'Forma 7'!$N$64</definedName>
    <definedName name="VAS076_F_176KitosReguliuojamosios">'Forma 7'!$N$64</definedName>
    <definedName name="VAS076_F_177KitosVeiklos" localSheetId="9">'Forma 7'!$Q$64</definedName>
    <definedName name="VAS076_F_177KitosVeiklos">'Forma 7'!$Q$64</definedName>
    <definedName name="VAS076_F_181IS" localSheetId="9">'Forma 7'!$D$65</definedName>
    <definedName name="VAS076_F_181IS">'Forma 7'!$D$65</definedName>
    <definedName name="VAS076_F_1831GeriamojoVandens" localSheetId="9">'Forma 7'!$F$65</definedName>
    <definedName name="VAS076_F_1831GeriamojoVandens">'Forma 7'!$F$65</definedName>
    <definedName name="VAS076_F_1832GeriamojoVandens" localSheetId="9">'Forma 7'!$G$65</definedName>
    <definedName name="VAS076_F_1832GeriamojoVandens">'Forma 7'!$G$65</definedName>
    <definedName name="VAS076_F_1833GeriamojoVandens" localSheetId="9">'Forma 7'!$H$65</definedName>
    <definedName name="VAS076_F_1833GeriamojoVandens">'Forma 7'!$H$65</definedName>
    <definedName name="VAS076_F_183IsViso" localSheetId="9">'Forma 7'!$E$65</definedName>
    <definedName name="VAS076_F_183IsViso">'Forma 7'!$E$65</definedName>
    <definedName name="VAS076_F_1841NuotekuSurinkimas" localSheetId="9">'Forma 7'!$J$65</definedName>
    <definedName name="VAS076_F_1841NuotekuSurinkimas">'Forma 7'!$J$65</definedName>
    <definedName name="VAS076_F_1842NuotekuValymas" localSheetId="9">'Forma 7'!$K$65</definedName>
    <definedName name="VAS076_F_1842NuotekuValymas">'Forma 7'!$K$65</definedName>
    <definedName name="VAS076_F_1843NuotekuDumblo" localSheetId="9">'Forma 7'!$L$65</definedName>
    <definedName name="VAS076_F_1843NuotekuDumblo">'Forma 7'!$L$65</definedName>
    <definedName name="VAS076_F_184IsViso" localSheetId="9">'Forma 7'!$I$65</definedName>
    <definedName name="VAS076_F_184IsViso">'Forma 7'!$I$65</definedName>
    <definedName name="VAS076_F_185PavirsiniuNuoteku" localSheetId="9">'Forma 7'!$M$65</definedName>
    <definedName name="VAS076_F_185PavirsiniuNuoteku">'Forma 7'!$M$65</definedName>
    <definedName name="VAS076_F_186KitosReguliuojamosios" localSheetId="9">'Forma 7'!$N$65</definedName>
    <definedName name="VAS076_F_186KitosReguliuojamosios">'Forma 7'!$N$65</definedName>
    <definedName name="VAS076_F_187KitosVeiklos" localSheetId="9">'Forma 7'!$Q$65</definedName>
    <definedName name="VAS076_F_187KitosVeiklos">'Forma 7'!$Q$65</definedName>
    <definedName name="VAS076_F_191IS" localSheetId="9">'Forma 7'!$D$91</definedName>
    <definedName name="VAS076_F_191IS">'Forma 7'!$D$91</definedName>
    <definedName name="VAS076_F_1931GeriamojoVandens" localSheetId="9">'Forma 7'!$F$91</definedName>
    <definedName name="VAS076_F_1931GeriamojoVandens">'Forma 7'!$F$91</definedName>
    <definedName name="VAS076_F_1932GeriamojoVandens" localSheetId="9">'Forma 7'!$G$91</definedName>
    <definedName name="VAS076_F_1932GeriamojoVandens">'Forma 7'!$G$91</definedName>
    <definedName name="VAS076_F_1933GeriamojoVandens" localSheetId="9">'Forma 7'!$H$91</definedName>
    <definedName name="VAS076_F_1933GeriamojoVandens">'Forma 7'!$H$91</definedName>
    <definedName name="VAS076_F_193IsViso" localSheetId="9">'Forma 7'!$E$91</definedName>
    <definedName name="VAS076_F_193IsViso">'Forma 7'!$E$91</definedName>
    <definedName name="VAS076_F_1941NuotekuSurinkimas" localSheetId="9">'Forma 7'!$J$91</definedName>
    <definedName name="VAS076_F_1941NuotekuSurinkimas">'Forma 7'!$J$91</definedName>
    <definedName name="VAS076_F_1942NuotekuValymas" localSheetId="9">'Forma 7'!$K$91</definedName>
    <definedName name="VAS076_F_1942NuotekuValymas">'Forma 7'!$K$91</definedName>
    <definedName name="VAS076_F_1943NuotekuDumblo" localSheetId="9">'Forma 7'!$L$91</definedName>
    <definedName name="VAS076_F_1943NuotekuDumblo">'Forma 7'!$L$91</definedName>
    <definedName name="VAS076_F_194IsViso" localSheetId="9">'Forma 7'!$I$91</definedName>
    <definedName name="VAS076_F_194IsViso">'Forma 7'!$I$91</definedName>
    <definedName name="VAS076_F_195PavirsiniuNuoteku" localSheetId="9">'Forma 7'!$M$91</definedName>
    <definedName name="VAS076_F_195PavirsiniuNuoteku">'Forma 7'!$M$91</definedName>
    <definedName name="VAS076_F_196KitosReguliuojamosios" localSheetId="9">'Forma 7'!$N$91</definedName>
    <definedName name="VAS076_F_196KitosReguliuojamosios">'Forma 7'!$N$91</definedName>
    <definedName name="VAS076_F_197KitosVeiklos" localSheetId="9">'Forma 7'!$Q$91</definedName>
    <definedName name="VAS076_F_197KitosVeiklos">'Forma 7'!$Q$91</definedName>
    <definedName name="VAS076_F_201IS" localSheetId="9">'Forma 7'!$D$92</definedName>
    <definedName name="VAS076_F_201IS">'Forma 7'!$D$92</definedName>
    <definedName name="VAS076_F_2031GeriamojoVandens" localSheetId="9">'Forma 7'!$F$92</definedName>
    <definedName name="VAS076_F_2031GeriamojoVandens">'Forma 7'!$F$92</definedName>
    <definedName name="VAS076_F_2032GeriamojoVandens" localSheetId="9">'Forma 7'!$G$92</definedName>
    <definedName name="VAS076_F_2032GeriamojoVandens">'Forma 7'!$G$92</definedName>
    <definedName name="VAS076_F_2033GeriamojoVandens" localSheetId="9">'Forma 7'!$H$92</definedName>
    <definedName name="VAS076_F_2033GeriamojoVandens">'Forma 7'!$H$92</definedName>
    <definedName name="VAS076_F_203IsViso" localSheetId="9">'Forma 7'!$E$92</definedName>
    <definedName name="VAS076_F_203IsViso">'Forma 7'!$E$92</definedName>
    <definedName name="VAS076_F_2041NuotekuSurinkimas" localSheetId="9">'Forma 7'!$J$92</definedName>
    <definedName name="VAS076_F_2041NuotekuSurinkimas">'Forma 7'!$J$92</definedName>
    <definedName name="VAS076_F_2042NuotekuValymas" localSheetId="9">'Forma 7'!$K$92</definedName>
    <definedName name="VAS076_F_2042NuotekuValymas">'Forma 7'!$K$92</definedName>
    <definedName name="VAS076_F_2043NuotekuDumblo" localSheetId="9">'Forma 7'!$L$92</definedName>
    <definedName name="VAS076_F_2043NuotekuDumblo">'Forma 7'!$L$92</definedName>
    <definedName name="VAS076_F_204IsViso" localSheetId="9">'Forma 7'!$I$92</definedName>
    <definedName name="VAS076_F_204IsViso">'Forma 7'!$I$92</definedName>
    <definedName name="VAS076_F_205PavirsiniuNuoteku" localSheetId="9">'Forma 7'!$M$92</definedName>
    <definedName name="VAS076_F_205PavirsiniuNuoteku">'Forma 7'!$M$92</definedName>
    <definedName name="VAS076_F_206KitosReguliuojamosios" localSheetId="9">'Forma 7'!$N$92</definedName>
    <definedName name="VAS076_F_206KitosReguliuojamosios">'Forma 7'!$N$92</definedName>
    <definedName name="VAS076_F_207KitosVeiklos" localSheetId="9">'Forma 7'!$Q$92</definedName>
    <definedName name="VAS076_F_207KitosVeiklos">'Forma 7'!$Q$92</definedName>
    <definedName name="VAS076_F_211IS" localSheetId="9">'Forma 7'!$D$93</definedName>
    <definedName name="VAS076_F_211IS">'Forma 7'!$D$93</definedName>
    <definedName name="VAS076_F_2131GeriamojoVandens" localSheetId="9">'Forma 7'!$F$93</definedName>
    <definedName name="VAS076_F_2131GeriamojoVandens">'Forma 7'!$F$93</definedName>
    <definedName name="VAS076_F_2132GeriamojoVandens" localSheetId="9">'Forma 7'!$G$93</definedName>
    <definedName name="VAS076_F_2132GeriamojoVandens">'Forma 7'!$G$93</definedName>
    <definedName name="VAS076_F_2133GeriamojoVandens" localSheetId="9">'Forma 7'!$H$93</definedName>
    <definedName name="VAS076_F_2133GeriamojoVandens">'Forma 7'!$H$93</definedName>
    <definedName name="VAS076_F_213IsViso" localSheetId="9">'Forma 7'!$E$93</definedName>
    <definedName name="VAS076_F_213IsViso">'Forma 7'!$E$93</definedName>
    <definedName name="VAS076_F_2141NuotekuSurinkimas" localSheetId="9">'Forma 7'!$J$93</definedName>
    <definedName name="VAS076_F_2141NuotekuSurinkimas">'Forma 7'!$J$93</definedName>
    <definedName name="VAS076_F_2142NuotekuValymas" localSheetId="9">'Forma 7'!$K$93</definedName>
    <definedName name="VAS076_F_2142NuotekuValymas">'Forma 7'!$K$93</definedName>
    <definedName name="VAS076_F_2143NuotekuDumblo" localSheetId="9">'Forma 7'!$L$93</definedName>
    <definedName name="VAS076_F_2143NuotekuDumblo">'Forma 7'!$L$93</definedName>
    <definedName name="VAS076_F_214IsViso" localSheetId="9">'Forma 7'!$I$93</definedName>
    <definedName name="VAS076_F_214IsViso">'Forma 7'!$I$93</definedName>
    <definedName name="VAS076_F_215PavirsiniuNuoteku" localSheetId="9">'Forma 7'!$M$93</definedName>
    <definedName name="VAS076_F_215PavirsiniuNuoteku">'Forma 7'!$M$93</definedName>
    <definedName name="VAS076_F_216KitosReguliuojamosios" localSheetId="9">'Forma 7'!$N$93</definedName>
    <definedName name="VAS076_F_216KitosReguliuojamosios">'Forma 7'!$N$93</definedName>
    <definedName name="VAS076_F_217KitosVeiklos" localSheetId="9">'Forma 7'!$Q$93</definedName>
    <definedName name="VAS076_F_217KitosVeiklos">'Forma 7'!$Q$93</definedName>
    <definedName name="VAS076_F_221IS" localSheetId="9">'Forma 7'!$D$140</definedName>
    <definedName name="VAS076_F_221IS">'Forma 7'!$D$140</definedName>
    <definedName name="VAS076_F_2231GeriamojoVandens" localSheetId="9">'Forma 7'!$F$140</definedName>
    <definedName name="VAS076_F_2231GeriamojoVandens">'Forma 7'!$F$140</definedName>
    <definedName name="VAS076_F_2232GeriamojoVandens" localSheetId="9">'Forma 7'!$G$140</definedName>
    <definedName name="VAS076_F_2232GeriamojoVandens">'Forma 7'!$G$140</definedName>
    <definedName name="VAS076_F_2233GeriamojoVandens" localSheetId="9">'Forma 7'!$H$140</definedName>
    <definedName name="VAS076_F_2233GeriamojoVandens">'Forma 7'!$H$140</definedName>
    <definedName name="VAS076_F_223IsViso" localSheetId="9">'Forma 7'!$E$140</definedName>
    <definedName name="VAS076_F_223IsViso">'Forma 7'!$E$140</definedName>
    <definedName name="VAS076_F_2241NuotekuSurinkimas" localSheetId="9">'Forma 7'!$J$140</definedName>
    <definedName name="VAS076_F_2241NuotekuSurinkimas">'Forma 7'!$J$140</definedName>
    <definedName name="VAS076_F_2242NuotekuValymas" localSheetId="9">'Forma 7'!$K$140</definedName>
    <definedName name="VAS076_F_2242NuotekuValymas">'Forma 7'!$K$140</definedName>
    <definedName name="VAS076_F_2243NuotekuDumblo" localSheetId="9">'Forma 7'!$L$140</definedName>
    <definedName name="VAS076_F_2243NuotekuDumblo">'Forma 7'!$L$140</definedName>
    <definedName name="VAS076_F_224IsViso" localSheetId="9">'Forma 7'!$I$140</definedName>
    <definedName name="VAS076_F_224IsViso">'Forma 7'!$I$140</definedName>
    <definedName name="VAS076_F_225PavirsiniuNuoteku" localSheetId="9">'Forma 7'!$M$140</definedName>
    <definedName name="VAS076_F_225PavirsiniuNuoteku">'Forma 7'!$M$140</definedName>
    <definedName name="VAS076_F_226KitosReguliuojamosios" localSheetId="9">'Forma 7'!$N$140</definedName>
    <definedName name="VAS076_F_226KitosReguliuojamosios">'Forma 7'!$N$140</definedName>
    <definedName name="VAS076_F_227KitosVeiklos" localSheetId="9">'Forma 7'!$Q$140</definedName>
    <definedName name="VAS076_F_227KitosVeiklos">'Forma 7'!$Q$140</definedName>
    <definedName name="VAS076_F_231IS" localSheetId="9">'Forma 7'!$D$141</definedName>
    <definedName name="VAS076_F_231IS">'Forma 7'!$D$141</definedName>
    <definedName name="VAS076_F_2331GeriamojoVandens" localSheetId="9">'Forma 7'!$F$141</definedName>
    <definedName name="VAS076_F_2331GeriamojoVandens">'Forma 7'!$F$141</definedName>
    <definedName name="VAS076_F_2332GeriamojoVandens" localSheetId="9">'Forma 7'!$G$141</definedName>
    <definedName name="VAS076_F_2332GeriamojoVandens">'Forma 7'!$G$141</definedName>
    <definedName name="VAS076_F_2333GeriamojoVandens" localSheetId="9">'Forma 7'!$H$141</definedName>
    <definedName name="VAS076_F_2333GeriamojoVandens">'Forma 7'!$H$141</definedName>
    <definedName name="VAS076_F_233IsViso" localSheetId="9">'Forma 7'!$E$141</definedName>
    <definedName name="VAS076_F_233IsViso">'Forma 7'!$E$141</definedName>
    <definedName name="VAS076_F_2341NuotekuSurinkimas" localSheetId="9">'Forma 7'!$J$141</definedName>
    <definedName name="VAS076_F_2341NuotekuSurinkimas">'Forma 7'!$J$141</definedName>
    <definedName name="VAS076_F_2342NuotekuValymas" localSheetId="9">'Forma 7'!$K$141</definedName>
    <definedName name="VAS076_F_2342NuotekuValymas">'Forma 7'!$K$141</definedName>
    <definedName name="VAS076_F_2343NuotekuDumblo" localSheetId="9">'Forma 7'!$L$141</definedName>
    <definedName name="VAS076_F_2343NuotekuDumblo">'Forma 7'!$L$141</definedName>
    <definedName name="VAS076_F_234IsViso" localSheetId="9">'Forma 7'!$I$141</definedName>
    <definedName name="VAS076_F_234IsViso">'Forma 7'!$I$141</definedName>
    <definedName name="VAS076_F_235PavirsiniuNuoteku" localSheetId="9">'Forma 7'!$M$141</definedName>
    <definedName name="VAS076_F_235PavirsiniuNuoteku">'Forma 7'!$M$141</definedName>
    <definedName name="VAS076_F_236KitosReguliuojamosios" localSheetId="9">'Forma 7'!$N$141</definedName>
    <definedName name="VAS076_F_236KitosReguliuojamosios">'Forma 7'!$N$141</definedName>
    <definedName name="VAS076_F_237KitosVeiklos" localSheetId="9">'Forma 7'!$Q$141</definedName>
    <definedName name="VAS076_F_237KitosVeiklos">'Forma 7'!$Q$141</definedName>
    <definedName name="VAS076_F_241IS" localSheetId="9">'Forma 7'!$D$142</definedName>
    <definedName name="VAS076_F_241IS">'Forma 7'!$D$142</definedName>
    <definedName name="VAS076_F_2431GeriamojoVandens" localSheetId="9">'Forma 7'!$F$142</definedName>
    <definedName name="VAS076_F_2431GeriamojoVandens">'Forma 7'!$F$142</definedName>
    <definedName name="VAS076_F_2432GeriamojoVandens" localSheetId="9">'Forma 7'!$G$142</definedName>
    <definedName name="VAS076_F_2432GeriamojoVandens">'Forma 7'!$G$142</definedName>
    <definedName name="VAS076_F_2433GeriamojoVandens" localSheetId="9">'Forma 7'!$H$142</definedName>
    <definedName name="VAS076_F_2433GeriamojoVandens">'Forma 7'!$H$142</definedName>
    <definedName name="VAS076_F_243IsViso" localSheetId="9">'Forma 7'!$E$142</definedName>
    <definedName name="VAS076_F_243IsViso">'Forma 7'!$E$142</definedName>
    <definedName name="VAS076_F_2441NuotekuSurinkimas" localSheetId="9">'Forma 7'!$J$142</definedName>
    <definedName name="VAS076_F_2441NuotekuSurinkimas">'Forma 7'!$J$142</definedName>
    <definedName name="VAS076_F_2442NuotekuValymas" localSheetId="9">'Forma 7'!$K$142</definedName>
    <definedName name="VAS076_F_2442NuotekuValymas">'Forma 7'!$K$142</definedName>
    <definedName name="VAS076_F_2443NuotekuDumblo" localSheetId="9">'Forma 7'!$L$142</definedName>
    <definedName name="VAS076_F_2443NuotekuDumblo">'Forma 7'!$L$142</definedName>
    <definedName name="VAS076_F_244IsViso" localSheetId="9">'Forma 7'!$I$142</definedName>
    <definedName name="VAS076_F_244IsViso">'Forma 7'!$I$142</definedName>
    <definedName name="VAS076_F_245PavirsiniuNuoteku" localSheetId="9">'Forma 7'!$M$142</definedName>
    <definedName name="VAS076_F_245PavirsiniuNuoteku">'Forma 7'!$M$142</definedName>
    <definedName name="VAS076_F_246KitosReguliuojamosios" localSheetId="9">'Forma 7'!$N$142</definedName>
    <definedName name="VAS076_F_246KitosReguliuojamosios">'Forma 7'!$N$142</definedName>
    <definedName name="VAS076_F_247KitosVeiklos" localSheetId="9">'Forma 7'!$Q$142</definedName>
    <definedName name="VAS076_F_247KitosVeiklos">'Forma 7'!$Q$142</definedName>
    <definedName name="VAS076_F_Apskaitospriet61IS" localSheetId="9">'Forma 7'!$D$26</definedName>
    <definedName name="VAS076_F_Apskaitospriet61IS">'Forma 7'!$D$26</definedName>
    <definedName name="VAS076_F_Apskaitospriet631GeriamojoVandens" localSheetId="9">'Forma 7'!$F$26</definedName>
    <definedName name="VAS076_F_Apskaitospriet631GeriamojoVandens">'Forma 7'!$F$26</definedName>
    <definedName name="VAS076_F_Apskaitospriet632GeriamojoVandens" localSheetId="9">'Forma 7'!$G$26</definedName>
    <definedName name="VAS076_F_Apskaitospriet632GeriamojoVandens">'Forma 7'!$G$26</definedName>
    <definedName name="VAS076_F_Apskaitospriet633GeriamojoVandens" localSheetId="9">'Forma 7'!$H$26</definedName>
    <definedName name="VAS076_F_Apskaitospriet633GeriamojoVandens">'Forma 7'!$H$26</definedName>
    <definedName name="VAS076_F_Apskaitospriet63IsViso" localSheetId="9">'Forma 7'!$E$26</definedName>
    <definedName name="VAS076_F_Apskaitospriet63IsViso">'Forma 7'!$E$26</definedName>
    <definedName name="VAS076_F_Apskaitospriet641NuotekuSurinkimas" localSheetId="9">'Forma 7'!$J$26</definedName>
    <definedName name="VAS076_F_Apskaitospriet641NuotekuSurinkimas">'Forma 7'!$J$26</definedName>
    <definedName name="VAS076_F_Apskaitospriet642NuotekuValymas" localSheetId="9">'Forma 7'!$K$26</definedName>
    <definedName name="VAS076_F_Apskaitospriet642NuotekuValymas">'Forma 7'!$K$26</definedName>
    <definedName name="VAS076_F_Apskaitospriet643NuotekuDumblo" localSheetId="9">'Forma 7'!$L$26</definedName>
    <definedName name="VAS076_F_Apskaitospriet643NuotekuDumblo">'Forma 7'!$L$26</definedName>
    <definedName name="VAS076_F_Apskaitospriet64IsViso" localSheetId="9">'Forma 7'!$I$26</definedName>
    <definedName name="VAS076_F_Apskaitospriet64IsViso">'Forma 7'!$I$26</definedName>
    <definedName name="VAS076_F_Apskaitospriet65PavirsiniuNuoteku" localSheetId="9">'Forma 7'!$M$26</definedName>
    <definedName name="VAS076_F_Apskaitospriet65PavirsiniuNuoteku">'Forma 7'!$M$26</definedName>
    <definedName name="VAS076_F_Apskaitospriet66KitosReguliuojamosios" localSheetId="9">'Forma 7'!$N$26</definedName>
    <definedName name="VAS076_F_Apskaitospriet66KitosReguliuojamosios">'Forma 7'!$N$26</definedName>
    <definedName name="VAS076_F_Apskaitospriet67KitosVeiklos" localSheetId="9">'Forma 7'!$Q$26</definedName>
    <definedName name="VAS076_F_Apskaitospriet67KitosVeiklos">'Forma 7'!$Q$26</definedName>
    <definedName name="VAS076_F_Apskaitospriet6Apskaitosveikla1" localSheetId="9">'Forma 7'!$O$26</definedName>
    <definedName name="VAS076_F_Apskaitospriet6Apskaitosveikla1">'Forma 7'!$O$26</definedName>
    <definedName name="VAS076_F_Apskaitospriet6Kitareguliuoja1" localSheetId="9">'Forma 7'!$P$26</definedName>
    <definedName name="VAS076_F_Apskaitospriet6Kitareguliuoja1">'Forma 7'!$P$26</definedName>
    <definedName name="VAS076_F_Apskaitospriet71IS" localSheetId="9">'Forma 7'!$D$54</definedName>
    <definedName name="VAS076_F_Apskaitospriet71IS">'Forma 7'!$D$54</definedName>
    <definedName name="VAS076_F_Apskaitospriet731GeriamojoVandens" localSheetId="9">'Forma 7'!$F$54</definedName>
    <definedName name="VAS076_F_Apskaitospriet731GeriamojoVandens">'Forma 7'!$F$54</definedName>
    <definedName name="VAS076_F_Apskaitospriet732GeriamojoVandens" localSheetId="9">'Forma 7'!$G$54</definedName>
    <definedName name="VAS076_F_Apskaitospriet732GeriamojoVandens">'Forma 7'!$G$54</definedName>
    <definedName name="VAS076_F_Apskaitospriet733GeriamojoVandens" localSheetId="9">'Forma 7'!$H$54</definedName>
    <definedName name="VAS076_F_Apskaitospriet733GeriamojoVandens">'Forma 7'!$H$54</definedName>
    <definedName name="VAS076_F_Apskaitospriet73IsViso" localSheetId="9">'Forma 7'!$E$54</definedName>
    <definedName name="VAS076_F_Apskaitospriet73IsViso">'Forma 7'!$E$54</definedName>
    <definedName name="VAS076_F_Apskaitospriet741NuotekuSurinkimas" localSheetId="9">'Forma 7'!$J$54</definedName>
    <definedName name="VAS076_F_Apskaitospriet741NuotekuSurinkimas">'Forma 7'!$J$54</definedName>
    <definedName name="VAS076_F_Apskaitospriet742NuotekuValymas" localSheetId="9">'Forma 7'!$K$54</definedName>
    <definedName name="VAS076_F_Apskaitospriet742NuotekuValymas">'Forma 7'!$K$54</definedName>
    <definedName name="VAS076_F_Apskaitospriet743NuotekuDumblo" localSheetId="9">'Forma 7'!$L$54</definedName>
    <definedName name="VAS076_F_Apskaitospriet743NuotekuDumblo">'Forma 7'!$L$54</definedName>
    <definedName name="VAS076_F_Apskaitospriet74IsViso" localSheetId="9">'Forma 7'!$I$54</definedName>
    <definedName name="VAS076_F_Apskaitospriet74IsViso">'Forma 7'!$I$54</definedName>
    <definedName name="VAS076_F_Apskaitospriet75PavirsiniuNuoteku" localSheetId="9">'Forma 7'!$M$54</definedName>
    <definedName name="VAS076_F_Apskaitospriet75PavirsiniuNuoteku">'Forma 7'!$M$54</definedName>
    <definedName name="VAS076_F_Apskaitospriet76KitosReguliuojamosios" localSheetId="9">'Forma 7'!$N$54</definedName>
    <definedName name="VAS076_F_Apskaitospriet76KitosReguliuojamosios">'Forma 7'!$N$54</definedName>
    <definedName name="VAS076_F_Apskaitospriet77KitosVeiklos" localSheetId="9">'Forma 7'!$Q$54</definedName>
    <definedName name="VAS076_F_Apskaitospriet77KitosVeiklos">'Forma 7'!$Q$54</definedName>
    <definedName name="VAS076_F_Apskaitospriet7Apskaitosveikla1" localSheetId="9">'Forma 7'!$O$54</definedName>
    <definedName name="VAS076_F_Apskaitospriet7Apskaitosveikla1">'Forma 7'!$O$54</definedName>
    <definedName name="VAS076_F_Apskaitospriet7Kitareguliuoja1" localSheetId="9">'Forma 7'!$P$54</definedName>
    <definedName name="VAS076_F_Apskaitospriet7Kitareguliuoja1">'Forma 7'!$P$54</definedName>
    <definedName name="VAS076_F_Apskaitospriet81IS" localSheetId="9">'Forma 7'!$D$82</definedName>
    <definedName name="VAS076_F_Apskaitospriet81IS">'Forma 7'!$D$82</definedName>
    <definedName name="VAS076_F_Apskaitospriet831GeriamojoVandens" localSheetId="9">'Forma 7'!$F$82</definedName>
    <definedName name="VAS076_F_Apskaitospriet831GeriamojoVandens">'Forma 7'!$F$82</definedName>
    <definedName name="VAS076_F_Apskaitospriet832GeriamojoVandens" localSheetId="9">'Forma 7'!$G$82</definedName>
    <definedName name="VAS076_F_Apskaitospriet832GeriamojoVandens">'Forma 7'!$G$82</definedName>
    <definedName name="VAS076_F_Apskaitospriet833GeriamojoVandens" localSheetId="9">'Forma 7'!$H$82</definedName>
    <definedName name="VAS076_F_Apskaitospriet833GeriamojoVandens">'Forma 7'!$H$82</definedName>
    <definedName name="VAS076_F_Apskaitospriet83IsViso" localSheetId="9">'Forma 7'!$E$82</definedName>
    <definedName name="VAS076_F_Apskaitospriet83IsViso">'Forma 7'!$E$82</definedName>
    <definedName name="VAS076_F_Apskaitospriet841NuotekuSurinkimas" localSheetId="9">'Forma 7'!$J$82</definedName>
    <definedName name="VAS076_F_Apskaitospriet841NuotekuSurinkimas">'Forma 7'!$J$82</definedName>
    <definedName name="VAS076_F_Apskaitospriet842NuotekuValymas" localSheetId="9">'Forma 7'!$K$82</definedName>
    <definedName name="VAS076_F_Apskaitospriet842NuotekuValymas">'Forma 7'!$K$82</definedName>
    <definedName name="VAS076_F_Apskaitospriet843NuotekuDumblo" localSheetId="9">'Forma 7'!$L$82</definedName>
    <definedName name="VAS076_F_Apskaitospriet843NuotekuDumblo">'Forma 7'!$L$82</definedName>
    <definedName name="VAS076_F_Apskaitospriet84IsViso" localSheetId="9">'Forma 7'!$I$82</definedName>
    <definedName name="VAS076_F_Apskaitospriet84IsViso">'Forma 7'!$I$82</definedName>
    <definedName name="VAS076_F_Apskaitospriet85PavirsiniuNuoteku" localSheetId="9">'Forma 7'!$M$82</definedName>
    <definedName name="VAS076_F_Apskaitospriet85PavirsiniuNuoteku">'Forma 7'!$M$82</definedName>
    <definedName name="VAS076_F_Apskaitospriet86KitosReguliuojamosios" localSheetId="9">'Forma 7'!$N$82</definedName>
    <definedName name="VAS076_F_Apskaitospriet86KitosReguliuojamosios">'Forma 7'!$N$82</definedName>
    <definedName name="VAS076_F_Apskaitospriet87KitosVeiklos" localSheetId="9">'Forma 7'!$Q$82</definedName>
    <definedName name="VAS076_F_Apskaitospriet87KitosVeiklos">'Forma 7'!$Q$82</definedName>
    <definedName name="VAS076_F_Apskaitospriet8Apskaitosveikla1" localSheetId="9">'Forma 7'!$O$82</definedName>
    <definedName name="VAS076_F_Apskaitospriet8Apskaitosveikla1">'Forma 7'!$O$82</definedName>
    <definedName name="VAS076_F_Apskaitospriet8Kitareguliuoja1" localSheetId="9">'Forma 7'!$P$82</definedName>
    <definedName name="VAS076_F_Apskaitospriet8Kitareguliuoja1">'Forma 7'!$P$82</definedName>
    <definedName name="VAS076_F_Apskaitospriet91IS" localSheetId="9">'Forma 7'!$D$131</definedName>
    <definedName name="VAS076_F_Apskaitospriet91IS">'Forma 7'!$D$131</definedName>
    <definedName name="VAS076_F_Apskaitospriet931GeriamojoVandens" localSheetId="9">'Forma 7'!$F$131</definedName>
    <definedName name="VAS076_F_Apskaitospriet931GeriamojoVandens">'Forma 7'!$F$131</definedName>
    <definedName name="VAS076_F_Apskaitospriet932GeriamojoVandens" localSheetId="9">'Forma 7'!$G$131</definedName>
    <definedName name="VAS076_F_Apskaitospriet932GeriamojoVandens">'Forma 7'!$G$131</definedName>
    <definedName name="VAS076_F_Apskaitospriet933GeriamojoVandens" localSheetId="9">'Forma 7'!$H$131</definedName>
    <definedName name="VAS076_F_Apskaitospriet933GeriamojoVandens">'Forma 7'!$H$131</definedName>
    <definedName name="VAS076_F_Apskaitospriet93IsViso" localSheetId="9">'Forma 7'!$E$131</definedName>
    <definedName name="VAS076_F_Apskaitospriet93IsViso">'Forma 7'!$E$131</definedName>
    <definedName name="VAS076_F_Apskaitospriet941NuotekuSurinkimas" localSheetId="9">'Forma 7'!$J$131</definedName>
    <definedName name="VAS076_F_Apskaitospriet941NuotekuSurinkimas">'Forma 7'!$J$131</definedName>
    <definedName name="VAS076_F_Apskaitospriet942NuotekuValymas" localSheetId="9">'Forma 7'!$K$131</definedName>
    <definedName name="VAS076_F_Apskaitospriet942NuotekuValymas">'Forma 7'!$K$131</definedName>
    <definedName name="VAS076_F_Apskaitospriet943NuotekuDumblo" localSheetId="9">'Forma 7'!$L$131</definedName>
    <definedName name="VAS076_F_Apskaitospriet943NuotekuDumblo">'Forma 7'!$L$131</definedName>
    <definedName name="VAS076_F_Apskaitospriet94IsViso" localSheetId="9">'Forma 7'!$I$131</definedName>
    <definedName name="VAS076_F_Apskaitospriet94IsViso">'Forma 7'!$I$131</definedName>
    <definedName name="VAS076_F_Apskaitospriet95PavirsiniuNuoteku" localSheetId="9">'Forma 7'!$M$131</definedName>
    <definedName name="VAS076_F_Apskaitospriet95PavirsiniuNuoteku">'Forma 7'!$M$131</definedName>
    <definedName name="VAS076_F_Apskaitospriet96KitosReguliuojamosios" localSheetId="9">'Forma 7'!$N$131</definedName>
    <definedName name="VAS076_F_Apskaitospriet96KitosReguliuojamosios">'Forma 7'!$N$131</definedName>
    <definedName name="VAS076_F_Apskaitospriet97KitosVeiklos" localSheetId="9">'Forma 7'!$Q$131</definedName>
    <definedName name="VAS076_F_Apskaitospriet97KitosVeiklos">'Forma 7'!$Q$131</definedName>
    <definedName name="VAS076_F_Apskaitospriet9Apskaitosveikla1" localSheetId="9">'Forma 7'!$O$131</definedName>
    <definedName name="VAS076_F_Apskaitospriet9Apskaitosveikla1">'Forma 7'!$O$131</definedName>
    <definedName name="VAS076_F_Apskaitospriet9Kitareguliuoja1" localSheetId="9">'Forma 7'!$P$131</definedName>
    <definedName name="VAS076_F_Apskaitospriet9Kitareguliuoja1">'Forma 7'!$P$131</definedName>
    <definedName name="VAS076_F_Atsiskaitomiej11IS" localSheetId="9">'Forma 7'!$D$27</definedName>
    <definedName name="VAS076_F_Atsiskaitomiej11IS">'Forma 7'!$D$27</definedName>
    <definedName name="VAS076_F_Atsiskaitomiej131GeriamojoVandens" localSheetId="9">'Forma 7'!$F$27</definedName>
    <definedName name="VAS076_F_Atsiskaitomiej131GeriamojoVandens">'Forma 7'!$F$27</definedName>
    <definedName name="VAS076_F_Atsiskaitomiej132GeriamojoVandens" localSheetId="9">'Forma 7'!$G$27</definedName>
    <definedName name="VAS076_F_Atsiskaitomiej132GeriamojoVandens">'Forma 7'!$G$27</definedName>
    <definedName name="VAS076_F_Atsiskaitomiej133GeriamojoVandens" localSheetId="9">'Forma 7'!$H$27</definedName>
    <definedName name="VAS076_F_Atsiskaitomiej133GeriamojoVandens">'Forma 7'!$H$27</definedName>
    <definedName name="VAS076_F_Atsiskaitomiej13IsViso" localSheetId="9">'Forma 7'!$E$27</definedName>
    <definedName name="VAS076_F_Atsiskaitomiej13IsViso">'Forma 7'!$E$27</definedName>
    <definedName name="VAS076_F_Atsiskaitomiej141NuotekuSurinkimas" localSheetId="9">'Forma 7'!$J$27</definedName>
    <definedName name="VAS076_F_Atsiskaitomiej141NuotekuSurinkimas">'Forma 7'!$J$27</definedName>
    <definedName name="VAS076_F_Atsiskaitomiej142NuotekuValymas" localSheetId="9">'Forma 7'!$K$27</definedName>
    <definedName name="VAS076_F_Atsiskaitomiej142NuotekuValymas">'Forma 7'!$K$27</definedName>
    <definedName name="VAS076_F_Atsiskaitomiej143NuotekuDumblo" localSheetId="9">'Forma 7'!$L$27</definedName>
    <definedName name="VAS076_F_Atsiskaitomiej143NuotekuDumblo">'Forma 7'!$L$27</definedName>
    <definedName name="VAS076_F_Atsiskaitomiej14IsViso" localSheetId="9">'Forma 7'!$I$27</definedName>
    <definedName name="VAS076_F_Atsiskaitomiej14IsViso">'Forma 7'!$I$27</definedName>
    <definedName name="VAS076_F_Atsiskaitomiej15PavirsiniuNuoteku" localSheetId="9">'Forma 7'!$M$27</definedName>
    <definedName name="VAS076_F_Atsiskaitomiej15PavirsiniuNuoteku">'Forma 7'!$M$27</definedName>
    <definedName name="VAS076_F_Atsiskaitomiej16KitosReguliuojamosios" localSheetId="9">'Forma 7'!$N$27</definedName>
    <definedName name="VAS076_F_Atsiskaitomiej16KitosReguliuojamosios">'Forma 7'!$N$27</definedName>
    <definedName name="VAS076_F_Atsiskaitomiej17KitosVeiklos" localSheetId="9">'Forma 7'!$Q$27</definedName>
    <definedName name="VAS076_F_Atsiskaitomiej17KitosVeiklos">'Forma 7'!$Q$27</definedName>
    <definedName name="VAS076_F_Atsiskaitomiej1Apskaitosveikla1" localSheetId="9">'Forma 7'!$O$27</definedName>
    <definedName name="VAS076_F_Atsiskaitomiej1Apskaitosveikla1">'Forma 7'!$O$27</definedName>
    <definedName name="VAS076_F_Atsiskaitomiej1Kitareguliuoja1" localSheetId="9">'Forma 7'!$P$27</definedName>
    <definedName name="VAS076_F_Atsiskaitomiej1Kitareguliuoja1">'Forma 7'!$P$27</definedName>
    <definedName name="VAS076_F_Atsiskaitomiej21IS" localSheetId="9">'Forma 7'!$D$55</definedName>
    <definedName name="VAS076_F_Atsiskaitomiej21IS">'Forma 7'!$D$55</definedName>
    <definedName name="VAS076_F_Atsiskaitomiej231GeriamojoVandens" localSheetId="9">'Forma 7'!$F$55</definedName>
    <definedName name="VAS076_F_Atsiskaitomiej231GeriamojoVandens">'Forma 7'!$F$55</definedName>
    <definedName name="VAS076_F_Atsiskaitomiej232GeriamojoVandens" localSheetId="9">'Forma 7'!$G$55</definedName>
    <definedName name="VAS076_F_Atsiskaitomiej232GeriamojoVandens">'Forma 7'!$G$55</definedName>
    <definedName name="VAS076_F_Atsiskaitomiej233GeriamojoVandens" localSheetId="9">'Forma 7'!$H$55</definedName>
    <definedName name="VAS076_F_Atsiskaitomiej233GeriamojoVandens">'Forma 7'!$H$55</definedName>
    <definedName name="VAS076_F_Atsiskaitomiej23IsViso" localSheetId="9">'Forma 7'!$E$55</definedName>
    <definedName name="VAS076_F_Atsiskaitomiej23IsViso">'Forma 7'!$E$55</definedName>
    <definedName name="VAS076_F_Atsiskaitomiej241NuotekuSurinkimas" localSheetId="9">'Forma 7'!$J$55</definedName>
    <definedName name="VAS076_F_Atsiskaitomiej241NuotekuSurinkimas">'Forma 7'!$J$55</definedName>
    <definedName name="VAS076_F_Atsiskaitomiej242NuotekuValymas" localSheetId="9">'Forma 7'!$K$55</definedName>
    <definedName name="VAS076_F_Atsiskaitomiej242NuotekuValymas">'Forma 7'!$K$55</definedName>
    <definedName name="VAS076_F_Atsiskaitomiej243NuotekuDumblo" localSheetId="9">'Forma 7'!$L$55</definedName>
    <definedName name="VAS076_F_Atsiskaitomiej243NuotekuDumblo">'Forma 7'!$L$55</definedName>
    <definedName name="VAS076_F_Atsiskaitomiej24IsViso" localSheetId="9">'Forma 7'!$I$55</definedName>
    <definedName name="VAS076_F_Atsiskaitomiej24IsViso">'Forma 7'!$I$55</definedName>
    <definedName name="VAS076_F_Atsiskaitomiej25PavirsiniuNuoteku" localSheetId="9">'Forma 7'!$M$55</definedName>
    <definedName name="VAS076_F_Atsiskaitomiej25PavirsiniuNuoteku">'Forma 7'!$M$55</definedName>
    <definedName name="VAS076_F_Atsiskaitomiej26KitosReguliuojamosios" localSheetId="9">'Forma 7'!$N$55</definedName>
    <definedName name="VAS076_F_Atsiskaitomiej26KitosReguliuojamosios">'Forma 7'!$N$55</definedName>
    <definedName name="VAS076_F_Atsiskaitomiej27KitosVeiklos" localSheetId="9">'Forma 7'!$Q$55</definedName>
    <definedName name="VAS076_F_Atsiskaitomiej27KitosVeiklos">'Forma 7'!$Q$55</definedName>
    <definedName name="VAS076_F_Atsiskaitomiej2Apskaitosveikla1" localSheetId="9">'Forma 7'!$O$55</definedName>
    <definedName name="VAS076_F_Atsiskaitomiej2Apskaitosveikla1">'Forma 7'!$O$55</definedName>
    <definedName name="VAS076_F_Atsiskaitomiej2Kitareguliuoja1" localSheetId="9">'Forma 7'!$P$55</definedName>
    <definedName name="VAS076_F_Atsiskaitomiej2Kitareguliuoja1">'Forma 7'!$P$55</definedName>
    <definedName name="VAS076_F_Atsiskaitomiej31IS" localSheetId="9">'Forma 7'!$D$83</definedName>
    <definedName name="VAS076_F_Atsiskaitomiej31IS">'Forma 7'!$D$83</definedName>
    <definedName name="VAS076_F_Atsiskaitomiej331GeriamojoVandens" localSheetId="9">'Forma 7'!$F$83</definedName>
    <definedName name="VAS076_F_Atsiskaitomiej331GeriamojoVandens">'Forma 7'!$F$83</definedName>
    <definedName name="VAS076_F_Atsiskaitomiej332GeriamojoVandens" localSheetId="9">'Forma 7'!$G$83</definedName>
    <definedName name="VAS076_F_Atsiskaitomiej332GeriamojoVandens">'Forma 7'!$G$83</definedName>
    <definedName name="VAS076_F_Atsiskaitomiej333GeriamojoVandens" localSheetId="9">'Forma 7'!$H$83</definedName>
    <definedName name="VAS076_F_Atsiskaitomiej333GeriamojoVandens">'Forma 7'!$H$83</definedName>
    <definedName name="VAS076_F_Atsiskaitomiej33IsViso" localSheetId="9">'Forma 7'!$E$83</definedName>
    <definedName name="VAS076_F_Atsiskaitomiej33IsViso">'Forma 7'!$E$83</definedName>
    <definedName name="VAS076_F_Atsiskaitomiej341NuotekuSurinkimas" localSheetId="9">'Forma 7'!$J$83</definedName>
    <definedName name="VAS076_F_Atsiskaitomiej341NuotekuSurinkimas">'Forma 7'!$J$83</definedName>
    <definedName name="VAS076_F_Atsiskaitomiej342NuotekuValymas" localSheetId="9">'Forma 7'!$K$83</definedName>
    <definedName name="VAS076_F_Atsiskaitomiej342NuotekuValymas">'Forma 7'!$K$83</definedName>
    <definedName name="VAS076_F_Atsiskaitomiej343NuotekuDumblo" localSheetId="9">'Forma 7'!$L$83</definedName>
    <definedName name="VAS076_F_Atsiskaitomiej343NuotekuDumblo">'Forma 7'!$L$83</definedName>
    <definedName name="VAS076_F_Atsiskaitomiej34IsViso" localSheetId="9">'Forma 7'!$I$83</definedName>
    <definedName name="VAS076_F_Atsiskaitomiej34IsViso">'Forma 7'!$I$83</definedName>
    <definedName name="VAS076_F_Atsiskaitomiej35PavirsiniuNuoteku" localSheetId="9">'Forma 7'!$M$83</definedName>
    <definedName name="VAS076_F_Atsiskaitomiej35PavirsiniuNuoteku">'Forma 7'!$M$83</definedName>
    <definedName name="VAS076_F_Atsiskaitomiej36KitosReguliuojamosios" localSheetId="9">'Forma 7'!$N$83</definedName>
    <definedName name="VAS076_F_Atsiskaitomiej36KitosReguliuojamosios">'Forma 7'!$N$83</definedName>
    <definedName name="VAS076_F_Atsiskaitomiej37KitosVeiklos" localSheetId="9">'Forma 7'!$Q$83</definedName>
    <definedName name="VAS076_F_Atsiskaitomiej37KitosVeiklos">'Forma 7'!$Q$83</definedName>
    <definedName name="VAS076_F_Atsiskaitomiej3Apskaitosveikla1" localSheetId="9">'Forma 7'!$O$83</definedName>
    <definedName name="VAS076_F_Atsiskaitomiej3Apskaitosveikla1">'Forma 7'!$O$83</definedName>
    <definedName name="VAS076_F_Atsiskaitomiej3Kitareguliuoja1" localSheetId="9">'Forma 7'!$P$83</definedName>
    <definedName name="VAS076_F_Atsiskaitomiej3Kitareguliuoja1">'Forma 7'!$P$83</definedName>
    <definedName name="VAS076_F_Atsiskaitomiej41IS" localSheetId="9">'Forma 7'!$D$132</definedName>
    <definedName name="VAS076_F_Atsiskaitomiej41IS">'Forma 7'!$D$132</definedName>
    <definedName name="VAS076_F_Atsiskaitomiej431GeriamojoVandens" localSheetId="9">'Forma 7'!$F$132</definedName>
    <definedName name="VAS076_F_Atsiskaitomiej431GeriamojoVandens">'Forma 7'!$F$132</definedName>
    <definedName name="VAS076_F_Atsiskaitomiej432GeriamojoVandens" localSheetId="9">'Forma 7'!$G$132</definedName>
    <definedName name="VAS076_F_Atsiskaitomiej432GeriamojoVandens">'Forma 7'!$G$132</definedName>
    <definedName name="VAS076_F_Atsiskaitomiej433GeriamojoVandens" localSheetId="9">'Forma 7'!$H$132</definedName>
    <definedName name="VAS076_F_Atsiskaitomiej433GeriamojoVandens">'Forma 7'!$H$132</definedName>
    <definedName name="VAS076_F_Atsiskaitomiej43IsViso" localSheetId="9">'Forma 7'!$E$132</definedName>
    <definedName name="VAS076_F_Atsiskaitomiej43IsViso">'Forma 7'!$E$132</definedName>
    <definedName name="VAS076_F_Atsiskaitomiej441NuotekuSurinkimas" localSheetId="9">'Forma 7'!$J$132</definedName>
    <definedName name="VAS076_F_Atsiskaitomiej441NuotekuSurinkimas">'Forma 7'!$J$132</definedName>
    <definedName name="VAS076_F_Atsiskaitomiej442NuotekuValymas" localSheetId="9">'Forma 7'!$K$132</definedName>
    <definedName name="VAS076_F_Atsiskaitomiej442NuotekuValymas">'Forma 7'!$K$132</definedName>
    <definedName name="VAS076_F_Atsiskaitomiej443NuotekuDumblo" localSheetId="9">'Forma 7'!$L$132</definedName>
    <definedName name="VAS076_F_Atsiskaitomiej443NuotekuDumblo">'Forma 7'!$L$132</definedName>
    <definedName name="VAS076_F_Atsiskaitomiej44IsViso" localSheetId="9">'Forma 7'!$I$132</definedName>
    <definedName name="VAS076_F_Atsiskaitomiej44IsViso">'Forma 7'!$I$132</definedName>
    <definedName name="VAS076_F_Atsiskaitomiej45PavirsiniuNuoteku" localSheetId="9">'Forma 7'!$M$132</definedName>
    <definedName name="VAS076_F_Atsiskaitomiej45PavirsiniuNuoteku">'Forma 7'!$M$132</definedName>
    <definedName name="VAS076_F_Atsiskaitomiej46KitosReguliuojamosios" localSheetId="9">'Forma 7'!$N$132</definedName>
    <definedName name="VAS076_F_Atsiskaitomiej46KitosReguliuojamosios">'Forma 7'!$N$132</definedName>
    <definedName name="VAS076_F_Atsiskaitomiej47KitosVeiklos" localSheetId="9">'Forma 7'!$Q$132</definedName>
    <definedName name="VAS076_F_Atsiskaitomiej47KitosVeiklos">'Forma 7'!$Q$132</definedName>
    <definedName name="VAS076_F_Atsiskaitomiej4Apskaitosveikla1" localSheetId="9">'Forma 7'!$O$132</definedName>
    <definedName name="VAS076_F_Atsiskaitomiej4Apskaitosveikla1">'Forma 7'!$O$132</definedName>
    <definedName name="VAS076_F_Atsiskaitomiej4Kitareguliuoja1" localSheetId="9">'Forma 7'!$P$132</definedName>
    <definedName name="VAS076_F_Atsiskaitomiej4Kitareguliuoja1">'Forma 7'!$P$132</definedName>
    <definedName name="VAS076_F_Bendraipaskirs31IS" localSheetId="9">'Forma 7'!$D$116</definedName>
    <definedName name="VAS076_F_Bendraipaskirs31IS">'Forma 7'!$D$116</definedName>
    <definedName name="VAS076_F_Bendraipaskirs331GeriamojoVandens" localSheetId="9">'Forma 7'!$F$116</definedName>
    <definedName name="VAS076_F_Bendraipaskirs331GeriamojoVandens">'Forma 7'!$F$116</definedName>
    <definedName name="VAS076_F_Bendraipaskirs332GeriamojoVandens" localSheetId="9">'Forma 7'!$G$116</definedName>
    <definedName name="VAS076_F_Bendraipaskirs332GeriamojoVandens">'Forma 7'!$G$116</definedName>
    <definedName name="VAS076_F_Bendraipaskirs333GeriamojoVandens" localSheetId="9">'Forma 7'!$H$116</definedName>
    <definedName name="VAS076_F_Bendraipaskirs333GeriamojoVandens">'Forma 7'!$H$116</definedName>
    <definedName name="VAS076_F_Bendraipaskirs33IsViso" localSheetId="9">'Forma 7'!$E$116</definedName>
    <definedName name="VAS076_F_Bendraipaskirs33IsViso">'Forma 7'!$E$116</definedName>
    <definedName name="VAS076_F_Bendraipaskirs341NuotekuSurinkimas" localSheetId="9">'Forma 7'!$J$116</definedName>
    <definedName name="VAS076_F_Bendraipaskirs341NuotekuSurinkimas">'Forma 7'!$J$116</definedName>
    <definedName name="VAS076_F_Bendraipaskirs342NuotekuValymas" localSheetId="9">'Forma 7'!$K$116</definedName>
    <definedName name="VAS076_F_Bendraipaskirs342NuotekuValymas">'Forma 7'!$K$116</definedName>
    <definedName name="VAS076_F_Bendraipaskirs343NuotekuDumblo" localSheetId="9">'Forma 7'!$L$116</definedName>
    <definedName name="VAS076_F_Bendraipaskirs343NuotekuDumblo">'Forma 7'!$L$116</definedName>
    <definedName name="VAS076_F_Bendraipaskirs34IsViso" localSheetId="9">'Forma 7'!$I$116</definedName>
    <definedName name="VAS076_F_Bendraipaskirs34IsViso">'Forma 7'!$I$116</definedName>
    <definedName name="VAS076_F_Bendraipaskirs35PavirsiniuNuoteku" localSheetId="9">'Forma 7'!$M$116</definedName>
    <definedName name="VAS076_F_Bendraipaskirs35PavirsiniuNuoteku">'Forma 7'!$M$116</definedName>
    <definedName name="VAS076_F_Bendraipaskirs36KitosReguliuojamosios" localSheetId="9">'Forma 7'!$N$116</definedName>
    <definedName name="VAS076_F_Bendraipaskirs36KitosReguliuojamosios">'Forma 7'!$N$116</definedName>
    <definedName name="VAS076_F_Bendraipaskirs37KitosVeiklos" localSheetId="9">'Forma 7'!$Q$116</definedName>
    <definedName name="VAS076_F_Bendraipaskirs37KitosVeiklos">'Forma 7'!$Q$116</definedName>
    <definedName name="VAS076_F_Bendraipaskirs3Apskaitosveikla1" localSheetId="9">'Forma 7'!$O$116</definedName>
    <definedName name="VAS076_F_Bendraipaskirs3Apskaitosveikla1">'Forma 7'!$O$116</definedName>
    <definedName name="VAS076_F_Bendraipaskirs3Kitareguliuoja1" localSheetId="9">'Forma 7'!$P$116</definedName>
    <definedName name="VAS076_F_Bendraipaskirs3Kitareguliuoja1">'Forma 7'!$P$116</definedName>
    <definedName name="VAS076_F_Cpunktui171IS" localSheetId="9">'Forma 7'!$D$101</definedName>
    <definedName name="VAS076_F_Cpunktui171IS">'Forma 7'!$D$101</definedName>
    <definedName name="VAS076_F_Cpunktui1731GeriamojoVandens" localSheetId="9">'Forma 7'!$F$101</definedName>
    <definedName name="VAS076_F_Cpunktui1731GeriamojoVandens">'Forma 7'!$F$101</definedName>
    <definedName name="VAS076_F_Cpunktui1732GeriamojoVandens" localSheetId="9">'Forma 7'!$G$101</definedName>
    <definedName name="VAS076_F_Cpunktui1732GeriamojoVandens">'Forma 7'!$G$101</definedName>
    <definedName name="VAS076_F_Cpunktui1733GeriamojoVandens" localSheetId="9">'Forma 7'!$H$101</definedName>
    <definedName name="VAS076_F_Cpunktui1733GeriamojoVandens">'Forma 7'!$H$101</definedName>
    <definedName name="VAS076_F_Cpunktui173IsViso" localSheetId="9">'Forma 7'!$E$101</definedName>
    <definedName name="VAS076_F_Cpunktui173IsViso">'Forma 7'!$E$101</definedName>
    <definedName name="VAS076_F_Cpunktui1741NuotekuSurinkimas" localSheetId="9">'Forma 7'!$J$101</definedName>
    <definedName name="VAS076_F_Cpunktui1741NuotekuSurinkimas">'Forma 7'!$J$101</definedName>
    <definedName name="VAS076_F_Cpunktui1742NuotekuValymas" localSheetId="9">'Forma 7'!$K$101</definedName>
    <definedName name="VAS076_F_Cpunktui1742NuotekuValymas">'Forma 7'!$K$101</definedName>
    <definedName name="VAS076_F_Cpunktui1743NuotekuDumblo" localSheetId="9">'Forma 7'!$L$101</definedName>
    <definedName name="VAS076_F_Cpunktui1743NuotekuDumblo">'Forma 7'!$L$101</definedName>
    <definedName name="VAS076_F_Cpunktui174IsViso" localSheetId="9">'Forma 7'!$I$101</definedName>
    <definedName name="VAS076_F_Cpunktui174IsViso">'Forma 7'!$I$101</definedName>
    <definedName name="VAS076_F_Cpunktui175PavirsiniuNuoteku" localSheetId="9">'Forma 7'!$M$101</definedName>
    <definedName name="VAS076_F_Cpunktui175PavirsiniuNuoteku">'Forma 7'!$M$101</definedName>
    <definedName name="VAS076_F_Cpunktui176KitosReguliuojamosios" localSheetId="9">'Forma 7'!$N$101</definedName>
    <definedName name="VAS076_F_Cpunktui176KitosReguliuojamosios">'Forma 7'!$N$101</definedName>
    <definedName name="VAS076_F_Cpunktui177KitosVeiklos" localSheetId="9">'Forma 7'!$Q$101</definedName>
    <definedName name="VAS076_F_Cpunktui177KitosVeiklos">'Forma 7'!$Q$101</definedName>
    <definedName name="VAS076_F_Cpunktui17Apskaitosveikla1" localSheetId="9">'Forma 7'!$O$101</definedName>
    <definedName name="VAS076_F_Cpunktui17Apskaitosveikla1">'Forma 7'!$O$101</definedName>
    <definedName name="VAS076_F_Cpunktui17Kitareguliuoja1" localSheetId="9">'Forma 7'!$P$101</definedName>
    <definedName name="VAS076_F_Cpunktui17Kitareguliuoja1">'Forma 7'!$P$101</definedName>
    <definedName name="VAS076_F_Cpunktui181IS" localSheetId="9">'Forma 7'!$D$102</definedName>
    <definedName name="VAS076_F_Cpunktui181IS">'Forma 7'!$D$102</definedName>
    <definedName name="VAS076_F_Cpunktui1831GeriamojoVandens" localSheetId="9">'Forma 7'!$F$102</definedName>
    <definedName name="VAS076_F_Cpunktui1831GeriamojoVandens">'Forma 7'!$F$102</definedName>
    <definedName name="VAS076_F_Cpunktui1832GeriamojoVandens" localSheetId="9">'Forma 7'!$G$102</definedName>
    <definedName name="VAS076_F_Cpunktui1832GeriamojoVandens">'Forma 7'!$G$102</definedName>
    <definedName name="VAS076_F_Cpunktui1833GeriamojoVandens" localSheetId="9">'Forma 7'!$H$102</definedName>
    <definedName name="VAS076_F_Cpunktui1833GeriamojoVandens">'Forma 7'!$H$102</definedName>
    <definedName name="VAS076_F_Cpunktui183IsViso" localSheetId="9">'Forma 7'!$E$102</definedName>
    <definedName name="VAS076_F_Cpunktui183IsViso">'Forma 7'!$E$102</definedName>
    <definedName name="VAS076_F_Cpunktui1841NuotekuSurinkimas" localSheetId="9">'Forma 7'!$J$102</definedName>
    <definedName name="VAS076_F_Cpunktui1841NuotekuSurinkimas">'Forma 7'!$J$102</definedName>
    <definedName name="VAS076_F_Cpunktui1842NuotekuValymas" localSheetId="9">'Forma 7'!$K$102</definedName>
    <definedName name="VAS076_F_Cpunktui1842NuotekuValymas">'Forma 7'!$K$102</definedName>
    <definedName name="VAS076_F_Cpunktui1843NuotekuDumblo" localSheetId="9">'Forma 7'!$L$102</definedName>
    <definedName name="VAS076_F_Cpunktui1843NuotekuDumblo">'Forma 7'!$L$102</definedName>
    <definedName name="VAS076_F_Cpunktui184IsViso" localSheetId="9">'Forma 7'!$I$102</definedName>
    <definedName name="VAS076_F_Cpunktui184IsViso">'Forma 7'!$I$102</definedName>
    <definedName name="VAS076_F_Cpunktui185PavirsiniuNuoteku" localSheetId="9">'Forma 7'!$M$102</definedName>
    <definedName name="VAS076_F_Cpunktui185PavirsiniuNuoteku">'Forma 7'!$M$102</definedName>
    <definedName name="VAS076_F_Cpunktui186KitosReguliuojamosios" localSheetId="9">'Forma 7'!$N$102</definedName>
    <definedName name="VAS076_F_Cpunktui186KitosReguliuojamosios">'Forma 7'!$N$102</definedName>
    <definedName name="VAS076_F_Cpunktui187KitosVeiklos" localSheetId="9">'Forma 7'!$Q$102</definedName>
    <definedName name="VAS076_F_Cpunktui187KitosVeiklos">'Forma 7'!$Q$102</definedName>
    <definedName name="VAS076_F_Cpunktui18Apskaitosveikla1" localSheetId="9">'Forma 7'!$O$102</definedName>
    <definedName name="VAS076_F_Cpunktui18Apskaitosveikla1">'Forma 7'!$O$102</definedName>
    <definedName name="VAS076_F_Cpunktui18Kitareguliuoja1" localSheetId="9">'Forma 7'!$P$102</definedName>
    <definedName name="VAS076_F_Cpunktui18Kitareguliuoja1">'Forma 7'!$P$102</definedName>
    <definedName name="VAS076_F_Cpunktui191IS" localSheetId="9">'Forma 7'!$D$107</definedName>
    <definedName name="VAS076_F_Cpunktui191IS">'Forma 7'!$D$107</definedName>
    <definedName name="VAS076_F_Cpunktui1931GeriamojoVandens" localSheetId="9">'Forma 7'!$F$107</definedName>
    <definedName name="VAS076_F_Cpunktui1931GeriamojoVandens">'Forma 7'!$F$107</definedName>
    <definedName name="VAS076_F_Cpunktui1932GeriamojoVandens" localSheetId="9">'Forma 7'!$G$107</definedName>
    <definedName name="VAS076_F_Cpunktui1932GeriamojoVandens">'Forma 7'!$G$107</definedName>
    <definedName name="VAS076_F_Cpunktui1933GeriamojoVandens" localSheetId="9">'Forma 7'!$H$107</definedName>
    <definedName name="VAS076_F_Cpunktui1933GeriamojoVandens">'Forma 7'!$H$107</definedName>
    <definedName name="VAS076_F_Cpunktui193IsViso" localSheetId="9">'Forma 7'!$E$107</definedName>
    <definedName name="VAS076_F_Cpunktui193IsViso">'Forma 7'!$E$107</definedName>
    <definedName name="VAS076_F_Cpunktui1941NuotekuSurinkimas" localSheetId="9">'Forma 7'!$J$107</definedName>
    <definedName name="VAS076_F_Cpunktui1941NuotekuSurinkimas">'Forma 7'!$J$107</definedName>
    <definedName name="VAS076_F_Cpunktui1942NuotekuValymas" localSheetId="9">'Forma 7'!$K$107</definedName>
    <definedName name="VAS076_F_Cpunktui1942NuotekuValymas">'Forma 7'!$K$107</definedName>
    <definedName name="VAS076_F_Cpunktui1943NuotekuDumblo" localSheetId="9">'Forma 7'!$L$107</definedName>
    <definedName name="VAS076_F_Cpunktui1943NuotekuDumblo">'Forma 7'!$L$107</definedName>
    <definedName name="VAS076_F_Cpunktui194IsViso" localSheetId="9">'Forma 7'!$I$107</definedName>
    <definedName name="VAS076_F_Cpunktui194IsViso">'Forma 7'!$I$107</definedName>
    <definedName name="VAS076_F_Cpunktui195PavirsiniuNuoteku" localSheetId="9">'Forma 7'!$M$107</definedName>
    <definedName name="VAS076_F_Cpunktui195PavirsiniuNuoteku">'Forma 7'!$M$107</definedName>
    <definedName name="VAS076_F_Cpunktui196KitosReguliuojamosios" localSheetId="9">'Forma 7'!$N$107</definedName>
    <definedName name="VAS076_F_Cpunktui196KitosReguliuojamosios">'Forma 7'!$N$107</definedName>
    <definedName name="VAS076_F_Cpunktui197KitosVeiklos" localSheetId="9">'Forma 7'!$Q$107</definedName>
    <definedName name="VAS076_F_Cpunktui197KitosVeiklos">'Forma 7'!$Q$107</definedName>
    <definedName name="VAS076_F_Cpunktui19Apskaitosveikla1" localSheetId="9">'Forma 7'!$O$107</definedName>
    <definedName name="VAS076_F_Cpunktui19Apskaitosveikla1">'Forma 7'!$O$107</definedName>
    <definedName name="VAS076_F_Cpunktui19Kitareguliuoja1" localSheetId="9">'Forma 7'!$P$107</definedName>
    <definedName name="VAS076_F_Cpunktui19Kitareguliuoja1">'Forma 7'!$P$107</definedName>
    <definedName name="VAS076_F_Cpunktui201IS" localSheetId="9">'Forma 7'!$D$108</definedName>
    <definedName name="VAS076_F_Cpunktui201IS">'Forma 7'!$D$108</definedName>
    <definedName name="VAS076_F_Cpunktui2031GeriamojoVandens" localSheetId="9">'Forma 7'!$F$108</definedName>
    <definedName name="VAS076_F_Cpunktui2031GeriamojoVandens">'Forma 7'!$F$108</definedName>
    <definedName name="VAS076_F_Cpunktui2032GeriamojoVandens" localSheetId="9">'Forma 7'!$G$108</definedName>
    <definedName name="VAS076_F_Cpunktui2032GeriamojoVandens">'Forma 7'!$G$108</definedName>
    <definedName name="VAS076_F_Cpunktui2033GeriamojoVandens" localSheetId="9">'Forma 7'!$H$108</definedName>
    <definedName name="VAS076_F_Cpunktui2033GeriamojoVandens">'Forma 7'!$H$108</definedName>
    <definedName name="VAS076_F_Cpunktui203IsViso" localSheetId="9">'Forma 7'!$E$108</definedName>
    <definedName name="VAS076_F_Cpunktui203IsViso">'Forma 7'!$E$108</definedName>
    <definedName name="VAS076_F_Cpunktui2041NuotekuSurinkimas" localSheetId="9">'Forma 7'!$J$108</definedName>
    <definedName name="VAS076_F_Cpunktui2041NuotekuSurinkimas">'Forma 7'!$J$108</definedName>
    <definedName name="VAS076_F_Cpunktui2042NuotekuValymas" localSheetId="9">'Forma 7'!$K$108</definedName>
    <definedName name="VAS076_F_Cpunktui2042NuotekuValymas">'Forma 7'!$K$108</definedName>
    <definedName name="VAS076_F_Cpunktui2043NuotekuDumblo" localSheetId="9">'Forma 7'!$L$108</definedName>
    <definedName name="VAS076_F_Cpunktui2043NuotekuDumblo">'Forma 7'!$L$108</definedName>
    <definedName name="VAS076_F_Cpunktui204IsViso" localSheetId="9">'Forma 7'!$I$108</definedName>
    <definedName name="VAS076_F_Cpunktui204IsViso">'Forma 7'!$I$108</definedName>
    <definedName name="VAS076_F_Cpunktui205PavirsiniuNuoteku" localSheetId="9">'Forma 7'!$M$108</definedName>
    <definedName name="VAS076_F_Cpunktui205PavirsiniuNuoteku">'Forma 7'!$M$108</definedName>
    <definedName name="VAS076_F_Cpunktui206KitosReguliuojamosios" localSheetId="9">'Forma 7'!$N$108</definedName>
    <definedName name="VAS076_F_Cpunktui206KitosReguliuojamosios">'Forma 7'!$N$108</definedName>
    <definedName name="VAS076_F_Cpunktui207KitosVeiklos" localSheetId="9">'Forma 7'!$Q$108</definedName>
    <definedName name="VAS076_F_Cpunktui207KitosVeiklos">'Forma 7'!$Q$108</definedName>
    <definedName name="VAS076_F_Cpunktui20Apskaitosveikla1" localSheetId="9">'Forma 7'!$O$108</definedName>
    <definedName name="VAS076_F_Cpunktui20Apskaitosveikla1">'Forma 7'!$O$108</definedName>
    <definedName name="VAS076_F_Cpunktui20Kitareguliuoja1" localSheetId="9">'Forma 7'!$P$108</definedName>
    <definedName name="VAS076_F_Cpunktui20Kitareguliuoja1">'Forma 7'!$P$108</definedName>
    <definedName name="VAS076_F_Cpunktui211IS" localSheetId="9">'Forma 7'!$D$109</definedName>
    <definedName name="VAS076_F_Cpunktui211IS">'Forma 7'!$D$109</definedName>
    <definedName name="VAS076_F_Cpunktui2131GeriamojoVandens" localSheetId="9">'Forma 7'!$F$109</definedName>
    <definedName name="VAS076_F_Cpunktui2131GeriamojoVandens">'Forma 7'!$F$109</definedName>
    <definedName name="VAS076_F_Cpunktui2132GeriamojoVandens" localSheetId="9">'Forma 7'!$G$109</definedName>
    <definedName name="VAS076_F_Cpunktui2132GeriamojoVandens">'Forma 7'!$G$109</definedName>
    <definedName name="VAS076_F_Cpunktui2133GeriamojoVandens" localSheetId="9">'Forma 7'!$H$109</definedName>
    <definedName name="VAS076_F_Cpunktui2133GeriamojoVandens">'Forma 7'!$H$109</definedName>
    <definedName name="VAS076_F_Cpunktui213IsViso" localSheetId="9">'Forma 7'!$E$109</definedName>
    <definedName name="VAS076_F_Cpunktui213IsViso">'Forma 7'!$E$109</definedName>
    <definedName name="VAS076_F_Cpunktui2141NuotekuSurinkimas" localSheetId="9">'Forma 7'!$J$109</definedName>
    <definedName name="VAS076_F_Cpunktui2141NuotekuSurinkimas">'Forma 7'!$J$109</definedName>
    <definedName name="VAS076_F_Cpunktui2142NuotekuValymas" localSheetId="9">'Forma 7'!$K$109</definedName>
    <definedName name="VAS076_F_Cpunktui2142NuotekuValymas">'Forma 7'!$K$109</definedName>
    <definedName name="VAS076_F_Cpunktui2143NuotekuDumblo" localSheetId="9">'Forma 7'!$L$109</definedName>
    <definedName name="VAS076_F_Cpunktui2143NuotekuDumblo">'Forma 7'!$L$109</definedName>
    <definedName name="VAS076_F_Cpunktui214IsViso" localSheetId="9">'Forma 7'!$I$109</definedName>
    <definedName name="VAS076_F_Cpunktui214IsViso">'Forma 7'!$I$109</definedName>
    <definedName name="VAS076_F_Cpunktui215PavirsiniuNuoteku" localSheetId="9">'Forma 7'!$M$109</definedName>
    <definedName name="VAS076_F_Cpunktui215PavirsiniuNuoteku">'Forma 7'!$M$109</definedName>
    <definedName name="VAS076_F_Cpunktui216KitosReguliuojamosios" localSheetId="9">'Forma 7'!$N$109</definedName>
    <definedName name="VAS076_F_Cpunktui216KitosReguliuojamosios">'Forma 7'!$N$109</definedName>
    <definedName name="VAS076_F_Cpunktui217KitosVeiklos" localSheetId="9">'Forma 7'!$Q$109</definedName>
    <definedName name="VAS076_F_Cpunktui217KitosVeiklos">'Forma 7'!$Q$109</definedName>
    <definedName name="VAS076_F_Cpunktui21Apskaitosveikla1" localSheetId="9">'Forma 7'!$O$109</definedName>
    <definedName name="VAS076_F_Cpunktui21Apskaitosveikla1">'Forma 7'!$O$109</definedName>
    <definedName name="VAS076_F_Cpunktui21Kitareguliuoja1" localSheetId="9">'Forma 7'!$P$109</definedName>
    <definedName name="VAS076_F_Cpunktui21Kitareguliuoja1">'Forma 7'!$P$109</definedName>
    <definedName name="VAS076_F_Cpunktui251IS" localSheetId="9">'Forma 7'!$D$95</definedName>
    <definedName name="VAS076_F_Cpunktui251IS">'Forma 7'!$D$95</definedName>
    <definedName name="VAS076_F_Cpunktui2531GeriamojoVandens" localSheetId="9">'Forma 7'!$F$95</definedName>
    <definedName name="VAS076_F_Cpunktui2531GeriamojoVandens">'Forma 7'!$F$95</definedName>
    <definedName name="VAS076_F_Cpunktui2532GeriamojoVandens" localSheetId="9">'Forma 7'!$G$95</definedName>
    <definedName name="VAS076_F_Cpunktui2532GeriamojoVandens">'Forma 7'!$G$95</definedName>
    <definedName name="VAS076_F_Cpunktui2533GeriamojoVandens" localSheetId="9">'Forma 7'!$H$95</definedName>
    <definedName name="VAS076_F_Cpunktui2533GeriamojoVandens">'Forma 7'!$H$95</definedName>
    <definedName name="VAS076_F_Cpunktui253IsViso" localSheetId="9">'Forma 7'!$E$95</definedName>
    <definedName name="VAS076_F_Cpunktui253IsViso">'Forma 7'!$E$95</definedName>
    <definedName name="VAS076_F_Cpunktui2541NuotekuSurinkimas" localSheetId="9">'Forma 7'!$J$95</definedName>
    <definedName name="VAS076_F_Cpunktui2541NuotekuSurinkimas">'Forma 7'!$J$95</definedName>
    <definedName name="VAS076_F_Cpunktui2542NuotekuValymas" localSheetId="9">'Forma 7'!$K$95</definedName>
    <definedName name="VAS076_F_Cpunktui2542NuotekuValymas">'Forma 7'!$K$95</definedName>
    <definedName name="VAS076_F_Cpunktui2543NuotekuDumblo" localSheetId="9">'Forma 7'!$L$95</definedName>
    <definedName name="VAS076_F_Cpunktui2543NuotekuDumblo">'Forma 7'!$L$95</definedName>
    <definedName name="VAS076_F_Cpunktui254IsViso" localSheetId="9">'Forma 7'!$I$95</definedName>
    <definedName name="VAS076_F_Cpunktui254IsViso">'Forma 7'!$I$95</definedName>
    <definedName name="VAS076_F_Cpunktui255PavirsiniuNuoteku" localSheetId="9">'Forma 7'!$M$95</definedName>
    <definedName name="VAS076_F_Cpunktui255PavirsiniuNuoteku">'Forma 7'!$M$95</definedName>
    <definedName name="VAS076_F_Cpunktui256KitosReguliuojamosios" localSheetId="9">'Forma 7'!$N$95</definedName>
    <definedName name="VAS076_F_Cpunktui256KitosReguliuojamosios">'Forma 7'!$N$95</definedName>
    <definedName name="VAS076_F_Cpunktui257KitosVeiklos" localSheetId="9">'Forma 7'!$Q$95</definedName>
    <definedName name="VAS076_F_Cpunktui257KitosVeiklos">'Forma 7'!$Q$95</definedName>
    <definedName name="VAS076_F_Cpunktui25Apskaitosveikla1" localSheetId="9">'Forma 7'!$O$95</definedName>
    <definedName name="VAS076_F_Cpunktui25Apskaitosveikla1">'Forma 7'!$O$95</definedName>
    <definedName name="VAS076_F_Cpunktui25Kitareguliuoja1" localSheetId="9">'Forma 7'!$P$95</definedName>
    <definedName name="VAS076_F_Cpunktui25Kitareguliuoja1">'Forma 7'!$P$95</definedName>
    <definedName name="VAS076_F_Cpunktui261IS" localSheetId="9">'Forma 7'!$D$96</definedName>
    <definedName name="VAS076_F_Cpunktui261IS">'Forma 7'!$D$96</definedName>
    <definedName name="VAS076_F_Cpunktui2631GeriamojoVandens" localSheetId="9">'Forma 7'!$F$96</definedName>
    <definedName name="VAS076_F_Cpunktui2631GeriamojoVandens">'Forma 7'!$F$96</definedName>
    <definedName name="VAS076_F_Cpunktui2632GeriamojoVandens" localSheetId="9">'Forma 7'!$G$96</definedName>
    <definedName name="VAS076_F_Cpunktui2632GeriamojoVandens">'Forma 7'!$G$96</definedName>
    <definedName name="VAS076_F_Cpunktui2633GeriamojoVandens" localSheetId="9">'Forma 7'!$H$96</definedName>
    <definedName name="VAS076_F_Cpunktui2633GeriamojoVandens">'Forma 7'!$H$96</definedName>
    <definedName name="VAS076_F_Cpunktui263IsViso" localSheetId="9">'Forma 7'!$E$96</definedName>
    <definedName name="VAS076_F_Cpunktui263IsViso">'Forma 7'!$E$96</definedName>
    <definedName name="VAS076_F_Cpunktui2641NuotekuSurinkimas" localSheetId="9">'Forma 7'!$J$96</definedName>
    <definedName name="VAS076_F_Cpunktui2641NuotekuSurinkimas">'Forma 7'!$J$96</definedName>
    <definedName name="VAS076_F_Cpunktui2642NuotekuValymas" localSheetId="9">'Forma 7'!$K$96</definedName>
    <definedName name="VAS076_F_Cpunktui2642NuotekuValymas">'Forma 7'!$K$96</definedName>
    <definedName name="VAS076_F_Cpunktui2643NuotekuDumblo" localSheetId="9">'Forma 7'!$L$96</definedName>
    <definedName name="VAS076_F_Cpunktui2643NuotekuDumblo">'Forma 7'!$L$96</definedName>
    <definedName name="VAS076_F_Cpunktui264IsViso" localSheetId="9">'Forma 7'!$I$96</definedName>
    <definedName name="VAS076_F_Cpunktui264IsViso">'Forma 7'!$I$96</definedName>
    <definedName name="VAS076_F_Cpunktui265PavirsiniuNuoteku" localSheetId="9">'Forma 7'!$M$96</definedName>
    <definedName name="VAS076_F_Cpunktui265PavirsiniuNuoteku">'Forma 7'!$M$96</definedName>
    <definedName name="VAS076_F_Cpunktui266KitosReguliuojamosios" localSheetId="9">'Forma 7'!$N$96</definedName>
    <definedName name="VAS076_F_Cpunktui266KitosReguliuojamosios">'Forma 7'!$N$96</definedName>
    <definedName name="VAS076_F_Cpunktui267KitosVeiklos" localSheetId="9">'Forma 7'!$Q$96</definedName>
    <definedName name="VAS076_F_Cpunktui267KitosVeiklos">'Forma 7'!$Q$96</definedName>
    <definedName name="VAS076_F_Cpunktui26Apskaitosveikla1" localSheetId="9">'Forma 7'!$O$96</definedName>
    <definedName name="VAS076_F_Cpunktui26Apskaitosveikla1">'Forma 7'!$O$96</definedName>
    <definedName name="VAS076_F_Cpunktui26Kitareguliuoja1" localSheetId="9">'Forma 7'!$P$96</definedName>
    <definedName name="VAS076_F_Cpunktui26Kitareguliuoja1">'Forma 7'!$P$96</definedName>
    <definedName name="VAS076_F_Cpunktui271IS" localSheetId="9">'Forma 7'!$D$97</definedName>
    <definedName name="VAS076_F_Cpunktui271IS">'Forma 7'!$D$97</definedName>
    <definedName name="VAS076_F_Cpunktui2731GeriamojoVandens" localSheetId="9">'Forma 7'!$F$97</definedName>
    <definedName name="VAS076_F_Cpunktui2731GeriamojoVandens">'Forma 7'!$F$97</definedName>
    <definedName name="VAS076_F_Cpunktui2732GeriamojoVandens" localSheetId="9">'Forma 7'!$G$97</definedName>
    <definedName name="VAS076_F_Cpunktui2732GeriamojoVandens">'Forma 7'!$G$97</definedName>
    <definedName name="VAS076_F_Cpunktui2733GeriamojoVandens" localSheetId="9">'Forma 7'!$H$97</definedName>
    <definedName name="VAS076_F_Cpunktui2733GeriamojoVandens">'Forma 7'!$H$97</definedName>
    <definedName name="VAS076_F_Cpunktui273IsViso" localSheetId="9">'Forma 7'!$E$97</definedName>
    <definedName name="VAS076_F_Cpunktui273IsViso">'Forma 7'!$E$97</definedName>
    <definedName name="VAS076_F_Cpunktui2741NuotekuSurinkimas" localSheetId="9">'Forma 7'!$J$97</definedName>
    <definedName name="VAS076_F_Cpunktui2741NuotekuSurinkimas">'Forma 7'!$J$97</definedName>
    <definedName name="VAS076_F_Cpunktui2742NuotekuValymas" localSheetId="9">'Forma 7'!$K$97</definedName>
    <definedName name="VAS076_F_Cpunktui2742NuotekuValymas">'Forma 7'!$K$97</definedName>
    <definedName name="VAS076_F_Cpunktui2743NuotekuDumblo" localSheetId="9">'Forma 7'!$L$97</definedName>
    <definedName name="VAS076_F_Cpunktui2743NuotekuDumblo">'Forma 7'!$L$97</definedName>
    <definedName name="VAS076_F_Cpunktui274IsViso" localSheetId="9">'Forma 7'!$I$97</definedName>
    <definedName name="VAS076_F_Cpunktui274IsViso">'Forma 7'!$I$97</definedName>
    <definedName name="VAS076_F_Cpunktui275PavirsiniuNuoteku" localSheetId="9">'Forma 7'!$M$97</definedName>
    <definedName name="VAS076_F_Cpunktui275PavirsiniuNuoteku">'Forma 7'!$M$97</definedName>
    <definedName name="VAS076_F_Cpunktui276KitosReguliuojamosios" localSheetId="9">'Forma 7'!$N$97</definedName>
    <definedName name="VAS076_F_Cpunktui276KitosReguliuojamosios">'Forma 7'!$N$97</definedName>
    <definedName name="VAS076_F_Cpunktui277KitosVeiklos" localSheetId="9">'Forma 7'!$Q$97</definedName>
    <definedName name="VAS076_F_Cpunktui277KitosVeiklos">'Forma 7'!$Q$97</definedName>
    <definedName name="VAS076_F_Cpunktui27Apskaitosveikla1" localSheetId="9">'Forma 7'!$O$97</definedName>
    <definedName name="VAS076_F_Cpunktui27Apskaitosveikla1">'Forma 7'!$O$97</definedName>
    <definedName name="VAS076_F_Cpunktui27Kitareguliuoja1" localSheetId="9">'Forma 7'!$P$97</definedName>
    <definedName name="VAS076_F_Cpunktui27Kitareguliuoja1">'Forma 7'!$P$97</definedName>
    <definedName name="VAS076_F_Cpunktui281IS" localSheetId="9">'Forma 7'!$D$98</definedName>
    <definedName name="VAS076_F_Cpunktui281IS">'Forma 7'!$D$98</definedName>
    <definedName name="VAS076_F_Cpunktui2831GeriamojoVandens" localSheetId="9">'Forma 7'!$F$98</definedName>
    <definedName name="VAS076_F_Cpunktui2831GeriamojoVandens">'Forma 7'!$F$98</definedName>
    <definedName name="VAS076_F_Cpunktui2832GeriamojoVandens" localSheetId="9">'Forma 7'!$G$98</definedName>
    <definedName name="VAS076_F_Cpunktui2832GeriamojoVandens">'Forma 7'!$G$98</definedName>
    <definedName name="VAS076_F_Cpunktui2833GeriamojoVandens" localSheetId="9">'Forma 7'!$H$98</definedName>
    <definedName name="VAS076_F_Cpunktui2833GeriamojoVandens">'Forma 7'!$H$98</definedName>
    <definedName name="VAS076_F_Cpunktui283IsViso" localSheetId="9">'Forma 7'!$E$98</definedName>
    <definedName name="VAS076_F_Cpunktui283IsViso">'Forma 7'!$E$98</definedName>
    <definedName name="VAS076_F_Cpunktui2841NuotekuSurinkimas" localSheetId="9">'Forma 7'!$J$98</definedName>
    <definedName name="VAS076_F_Cpunktui2841NuotekuSurinkimas">'Forma 7'!$J$98</definedName>
    <definedName name="VAS076_F_Cpunktui2842NuotekuValymas" localSheetId="9">'Forma 7'!$K$98</definedName>
    <definedName name="VAS076_F_Cpunktui2842NuotekuValymas">'Forma 7'!$K$98</definedName>
    <definedName name="VAS076_F_Cpunktui2843NuotekuDumblo" localSheetId="9">'Forma 7'!$L$98</definedName>
    <definedName name="VAS076_F_Cpunktui2843NuotekuDumblo">'Forma 7'!$L$98</definedName>
    <definedName name="VAS076_F_Cpunktui284IsViso" localSheetId="9">'Forma 7'!$I$98</definedName>
    <definedName name="VAS076_F_Cpunktui284IsViso">'Forma 7'!$I$98</definedName>
    <definedName name="VAS076_F_Cpunktui285PavirsiniuNuoteku" localSheetId="9">'Forma 7'!$M$98</definedName>
    <definedName name="VAS076_F_Cpunktui285PavirsiniuNuoteku">'Forma 7'!$M$98</definedName>
    <definedName name="VAS076_F_Cpunktui286KitosReguliuojamosios" localSheetId="9">'Forma 7'!$N$98</definedName>
    <definedName name="VAS076_F_Cpunktui286KitosReguliuojamosios">'Forma 7'!$N$98</definedName>
    <definedName name="VAS076_F_Cpunktui287KitosVeiklos" localSheetId="9">'Forma 7'!$Q$98</definedName>
    <definedName name="VAS076_F_Cpunktui287KitosVeiklos">'Forma 7'!$Q$98</definedName>
    <definedName name="VAS076_F_Cpunktui28Apskaitosveikla1" localSheetId="9">'Forma 7'!$O$98</definedName>
    <definedName name="VAS076_F_Cpunktui28Apskaitosveikla1">'Forma 7'!$O$98</definedName>
    <definedName name="VAS076_F_Cpunktui28Kitareguliuoja1" localSheetId="9">'Forma 7'!$P$98</definedName>
    <definedName name="VAS076_F_Cpunktui28Kitareguliuoja1">'Forma 7'!$P$98</definedName>
    <definedName name="VAS076_F_Cpunktui291IS" localSheetId="9">'Forma 7'!$D$99</definedName>
    <definedName name="VAS076_F_Cpunktui291IS">'Forma 7'!$D$99</definedName>
    <definedName name="VAS076_F_Cpunktui2931GeriamojoVandens" localSheetId="9">'Forma 7'!$F$99</definedName>
    <definedName name="VAS076_F_Cpunktui2931GeriamojoVandens">'Forma 7'!$F$99</definedName>
    <definedName name="VAS076_F_Cpunktui2932GeriamojoVandens" localSheetId="9">'Forma 7'!$G$99</definedName>
    <definedName name="VAS076_F_Cpunktui2932GeriamojoVandens">'Forma 7'!$G$99</definedName>
    <definedName name="VAS076_F_Cpunktui2933GeriamojoVandens" localSheetId="9">'Forma 7'!$H$99</definedName>
    <definedName name="VAS076_F_Cpunktui2933GeriamojoVandens">'Forma 7'!$H$99</definedName>
    <definedName name="VAS076_F_Cpunktui293IsViso" localSheetId="9">'Forma 7'!$E$99</definedName>
    <definedName name="VAS076_F_Cpunktui293IsViso">'Forma 7'!$E$99</definedName>
    <definedName name="VAS076_F_Cpunktui2941NuotekuSurinkimas" localSheetId="9">'Forma 7'!$J$99</definedName>
    <definedName name="VAS076_F_Cpunktui2941NuotekuSurinkimas">'Forma 7'!$J$99</definedName>
    <definedName name="VAS076_F_Cpunktui2942NuotekuValymas" localSheetId="9">'Forma 7'!$K$99</definedName>
    <definedName name="VAS076_F_Cpunktui2942NuotekuValymas">'Forma 7'!$K$99</definedName>
    <definedName name="VAS076_F_Cpunktui2943NuotekuDumblo" localSheetId="9">'Forma 7'!$L$99</definedName>
    <definedName name="VAS076_F_Cpunktui2943NuotekuDumblo">'Forma 7'!$L$99</definedName>
    <definedName name="VAS076_F_Cpunktui294IsViso" localSheetId="9">'Forma 7'!$I$99</definedName>
    <definedName name="VAS076_F_Cpunktui294IsViso">'Forma 7'!$I$99</definedName>
    <definedName name="VAS076_F_Cpunktui295PavirsiniuNuoteku" localSheetId="9">'Forma 7'!$M$99</definedName>
    <definedName name="VAS076_F_Cpunktui295PavirsiniuNuoteku">'Forma 7'!$M$99</definedName>
    <definedName name="VAS076_F_Cpunktui296KitosReguliuojamosios" localSheetId="9">'Forma 7'!$N$99</definedName>
    <definedName name="VAS076_F_Cpunktui296KitosReguliuojamosios">'Forma 7'!$N$99</definedName>
    <definedName name="VAS076_F_Cpunktui297KitosVeiklos" localSheetId="9">'Forma 7'!$Q$99</definedName>
    <definedName name="VAS076_F_Cpunktui297KitosVeiklos">'Forma 7'!$Q$99</definedName>
    <definedName name="VAS076_F_Cpunktui29Apskaitosveikla1" localSheetId="9">'Forma 7'!$O$99</definedName>
    <definedName name="VAS076_F_Cpunktui29Apskaitosveikla1">'Forma 7'!$O$99</definedName>
    <definedName name="VAS076_F_Cpunktui29Kitareguliuoja1" localSheetId="9">'Forma 7'!$P$99</definedName>
    <definedName name="VAS076_F_Cpunktui29Kitareguliuoja1">'Forma 7'!$P$99</definedName>
    <definedName name="VAS076_F_Cpunktui301IS" localSheetId="9">'Forma 7'!$D$100</definedName>
    <definedName name="VAS076_F_Cpunktui301IS">'Forma 7'!$D$100</definedName>
    <definedName name="VAS076_F_Cpunktui3031GeriamojoVandens" localSheetId="9">'Forma 7'!$F$100</definedName>
    <definedName name="VAS076_F_Cpunktui3031GeriamojoVandens">'Forma 7'!$F$100</definedName>
    <definedName name="VAS076_F_Cpunktui3032GeriamojoVandens" localSheetId="9">'Forma 7'!$G$100</definedName>
    <definedName name="VAS076_F_Cpunktui3032GeriamojoVandens">'Forma 7'!$G$100</definedName>
    <definedName name="VAS076_F_Cpunktui3033GeriamojoVandens" localSheetId="9">'Forma 7'!$H$100</definedName>
    <definedName name="VAS076_F_Cpunktui3033GeriamojoVandens">'Forma 7'!$H$100</definedName>
    <definedName name="VAS076_F_Cpunktui303IsViso" localSheetId="9">'Forma 7'!$E$100</definedName>
    <definedName name="VAS076_F_Cpunktui303IsViso">'Forma 7'!$E$100</definedName>
    <definedName name="VAS076_F_Cpunktui3041NuotekuSurinkimas" localSheetId="9">'Forma 7'!$J$100</definedName>
    <definedName name="VAS076_F_Cpunktui3041NuotekuSurinkimas">'Forma 7'!$J$100</definedName>
    <definedName name="VAS076_F_Cpunktui3042NuotekuValymas" localSheetId="9">'Forma 7'!$K$100</definedName>
    <definedName name="VAS076_F_Cpunktui3042NuotekuValymas">'Forma 7'!$K$100</definedName>
    <definedName name="VAS076_F_Cpunktui3043NuotekuDumblo" localSheetId="9">'Forma 7'!$L$100</definedName>
    <definedName name="VAS076_F_Cpunktui3043NuotekuDumblo">'Forma 7'!$L$100</definedName>
    <definedName name="VAS076_F_Cpunktui304IsViso" localSheetId="9">'Forma 7'!$I$100</definedName>
    <definedName name="VAS076_F_Cpunktui304IsViso">'Forma 7'!$I$100</definedName>
    <definedName name="VAS076_F_Cpunktui305PavirsiniuNuoteku" localSheetId="9">'Forma 7'!$M$100</definedName>
    <definedName name="VAS076_F_Cpunktui305PavirsiniuNuoteku">'Forma 7'!$M$100</definedName>
    <definedName name="VAS076_F_Cpunktui306KitosReguliuojamosios" localSheetId="9">'Forma 7'!$N$100</definedName>
    <definedName name="VAS076_F_Cpunktui306KitosReguliuojamosios">'Forma 7'!$N$100</definedName>
    <definedName name="VAS076_F_Cpunktui307KitosVeiklos" localSheetId="9">'Forma 7'!$Q$100</definedName>
    <definedName name="VAS076_F_Cpunktui307KitosVeiklos">'Forma 7'!$Q$100</definedName>
    <definedName name="VAS076_F_Cpunktui30Apskaitosveikla1" localSheetId="9">'Forma 7'!$O$100</definedName>
    <definedName name="VAS076_F_Cpunktui30Apskaitosveikla1">'Forma 7'!$O$100</definedName>
    <definedName name="VAS076_F_Cpunktui30Kitareguliuoja1" localSheetId="9">'Forma 7'!$P$100</definedName>
    <definedName name="VAS076_F_Cpunktui30Kitareguliuoja1">'Forma 7'!$P$100</definedName>
    <definedName name="VAS076_F_Cpunktui311IS" localSheetId="9">'Forma 7'!$D$103</definedName>
    <definedName name="VAS076_F_Cpunktui311IS">'Forma 7'!$D$103</definedName>
    <definedName name="VAS076_F_Cpunktui3131GeriamojoVandens" localSheetId="9">'Forma 7'!$F$103</definedName>
    <definedName name="VAS076_F_Cpunktui3131GeriamojoVandens">'Forma 7'!$F$103</definedName>
    <definedName name="VAS076_F_Cpunktui3132GeriamojoVandens" localSheetId="9">'Forma 7'!$G$103</definedName>
    <definedName name="VAS076_F_Cpunktui3132GeriamojoVandens">'Forma 7'!$G$103</definedName>
    <definedName name="VAS076_F_Cpunktui3133GeriamojoVandens" localSheetId="9">'Forma 7'!$H$103</definedName>
    <definedName name="VAS076_F_Cpunktui3133GeriamojoVandens">'Forma 7'!$H$103</definedName>
    <definedName name="VAS076_F_Cpunktui313IsViso" localSheetId="9">'Forma 7'!$E$103</definedName>
    <definedName name="VAS076_F_Cpunktui313IsViso">'Forma 7'!$E$103</definedName>
    <definedName name="VAS076_F_Cpunktui3141NuotekuSurinkimas" localSheetId="9">'Forma 7'!$J$103</definedName>
    <definedName name="VAS076_F_Cpunktui3141NuotekuSurinkimas">'Forma 7'!$J$103</definedName>
    <definedName name="VAS076_F_Cpunktui3142NuotekuValymas" localSheetId="9">'Forma 7'!$K$103</definedName>
    <definedName name="VAS076_F_Cpunktui3142NuotekuValymas">'Forma 7'!$K$103</definedName>
    <definedName name="VAS076_F_Cpunktui3143NuotekuDumblo" localSheetId="9">'Forma 7'!$L$103</definedName>
    <definedName name="VAS076_F_Cpunktui3143NuotekuDumblo">'Forma 7'!$L$103</definedName>
    <definedName name="VAS076_F_Cpunktui314IsViso" localSheetId="9">'Forma 7'!$I$103</definedName>
    <definedName name="VAS076_F_Cpunktui314IsViso">'Forma 7'!$I$103</definedName>
    <definedName name="VAS076_F_Cpunktui315PavirsiniuNuoteku" localSheetId="9">'Forma 7'!$M$103</definedName>
    <definedName name="VAS076_F_Cpunktui315PavirsiniuNuoteku">'Forma 7'!$M$103</definedName>
    <definedName name="VAS076_F_Cpunktui316KitosReguliuojamosios" localSheetId="9">'Forma 7'!$N$103</definedName>
    <definedName name="VAS076_F_Cpunktui316KitosReguliuojamosios">'Forma 7'!$N$103</definedName>
    <definedName name="VAS076_F_Cpunktui317KitosVeiklos" localSheetId="9">'Forma 7'!$Q$103</definedName>
    <definedName name="VAS076_F_Cpunktui317KitosVeiklos">'Forma 7'!$Q$103</definedName>
    <definedName name="VAS076_F_Cpunktui31Apskaitosveikla1" localSheetId="9">'Forma 7'!$O$103</definedName>
    <definedName name="VAS076_F_Cpunktui31Apskaitosveikla1">'Forma 7'!$O$103</definedName>
    <definedName name="VAS076_F_Cpunktui31Kitareguliuoja1" localSheetId="9">'Forma 7'!$P$103</definedName>
    <definedName name="VAS076_F_Cpunktui31Kitareguliuoja1">'Forma 7'!$P$103</definedName>
    <definedName name="VAS076_F_Cpunktui321IS" localSheetId="9">'Forma 7'!$D$104</definedName>
    <definedName name="VAS076_F_Cpunktui321IS">'Forma 7'!$D$104</definedName>
    <definedName name="VAS076_F_Cpunktui3231GeriamojoVandens" localSheetId="9">'Forma 7'!$F$104</definedName>
    <definedName name="VAS076_F_Cpunktui3231GeriamojoVandens">'Forma 7'!$F$104</definedName>
    <definedName name="VAS076_F_Cpunktui3232GeriamojoVandens" localSheetId="9">'Forma 7'!$G$104</definedName>
    <definedName name="VAS076_F_Cpunktui3232GeriamojoVandens">'Forma 7'!$G$104</definedName>
    <definedName name="VAS076_F_Cpunktui3233GeriamojoVandens" localSheetId="9">'Forma 7'!$H$104</definedName>
    <definedName name="VAS076_F_Cpunktui3233GeriamojoVandens">'Forma 7'!$H$104</definedName>
    <definedName name="VAS076_F_Cpunktui323IsViso" localSheetId="9">'Forma 7'!$E$104</definedName>
    <definedName name="VAS076_F_Cpunktui323IsViso">'Forma 7'!$E$104</definedName>
    <definedName name="VAS076_F_Cpunktui3241NuotekuSurinkimas" localSheetId="9">'Forma 7'!$J$104</definedName>
    <definedName name="VAS076_F_Cpunktui3241NuotekuSurinkimas">'Forma 7'!$J$104</definedName>
    <definedName name="VAS076_F_Cpunktui3242NuotekuValymas" localSheetId="9">'Forma 7'!$K$104</definedName>
    <definedName name="VAS076_F_Cpunktui3242NuotekuValymas">'Forma 7'!$K$104</definedName>
    <definedName name="VAS076_F_Cpunktui3243NuotekuDumblo" localSheetId="9">'Forma 7'!$L$104</definedName>
    <definedName name="VAS076_F_Cpunktui3243NuotekuDumblo">'Forma 7'!$L$104</definedName>
    <definedName name="VAS076_F_Cpunktui324IsViso" localSheetId="9">'Forma 7'!$I$104</definedName>
    <definedName name="VAS076_F_Cpunktui324IsViso">'Forma 7'!$I$104</definedName>
    <definedName name="VAS076_F_Cpunktui325PavirsiniuNuoteku" localSheetId="9">'Forma 7'!$M$104</definedName>
    <definedName name="VAS076_F_Cpunktui325PavirsiniuNuoteku">'Forma 7'!$M$104</definedName>
    <definedName name="VAS076_F_Cpunktui326KitosReguliuojamosios" localSheetId="9">'Forma 7'!$N$104</definedName>
    <definedName name="VAS076_F_Cpunktui326KitosReguliuojamosios">'Forma 7'!$N$104</definedName>
    <definedName name="VAS076_F_Cpunktui327KitosVeiklos" localSheetId="9">'Forma 7'!$Q$104</definedName>
    <definedName name="VAS076_F_Cpunktui327KitosVeiklos">'Forma 7'!$Q$104</definedName>
    <definedName name="VAS076_F_Cpunktui32Apskaitosveikla1" localSheetId="9">'Forma 7'!$O$104</definedName>
    <definedName name="VAS076_F_Cpunktui32Apskaitosveikla1">'Forma 7'!$O$104</definedName>
    <definedName name="VAS076_F_Cpunktui32Kitareguliuoja1" localSheetId="9">'Forma 7'!$P$104</definedName>
    <definedName name="VAS076_F_Cpunktui32Kitareguliuoja1">'Forma 7'!$P$104</definedName>
    <definedName name="VAS076_F_Cpunktui331IS" localSheetId="9">'Forma 7'!$D$105</definedName>
    <definedName name="VAS076_F_Cpunktui331IS">'Forma 7'!$D$105</definedName>
    <definedName name="VAS076_F_Cpunktui3331GeriamojoVandens" localSheetId="9">'Forma 7'!$F$105</definedName>
    <definedName name="VAS076_F_Cpunktui3331GeriamojoVandens">'Forma 7'!$F$105</definedName>
    <definedName name="VAS076_F_Cpunktui3332GeriamojoVandens" localSheetId="9">'Forma 7'!$G$105</definedName>
    <definedName name="VAS076_F_Cpunktui3332GeriamojoVandens">'Forma 7'!$G$105</definedName>
    <definedName name="VAS076_F_Cpunktui3333GeriamojoVandens" localSheetId="9">'Forma 7'!$H$105</definedName>
    <definedName name="VAS076_F_Cpunktui3333GeriamojoVandens">'Forma 7'!$H$105</definedName>
    <definedName name="VAS076_F_Cpunktui333IsViso" localSheetId="9">'Forma 7'!$E$105</definedName>
    <definedName name="VAS076_F_Cpunktui333IsViso">'Forma 7'!$E$105</definedName>
    <definedName name="VAS076_F_Cpunktui3341NuotekuSurinkimas" localSheetId="9">'Forma 7'!$J$105</definedName>
    <definedName name="VAS076_F_Cpunktui3341NuotekuSurinkimas">'Forma 7'!$J$105</definedName>
    <definedName name="VAS076_F_Cpunktui3342NuotekuValymas" localSheetId="9">'Forma 7'!$K$105</definedName>
    <definedName name="VAS076_F_Cpunktui3342NuotekuValymas">'Forma 7'!$K$105</definedName>
    <definedName name="VAS076_F_Cpunktui3343NuotekuDumblo" localSheetId="9">'Forma 7'!$L$105</definedName>
    <definedName name="VAS076_F_Cpunktui3343NuotekuDumblo">'Forma 7'!$L$105</definedName>
    <definedName name="VAS076_F_Cpunktui334IsViso" localSheetId="9">'Forma 7'!$I$105</definedName>
    <definedName name="VAS076_F_Cpunktui334IsViso">'Forma 7'!$I$105</definedName>
    <definedName name="VAS076_F_Cpunktui335PavirsiniuNuoteku" localSheetId="9">'Forma 7'!$M$105</definedName>
    <definedName name="VAS076_F_Cpunktui335PavirsiniuNuoteku">'Forma 7'!$M$105</definedName>
    <definedName name="VAS076_F_Cpunktui336KitosReguliuojamosios" localSheetId="9">'Forma 7'!$N$105</definedName>
    <definedName name="VAS076_F_Cpunktui336KitosReguliuojamosios">'Forma 7'!$N$105</definedName>
    <definedName name="VAS076_F_Cpunktui337KitosVeiklos" localSheetId="9">'Forma 7'!$Q$105</definedName>
    <definedName name="VAS076_F_Cpunktui337KitosVeiklos">'Forma 7'!$Q$105</definedName>
    <definedName name="VAS076_F_Cpunktui33Apskaitosveikla1" localSheetId="9">'Forma 7'!$O$105</definedName>
    <definedName name="VAS076_F_Cpunktui33Apskaitosveikla1">'Forma 7'!$O$105</definedName>
    <definedName name="VAS076_F_Cpunktui33Kitareguliuoja1" localSheetId="9">'Forma 7'!$P$105</definedName>
    <definedName name="VAS076_F_Cpunktui33Kitareguliuoja1">'Forma 7'!$P$105</definedName>
    <definedName name="VAS076_F_Cpunktui341IS" localSheetId="9">'Forma 7'!$D$106</definedName>
    <definedName name="VAS076_F_Cpunktui341IS">'Forma 7'!$D$106</definedName>
    <definedName name="VAS076_F_Cpunktui3431GeriamojoVandens" localSheetId="9">'Forma 7'!$F$106</definedName>
    <definedName name="VAS076_F_Cpunktui3431GeriamojoVandens">'Forma 7'!$F$106</definedName>
    <definedName name="VAS076_F_Cpunktui3432GeriamojoVandens" localSheetId="9">'Forma 7'!$G$106</definedName>
    <definedName name="VAS076_F_Cpunktui3432GeriamojoVandens">'Forma 7'!$G$106</definedName>
    <definedName name="VAS076_F_Cpunktui3433GeriamojoVandens" localSheetId="9">'Forma 7'!$H$106</definedName>
    <definedName name="VAS076_F_Cpunktui3433GeriamojoVandens">'Forma 7'!$H$106</definedName>
    <definedName name="VAS076_F_Cpunktui343IsViso" localSheetId="9">'Forma 7'!$E$106</definedName>
    <definedName name="VAS076_F_Cpunktui343IsViso">'Forma 7'!$E$106</definedName>
    <definedName name="VAS076_F_Cpunktui3441NuotekuSurinkimas" localSheetId="9">'Forma 7'!$J$106</definedName>
    <definedName name="VAS076_F_Cpunktui3441NuotekuSurinkimas">'Forma 7'!$J$106</definedName>
    <definedName name="VAS076_F_Cpunktui3442NuotekuValymas" localSheetId="9">'Forma 7'!$K$106</definedName>
    <definedName name="VAS076_F_Cpunktui3442NuotekuValymas">'Forma 7'!$K$106</definedName>
    <definedName name="VAS076_F_Cpunktui3443NuotekuDumblo" localSheetId="9">'Forma 7'!$L$106</definedName>
    <definedName name="VAS076_F_Cpunktui3443NuotekuDumblo">'Forma 7'!$L$106</definedName>
    <definedName name="VAS076_F_Cpunktui344IsViso" localSheetId="9">'Forma 7'!$I$106</definedName>
    <definedName name="VAS076_F_Cpunktui344IsViso">'Forma 7'!$I$106</definedName>
    <definedName name="VAS076_F_Cpunktui345PavirsiniuNuoteku" localSheetId="9">'Forma 7'!$M$106</definedName>
    <definedName name="VAS076_F_Cpunktui345PavirsiniuNuoteku">'Forma 7'!$M$106</definedName>
    <definedName name="VAS076_F_Cpunktui346KitosReguliuojamosios" localSheetId="9">'Forma 7'!$N$106</definedName>
    <definedName name="VAS076_F_Cpunktui346KitosReguliuojamosios">'Forma 7'!$N$106</definedName>
    <definedName name="VAS076_F_Cpunktui347KitosVeiklos" localSheetId="9">'Forma 7'!$Q$106</definedName>
    <definedName name="VAS076_F_Cpunktui347KitosVeiklos">'Forma 7'!$Q$106</definedName>
    <definedName name="VAS076_F_Cpunktui34Apskaitosveikla1" localSheetId="9">'Forma 7'!$O$106</definedName>
    <definedName name="VAS076_F_Cpunktui34Apskaitosveikla1">'Forma 7'!$O$106</definedName>
    <definedName name="VAS076_F_Cpunktui34Kitareguliuoja1" localSheetId="9">'Forma 7'!$P$106</definedName>
    <definedName name="VAS076_F_Cpunktui34Kitareguliuoja1">'Forma 7'!$P$106</definedName>
    <definedName name="VAS076_F_Cpunktui351IS" localSheetId="9">'Forma 7'!$D$110</definedName>
    <definedName name="VAS076_F_Cpunktui351IS">'Forma 7'!$D$110</definedName>
    <definedName name="VAS076_F_Cpunktui3531GeriamojoVandens" localSheetId="9">'Forma 7'!$F$110</definedName>
    <definedName name="VAS076_F_Cpunktui3531GeriamojoVandens">'Forma 7'!$F$110</definedName>
    <definedName name="VAS076_F_Cpunktui3532GeriamojoVandens" localSheetId="9">'Forma 7'!$G$110</definedName>
    <definedName name="VAS076_F_Cpunktui3532GeriamojoVandens">'Forma 7'!$G$110</definedName>
    <definedName name="VAS076_F_Cpunktui3533GeriamojoVandens" localSheetId="9">'Forma 7'!$H$110</definedName>
    <definedName name="VAS076_F_Cpunktui3533GeriamojoVandens">'Forma 7'!$H$110</definedName>
    <definedName name="VAS076_F_Cpunktui353IsViso" localSheetId="9">'Forma 7'!$E$110</definedName>
    <definedName name="VAS076_F_Cpunktui353IsViso">'Forma 7'!$E$110</definedName>
    <definedName name="VAS076_F_Cpunktui3541NuotekuSurinkimas" localSheetId="9">'Forma 7'!$J$110</definedName>
    <definedName name="VAS076_F_Cpunktui3541NuotekuSurinkimas">'Forma 7'!$J$110</definedName>
    <definedName name="VAS076_F_Cpunktui3542NuotekuValymas" localSheetId="9">'Forma 7'!$K$110</definedName>
    <definedName name="VAS076_F_Cpunktui3542NuotekuValymas">'Forma 7'!$K$110</definedName>
    <definedName name="VAS076_F_Cpunktui3543NuotekuDumblo" localSheetId="9">'Forma 7'!$L$110</definedName>
    <definedName name="VAS076_F_Cpunktui3543NuotekuDumblo">'Forma 7'!$L$110</definedName>
    <definedName name="VAS076_F_Cpunktui354IsViso" localSheetId="9">'Forma 7'!$I$110</definedName>
    <definedName name="VAS076_F_Cpunktui354IsViso">'Forma 7'!$I$110</definedName>
    <definedName name="VAS076_F_Cpunktui355PavirsiniuNuoteku" localSheetId="9">'Forma 7'!$M$110</definedName>
    <definedName name="VAS076_F_Cpunktui355PavirsiniuNuoteku">'Forma 7'!$M$110</definedName>
    <definedName name="VAS076_F_Cpunktui356KitosReguliuojamosios" localSheetId="9">'Forma 7'!$N$110</definedName>
    <definedName name="VAS076_F_Cpunktui356KitosReguliuojamosios">'Forma 7'!$N$110</definedName>
    <definedName name="VAS076_F_Cpunktui357KitosVeiklos" localSheetId="9">'Forma 7'!$Q$110</definedName>
    <definedName name="VAS076_F_Cpunktui357KitosVeiklos">'Forma 7'!$Q$110</definedName>
    <definedName name="VAS076_F_Cpunktui35Apskaitosveikla1" localSheetId="9">'Forma 7'!$O$110</definedName>
    <definedName name="VAS076_F_Cpunktui35Apskaitosveikla1">'Forma 7'!$O$110</definedName>
    <definedName name="VAS076_F_Cpunktui35Kitareguliuoja1" localSheetId="9">'Forma 7'!$P$110</definedName>
    <definedName name="VAS076_F_Cpunktui35Kitareguliuoja1">'Forma 7'!$P$110</definedName>
    <definedName name="VAS076_F_Cpunktui361IS" localSheetId="9">'Forma 7'!$D$111</definedName>
    <definedName name="VAS076_F_Cpunktui361IS">'Forma 7'!$D$111</definedName>
    <definedName name="VAS076_F_Cpunktui3631GeriamojoVandens" localSheetId="9">'Forma 7'!$F$111</definedName>
    <definedName name="VAS076_F_Cpunktui3631GeriamojoVandens">'Forma 7'!$F$111</definedName>
    <definedName name="VAS076_F_Cpunktui3632GeriamojoVandens" localSheetId="9">'Forma 7'!$G$111</definedName>
    <definedName name="VAS076_F_Cpunktui3632GeriamojoVandens">'Forma 7'!$G$111</definedName>
    <definedName name="VAS076_F_Cpunktui3633GeriamojoVandens" localSheetId="9">'Forma 7'!$H$111</definedName>
    <definedName name="VAS076_F_Cpunktui3633GeriamojoVandens">'Forma 7'!$H$111</definedName>
    <definedName name="VAS076_F_Cpunktui363IsViso" localSheetId="9">'Forma 7'!$E$111</definedName>
    <definedName name="VAS076_F_Cpunktui363IsViso">'Forma 7'!$E$111</definedName>
    <definedName name="VAS076_F_Cpunktui3641NuotekuSurinkimas" localSheetId="9">'Forma 7'!$J$111</definedName>
    <definedName name="VAS076_F_Cpunktui3641NuotekuSurinkimas">'Forma 7'!$J$111</definedName>
    <definedName name="VAS076_F_Cpunktui3642NuotekuValymas" localSheetId="9">'Forma 7'!$K$111</definedName>
    <definedName name="VAS076_F_Cpunktui3642NuotekuValymas">'Forma 7'!$K$111</definedName>
    <definedName name="VAS076_F_Cpunktui3643NuotekuDumblo" localSheetId="9">'Forma 7'!$L$111</definedName>
    <definedName name="VAS076_F_Cpunktui3643NuotekuDumblo">'Forma 7'!$L$111</definedName>
    <definedName name="VAS076_F_Cpunktui364IsViso" localSheetId="9">'Forma 7'!$I$111</definedName>
    <definedName name="VAS076_F_Cpunktui364IsViso">'Forma 7'!$I$111</definedName>
    <definedName name="VAS076_F_Cpunktui365PavirsiniuNuoteku" localSheetId="9">'Forma 7'!$M$111</definedName>
    <definedName name="VAS076_F_Cpunktui365PavirsiniuNuoteku">'Forma 7'!$M$111</definedName>
    <definedName name="VAS076_F_Cpunktui366KitosReguliuojamosios" localSheetId="9">'Forma 7'!$N$111</definedName>
    <definedName name="VAS076_F_Cpunktui366KitosReguliuojamosios">'Forma 7'!$N$111</definedName>
    <definedName name="VAS076_F_Cpunktui367KitosVeiklos" localSheetId="9">'Forma 7'!$Q$111</definedName>
    <definedName name="VAS076_F_Cpunktui367KitosVeiklos">'Forma 7'!$Q$111</definedName>
    <definedName name="VAS076_F_Cpunktui36Apskaitosveikla1" localSheetId="9">'Forma 7'!$O$111</definedName>
    <definedName name="VAS076_F_Cpunktui36Apskaitosveikla1">'Forma 7'!$O$111</definedName>
    <definedName name="VAS076_F_Cpunktui36Kitareguliuoja1" localSheetId="9">'Forma 7'!$P$111</definedName>
    <definedName name="VAS076_F_Cpunktui36Kitareguliuoja1">'Forma 7'!$P$111</definedName>
    <definedName name="VAS076_F_Cpunktui371IS" localSheetId="9">'Forma 7'!$D$112</definedName>
    <definedName name="VAS076_F_Cpunktui371IS">'Forma 7'!$D$112</definedName>
    <definedName name="VAS076_F_Cpunktui3731GeriamojoVandens" localSheetId="9">'Forma 7'!$F$112</definedName>
    <definedName name="VAS076_F_Cpunktui3731GeriamojoVandens">'Forma 7'!$F$112</definedName>
    <definedName name="VAS076_F_Cpunktui3732GeriamojoVandens" localSheetId="9">'Forma 7'!$G$112</definedName>
    <definedName name="VAS076_F_Cpunktui3732GeriamojoVandens">'Forma 7'!$G$112</definedName>
    <definedName name="VAS076_F_Cpunktui3733GeriamojoVandens" localSheetId="9">'Forma 7'!$H$112</definedName>
    <definedName name="VAS076_F_Cpunktui3733GeriamojoVandens">'Forma 7'!$H$112</definedName>
    <definedName name="VAS076_F_Cpunktui373IsViso" localSheetId="9">'Forma 7'!$E$112</definedName>
    <definedName name="VAS076_F_Cpunktui373IsViso">'Forma 7'!$E$112</definedName>
    <definedName name="VAS076_F_Cpunktui3741NuotekuSurinkimas" localSheetId="9">'Forma 7'!$J$112</definedName>
    <definedName name="VAS076_F_Cpunktui3741NuotekuSurinkimas">'Forma 7'!$J$112</definedName>
    <definedName name="VAS076_F_Cpunktui3742NuotekuValymas" localSheetId="9">'Forma 7'!$K$112</definedName>
    <definedName name="VAS076_F_Cpunktui3742NuotekuValymas">'Forma 7'!$K$112</definedName>
    <definedName name="VAS076_F_Cpunktui3743NuotekuDumblo" localSheetId="9">'Forma 7'!$L$112</definedName>
    <definedName name="VAS076_F_Cpunktui3743NuotekuDumblo">'Forma 7'!$L$112</definedName>
    <definedName name="VAS076_F_Cpunktui374IsViso" localSheetId="9">'Forma 7'!$I$112</definedName>
    <definedName name="VAS076_F_Cpunktui374IsViso">'Forma 7'!$I$112</definedName>
    <definedName name="VAS076_F_Cpunktui375PavirsiniuNuoteku" localSheetId="9">'Forma 7'!$M$112</definedName>
    <definedName name="VAS076_F_Cpunktui375PavirsiniuNuoteku">'Forma 7'!$M$112</definedName>
    <definedName name="VAS076_F_Cpunktui376KitosReguliuojamosios" localSheetId="9">'Forma 7'!$N$112</definedName>
    <definedName name="VAS076_F_Cpunktui376KitosReguliuojamosios">'Forma 7'!$N$112</definedName>
    <definedName name="VAS076_F_Cpunktui377KitosVeiklos" localSheetId="9">'Forma 7'!$Q$112</definedName>
    <definedName name="VAS076_F_Cpunktui377KitosVeiklos">'Forma 7'!$Q$112</definedName>
    <definedName name="VAS076_F_Cpunktui37Apskaitosveikla1" localSheetId="9">'Forma 7'!$O$112</definedName>
    <definedName name="VAS076_F_Cpunktui37Apskaitosveikla1">'Forma 7'!$O$112</definedName>
    <definedName name="VAS076_F_Cpunktui37Kitareguliuoja1" localSheetId="9">'Forma 7'!$P$112</definedName>
    <definedName name="VAS076_F_Cpunktui37Kitareguliuoja1">'Forma 7'!$P$112</definedName>
    <definedName name="VAS076_F_Cpunktui381IS" localSheetId="9">'Forma 7'!$D$113</definedName>
    <definedName name="VAS076_F_Cpunktui381IS">'Forma 7'!$D$113</definedName>
    <definedName name="VAS076_F_Cpunktui3831GeriamojoVandens" localSheetId="9">'Forma 7'!$F$113</definedName>
    <definedName name="VAS076_F_Cpunktui3831GeriamojoVandens">'Forma 7'!$F$113</definedName>
    <definedName name="VAS076_F_Cpunktui3832GeriamojoVandens" localSheetId="9">'Forma 7'!$G$113</definedName>
    <definedName name="VAS076_F_Cpunktui3832GeriamojoVandens">'Forma 7'!$G$113</definedName>
    <definedName name="VAS076_F_Cpunktui3833GeriamojoVandens" localSheetId="9">'Forma 7'!$H$113</definedName>
    <definedName name="VAS076_F_Cpunktui3833GeriamojoVandens">'Forma 7'!$H$113</definedName>
    <definedName name="VAS076_F_Cpunktui383IsViso" localSheetId="9">'Forma 7'!$E$113</definedName>
    <definedName name="VAS076_F_Cpunktui383IsViso">'Forma 7'!$E$113</definedName>
    <definedName name="VAS076_F_Cpunktui3841NuotekuSurinkimas" localSheetId="9">'Forma 7'!$J$113</definedName>
    <definedName name="VAS076_F_Cpunktui3841NuotekuSurinkimas">'Forma 7'!$J$113</definedName>
    <definedName name="VAS076_F_Cpunktui3842NuotekuValymas" localSheetId="9">'Forma 7'!$K$113</definedName>
    <definedName name="VAS076_F_Cpunktui3842NuotekuValymas">'Forma 7'!$K$113</definedName>
    <definedName name="VAS076_F_Cpunktui3843NuotekuDumblo" localSheetId="9">'Forma 7'!$L$113</definedName>
    <definedName name="VAS076_F_Cpunktui3843NuotekuDumblo">'Forma 7'!$L$113</definedName>
    <definedName name="VAS076_F_Cpunktui384IsViso" localSheetId="9">'Forma 7'!$I$113</definedName>
    <definedName name="VAS076_F_Cpunktui384IsViso">'Forma 7'!$I$113</definedName>
    <definedName name="VAS076_F_Cpunktui385PavirsiniuNuoteku" localSheetId="9">'Forma 7'!$M$113</definedName>
    <definedName name="VAS076_F_Cpunktui385PavirsiniuNuoteku">'Forma 7'!$M$113</definedName>
    <definedName name="VAS076_F_Cpunktui386KitosReguliuojamosios" localSheetId="9">'Forma 7'!$N$113</definedName>
    <definedName name="VAS076_F_Cpunktui386KitosReguliuojamosios">'Forma 7'!$N$113</definedName>
    <definedName name="VAS076_F_Cpunktui387KitosVeiklos" localSheetId="9">'Forma 7'!$Q$113</definedName>
    <definedName name="VAS076_F_Cpunktui387KitosVeiklos">'Forma 7'!$Q$113</definedName>
    <definedName name="VAS076_F_Cpunktui38Apskaitosveikla1" localSheetId="9">'Forma 7'!$O$113</definedName>
    <definedName name="VAS076_F_Cpunktui38Apskaitosveikla1">'Forma 7'!$O$113</definedName>
    <definedName name="VAS076_F_Cpunktui38Kitareguliuoja1" localSheetId="9">'Forma 7'!$P$113</definedName>
    <definedName name="VAS076_F_Cpunktui38Kitareguliuoja1">'Forma 7'!$P$113</definedName>
    <definedName name="VAS076_F_Cpunktui391IS" localSheetId="9">'Forma 7'!$D$114</definedName>
    <definedName name="VAS076_F_Cpunktui391IS">'Forma 7'!$D$114</definedName>
    <definedName name="VAS076_F_Cpunktui3931GeriamojoVandens" localSheetId="9">'Forma 7'!$F$114</definedName>
    <definedName name="VAS076_F_Cpunktui3931GeriamojoVandens">'Forma 7'!$F$114</definedName>
    <definedName name="VAS076_F_Cpunktui3932GeriamojoVandens" localSheetId="9">'Forma 7'!$G$114</definedName>
    <definedName name="VAS076_F_Cpunktui3932GeriamojoVandens">'Forma 7'!$G$114</definedName>
    <definedName name="VAS076_F_Cpunktui3933GeriamojoVandens" localSheetId="9">'Forma 7'!$H$114</definedName>
    <definedName name="VAS076_F_Cpunktui3933GeriamojoVandens">'Forma 7'!$H$114</definedName>
    <definedName name="VAS076_F_Cpunktui393IsViso" localSheetId="9">'Forma 7'!$E$114</definedName>
    <definedName name="VAS076_F_Cpunktui393IsViso">'Forma 7'!$E$114</definedName>
    <definedName name="VAS076_F_Cpunktui3941NuotekuSurinkimas" localSheetId="9">'Forma 7'!$J$114</definedName>
    <definedName name="VAS076_F_Cpunktui3941NuotekuSurinkimas">'Forma 7'!$J$114</definedName>
    <definedName name="VAS076_F_Cpunktui3942NuotekuValymas" localSheetId="9">'Forma 7'!$K$114</definedName>
    <definedName name="VAS076_F_Cpunktui3942NuotekuValymas">'Forma 7'!$K$114</definedName>
    <definedName name="VAS076_F_Cpunktui3943NuotekuDumblo" localSheetId="9">'Forma 7'!$L$114</definedName>
    <definedName name="VAS076_F_Cpunktui3943NuotekuDumblo">'Forma 7'!$L$114</definedName>
    <definedName name="VAS076_F_Cpunktui394IsViso" localSheetId="9">'Forma 7'!$I$114</definedName>
    <definedName name="VAS076_F_Cpunktui394IsViso">'Forma 7'!$I$114</definedName>
    <definedName name="VAS076_F_Cpunktui395PavirsiniuNuoteku" localSheetId="9">'Forma 7'!$M$114</definedName>
    <definedName name="VAS076_F_Cpunktui395PavirsiniuNuoteku">'Forma 7'!$M$114</definedName>
    <definedName name="VAS076_F_Cpunktui396KitosReguliuojamosios" localSheetId="9">'Forma 7'!$N$114</definedName>
    <definedName name="VAS076_F_Cpunktui396KitosReguliuojamosios">'Forma 7'!$N$114</definedName>
    <definedName name="VAS076_F_Cpunktui397KitosVeiklos" localSheetId="9">'Forma 7'!$Q$114</definedName>
    <definedName name="VAS076_F_Cpunktui397KitosVeiklos">'Forma 7'!$Q$114</definedName>
    <definedName name="VAS076_F_Cpunktui39Apskaitosveikla1" localSheetId="9">'Forma 7'!$O$114</definedName>
    <definedName name="VAS076_F_Cpunktui39Apskaitosveikla1">'Forma 7'!$O$114</definedName>
    <definedName name="VAS076_F_Cpunktui39Kitareguliuoja1" localSheetId="9">'Forma 7'!$P$114</definedName>
    <definedName name="VAS076_F_Cpunktui39Kitareguliuoja1">'Forma 7'!$P$114</definedName>
    <definedName name="VAS076_F_Cpunktui401IS" localSheetId="9">'Forma 7'!$D$115</definedName>
    <definedName name="VAS076_F_Cpunktui401IS">'Forma 7'!$D$115</definedName>
    <definedName name="VAS076_F_Cpunktui4031GeriamojoVandens" localSheetId="9">'Forma 7'!$F$115</definedName>
    <definedName name="VAS076_F_Cpunktui4031GeriamojoVandens">'Forma 7'!$F$115</definedName>
    <definedName name="VAS076_F_Cpunktui4032GeriamojoVandens" localSheetId="9">'Forma 7'!$G$115</definedName>
    <definedName name="VAS076_F_Cpunktui4032GeriamojoVandens">'Forma 7'!$G$115</definedName>
    <definedName name="VAS076_F_Cpunktui4033GeriamojoVandens" localSheetId="9">'Forma 7'!$H$115</definedName>
    <definedName name="VAS076_F_Cpunktui4033GeriamojoVandens">'Forma 7'!$H$115</definedName>
    <definedName name="VAS076_F_Cpunktui403IsViso" localSheetId="9">'Forma 7'!$E$115</definedName>
    <definedName name="VAS076_F_Cpunktui403IsViso">'Forma 7'!$E$115</definedName>
    <definedName name="VAS076_F_Cpunktui4041NuotekuSurinkimas" localSheetId="9">'Forma 7'!$J$115</definedName>
    <definedName name="VAS076_F_Cpunktui4041NuotekuSurinkimas">'Forma 7'!$J$115</definedName>
    <definedName name="VAS076_F_Cpunktui4042NuotekuValymas" localSheetId="9">'Forma 7'!$K$115</definedName>
    <definedName name="VAS076_F_Cpunktui4042NuotekuValymas">'Forma 7'!$K$115</definedName>
    <definedName name="VAS076_F_Cpunktui4043NuotekuDumblo" localSheetId="9">'Forma 7'!$L$115</definedName>
    <definedName name="VAS076_F_Cpunktui4043NuotekuDumblo">'Forma 7'!$L$115</definedName>
    <definedName name="VAS076_F_Cpunktui404IsViso" localSheetId="9">'Forma 7'!$I$115</definedName>
    <definedName name="VAS076_F_Cpunktui404IsViso">'Forma 7'!$I$115</definedName>
    <definedName name="VAS076_F_Cpunktui405PavirsiniuNuoteku" localSheetId="9">'Forma 7'!$M$115</definedName>
    <definedName name="VAS076_F_Cpunktui405PavirsiniuNuoteku">'Forma 7'!$M$115</definedName>
    <definedName name="VAS076_F_Cpunktui406KitosReguliuojamosios" localSheetId="9">'Forma 7'!$N$115</definedName>
    <definedName name="VAS076_F_Cpunktui406KitosReguliuojamosios">'Forma 7'!$N$115</definedName>
    <definedName name="VAS076_F_Cpunktui407KitosVeiklos" localSheetId="9">'Forma 7'!$Q$115</definedName>
    <definedName name="VAS076_F_Cpunktui407KitosVeiklos">'Forma 7'!$Q$115</definedName>
    <definedName name="VAS076_F_Cpunktui40Apskaitosveikla1" localSheetId="9">'Forma 7'!$O$115</definedName>
    <definedName name="VAS076_F_Cpunktui40Apskaitosveikla1">'Forma 7'!$O$115</definedName>
    <definedName name="VAS076_F_Cpunktui40Kitareguliuoja1" localSheetId="9">'Forma 7'!$P$115</definedName>
    <definedName name="VAS076_F_Cpunktui40Kitareguliuoja1">'Forma 7'!$P$115</definedName>
    <definedName name="VAS076_F_Epunktui161IS" localSheetId="9">'Forma 7'!$D$144</definedName>
    <definedName name="VAS076_F_Epunktui161IS">'Forma 7'!$D$144</definedName>
    <definedName name="VAS076_F_Epunktui1631GeriamojoVandens" localSheetId="9">'Forma 7'!$F$144</definedName>
    <definedName name="VAS076_F_Epunktui1631GeriamojoVandens">'Forma 7'!$F$144</definedName>
    <definedName name="VAS076_F_Epunktui1632GeriamojoVandens" localSheetId="9">'Forma 7'!$G$144</definedName>
    <definedName name="VAS076_F_Epunktui1632GeriamojoVandens">'Forma 7'!$G$144</definedName>
    <definedName name="VAS076_F_Epunktui1633GeriamojoVandens" localSheetId="9">'Forma 7'!$H$144</definedName>
    <definedName name="VAS076_F_Epunktui1633GeriamojoVandens">'Forma 7'!$H$144</definedName>
    <definedName name="VAS076_F_Epunktui163IsViso" localSheetId="9">'Forma 7'!$E$144</definedName>
    <definedName name="VAS076_F_Epunktui163IsViso">'Forma 7'!$E$144</definedName>
    <definedName name="VAS076_F_Epunktui1641NuotekuSurinkimas" localSheetId="9">'Forma 7'!$J$144</definedName>
    <definedName name="VAS076_F_Epunktui1641NuotekuSurinkimas">'Forma 7'!$J$144</definedName>
    <definedName name="VAS076_F_Epunktui1642NuotekuValymas" localSheetId="9">'Forma 7'!$K$144</definedName>
    <definedName name="VAS076_F_Epunktui1642NuotekuValymas">'Forma 7'!$K$144</definedName>
    <definedName name="VAS076_F_Epunktui1643NuotekuDumblo" localSheetId="9">'Forma 7'!$L$144</definedName>
    <definedName name="VAS076_F_Epunktui1643NuotekuDumblo">'Forma 7'!$L$144</definedName>
    <definedName name="VAS076_F_Epunktui164IsViso" localSheetId="9">'Forma 7'!$I$144</definedName>
    <definedName name="VAS076_F_Epunktui164IsViso">'Forma 7'!$I$144</definedName>
    <definedName name="VAS076_F_Epunktui165PavirsiniuNuoteku" localSheetId="9">'Forma 7'!$M$144</definedName>
    <definedName name="VAS076_F_Epunktui165PavirsiniuNuoteku">'Forma 7'!$M$144</definedName>
    <definedName name="VAS076_F_Epunktui166KitosReguliuojamosios" localSheetId="9">'Forma 7'!$N$144</definedName>
    <definedName name="VAS076_F_Epunktui166KitosReguliuojamosios">'Forma 7'!$N$144</definedName>
    <definedName name="VAS076_F_Epunktui167KitosVeiklos" localSheetId="9">'Forma 7'!$Q$144</definedName>
    <definedName name="VAS076_F_Epunktui167KitosVeiklos">'Forma 7'!$Q$144</definedName>
    <definedName name="VAS076_F_Epunktui16Apskaitosveikla1" localSheetId="9">'Forma 7'!$O$144</definedName>
    <definedName name="VAS076_F_Epunktui16Apskaitosveikla1">'Forma 7'!$O$144</definedName>
    <definedName name="VAS076_F_Epunktui16Kitareguliuoja1" localSheetId="9">'Forma 7'!$P$144</definedName>
    <definedName name="VAS076_F_Epunktui16Kitareguliuoja1">'Forma 7'!$P$144</definedName>
    <definedName name="VAS076_F_Epunktui171IS" localSheetId="9">'Forma 7'!$D$145</definedName>
    <definedName name="VAS076_F_Epunktui171IS">'Forma 7'!$D$145</definedName>
    <definedName name="VAS076_F_Epunktui1731GeriamojoVandens" localSheetId="9">'Forma 7'!$F$145</definedName>
    <definedName name="VAS076_F_Epunktui1731GeriamojoVandens">'Forma 7'!$F$145</definedName>
    <definedName name="VAS076_F_Epunktui1732GeriamojoVandens" localSheetId="9">'Forma 7'!$G$145</definedName>
    <definedName name="VAS076_F_Epunktui1732GeriamojoVandens">'Forma 7'!$G$145</definedName>
    <definedName name="VAS076_F_Epunktui1733GeriamojoVandens" localSheetId="9">'Forma 7'!$H$145</definedName>
    <definedName name="VAS076_F_Epunktui1733GeriamojoVandens">'Forma 7'!$H$145</definedName>
    <definedName name="VAS076_F_Epunktui173IsViso" localSheetId="9">'Forma 7'!$E$145</definedName>
    <definedName name="VAS076_F_Epunktui173IsViso">'Forma 7'!$E$145</definedName>
    <definedName name="VAS076_F_Epunktui1741NuotekuSurinkimas" localSheetId="9">'Forma 7'!$J$145</definedName>
    <definedName name="VAS076_F_Epunktui1741NuotekuSurinkimas">'Forma 7'!$J$145</definedName>
    <definedName name="VAS076_F_Epunktui1742NuotekuValymas" localSheetId="9">'Forma 7'!$K$145</definedName>
    <definedName name="VAS076_F_Epunktui1742NuotekuValymas">'Forma 7'!$K$145</definedName>
    <definedName name="VAS076_F_Epunktui1743NuotekuDumblo" localSheetId="9">'Forma 7'!$L$145</definedName>
    <definedName name="VAS076_F_Epunktui1743NuotekuDumblo">'Forma 7'!$L$145</definedName>
    <definedName name="VAS076_F_Epunktui174IsViso" localSheetId="9">'Forma 7'!$I$145</definedName>
    <definedName name="VAS076_F_Epunktui174IsViso">'Forma 7'!$I$145</definedName>
    <definedName name="VAS076_F_Epunktui175PavirsiniuNuoteku" localSheetId="9">'Forma 7'!$M$145</definedName>
    <definedName name="VAS076_F_Epunktui175PavirsiniuNuoteku">'Forma 7'!$M$145</definedName>
    <definedName name="VAS076_F_Epunktui176KitosReguliuojamosios" localSheetId="9">'Forma 7'!$N$145</definedName>
    <definedName name="VAS076_F_Epunktui176KitosReguliuojamosios">'Forma 7'!$N$145</definedName>
    <definedName name="VAS076_F_Epunktui177KitosVeiklos" localSheetId="9">'Forma 7'!$Q$145</definedName>
    <definedName name="VAS076_F_Epunktui177KitosVeiklos">'Forma 7'!$Q$145</definedName>
    <definedName name="VAS076_F_Epunktui17Apskaitosveikla1" localSheetId="9">'Forma 7'!$O$145</definedName>
    <definedName name="VAS076_F_Epunktui17Apskaitosveikla1">'Forma 7'!$O$145</definedName>
    <definedName name="VAS076_F_Epunktui17Kitareguliuoja1" localSheetId="9">'Forma 7'!$P$145</definedName>
    <definedName name="VAS076_F_Epunktui17Kitareguliuoja1">'Forma 7'!$P$145</definedName>
    <definedName name="VAS076_F_Epunktui181IS" localSheetId="9">'Forma 7'!$D$146</definedName>
    <definedName name="VAS076_F_Epunktui181IS">'Forma 7'!$D$146</definedName>
    <definedName name="VAS076_F_Epunktui1831GeriamojoVandens" localSheetId="9">'Forma 7'!$F$146</definedName>
    <definedName name="VAS076_F_Epunktui1831GeriamojoVandens">'Forma 7'!$F$146</definedName>
    <definedName name="VAS076_F_Epunktui1832GeriamojoVandens" localSheetId="9">'Forma 7'!$G$146</definedName>
    <definedName name="VAS076_F_Epunktui1832GeriamojoVandens">'Forma 7'!$G$146</definedName>
    <definedName name="VAS076_F_Epunktui1833GeriamojoVandens" localSheetId="9">'Forma 7'!$H$146</definedName>
    <definedName name="VAS076_F_Epunktui1833GeriamojoVandens">'Forma 7'!$H$146</definedName>
    <definedName name="VAS076_F_Epunktui183IsViso" localSheetId="9">'Forma 7'!$E$146</definedName>
    <definedName name="VAS076_F_Epunktui183IsViso">'Forma 7'!$E$146</definedName>
    <definedName name="VAS076_F_Epunktui1841NuotekuSurinkimas" localSheetId="9">'Forma 7'!$J$146</definedName>
    <definedName name="VAS076_F_Epunktui1841NuotekuSurinkimas">'Forma 7'!$J$146</definedName>
    <definedName name="VAS076_F_Epunktui1842NuotekuValymas" localSheetId="9">'Forma 7'!$K$146</definedName>
    <definedName name="VAS076_F_Epunktui1842NuotekuValymas">'Forma 7'!$K$146</definedName>
    <definedName name="VAS076_F_Epunktui1843NuotekuDumblo" localSheetId="9">'Forma 7'!$L$146</definedName>
    <definedName name="VAS076_F_Epunktui1843NuotekuDumblo">'Forma 7'!$L$146</definedName>
    <definedName name="VAS076_F_Epunktui184IsViso" localSheetId="9">'Forma 7'!$I$146</definedName>
    <definedName name="VAS076_F_Epunktui184IsViso">'Forma 7'!$I$146</definedName>
    <definedName name="VAS076_F_Epunktui185PavirsiniuNuoteku" localSheetId="9">'Forma 7'!$M$146</definedName>
    <definedName name="VAS076_F_Epunktui185PavirsiniuNuoteku">'Forma 7'!$M$146</definedName>
    <definedName name="VAS076_F_Epunktui186KitosReguliuojamosios" localSheetId="9">'Forma 7'!$N$146</definedName>
    <definedName name="VAS076_F_Epunktui186KitosReguliuojamosios">'Forma 7'!$N$146</definedName>
    <definedName name="VAS076_F_Epunktui187KitosVeiklos" localSheetId="9">'Forma 7'!$Q$146</definedName>
    <definedName name="VAS076_F_Epunktui187KitosVeiklos">'Forma 7'!$Q$146</definedName>
    <definedName name="VAS076_F_Epunktui18Apskaitosveikla1" localSheetId="9">'Forma 7'!$O$146</definedName>
    <definedName name="VAS076_F_Epunktui18Apskaitosveikla1">'Forma 7'!$O$146</definedName>
    <definedName name="VAS076_F_Epunktui18Kitareguliuoja1" localSheetId="9">'Forma 7'!$P$146</definedName>
    <definedName name="VAS076_F_Epunktui18Kitareguliuoja1">'Forma 7'!$P$146</definedName>
    <definedName name="VAS076_F_Epunktui191IS" localSheetId="9">'Forma 7'!$D$147</definedName>
    <definedName name="VAS076_F_Epunktui191IS">'Forma 7'!$D$147</definedName>
    <definedName name="VAS076_F_Epunktui1931GeriamojoVandens" localSheetId="9">'Forma 7'!$F$147</definedName>
    <definedName name="VAS076_F_Epunktui1931GeriamojoVandens">'Forma 7'!$F$147</definedName>
    <definedName name="VAS076_F_Epunktui1932GeriamojoVandens" localSheetId="9">'Forma 7'!$G$147</definedName>
    <definedName name="VAS076_F_Epunktui1932GeriamojoVandens">'Forma 7'!$G$147</definedName>
    <definedName name="VAS076_F_Epunktui1933GeriamojoVandens" localSheetId="9">'Forma 7'!$H$147</definedName>
    <definedName name="VAS076_F_Epunktui1933GeriamojoVandens">'Forma 7'!$H$147</definedName>
    <definedName name="VAS076_F_Epunktui193IsViso" localSheetId="9">'Forma 7'!$E$147</definedName>
    <definedName name="VAS076_F_Epunktui193IsViso">'Forma 7'!$E$147</definedName>
    <definedName name="VAS076_F_Epunktui1941NuotekuSurinkimas" localSheetId="9">'Forma 7'!$J$147</definedName>
    <definedName name="VAS076_F_Epunktui1941NuotekuSurinkimas">'Forma 7'!$J$147</definedName>
    <definedName name="VAS076_F_Epunktui1942NuotekuValymas" localSheetId="9">'Forma 7'!$K$147</definedName>
    <definedName name="VAS076_F_Epunktui1942NuotekuValymas">'Forma 7'!$K$147</definedName>
    <definedName name="VAS076_F_Epunktui1943NuotekuDumblo" localSheetId="9">'Forma 7'!$L$147</definedName>
    <definedName name="VAS076_F_Epunktui1943NuotekuDumblo">'Forma 7'!$L$147</definedName>
    <definedName name="VAS076_F_Epunktui194IsViso" localSheetId="9">'Forma 7'!$I$147</definedName>
    <definedName name="VAS076_F_Epunktui194IsViso">'Forma 7'!$I$147</definedName>
    <definedName name="VAS076_F_Epunktui195PavirsiniuNuoteku" localSheetId="9">'Forma 7'!$M$147</definedName>
    <definedName name="VAS076_F_Epunktui195PavirsiniuNuoteku">'Forma 7'!$M$147</definedName>
    <definedName name="VAS076_F_Epunktui196KitosReguliuojamosios" localSheetId="9">'Forma 7'!$N$147</definedName>
    <definedName name="VAS076_F_Epunktui196KitosReguliuojamosios">'Forma 7'!$N$147</definedName>
    <definedName name="VAS076_F_Epunktui197KitosVeiklos" localSheetId="9">'Forma 7'!$Q$147</definedName>
    <definedName name="VAS076_F_Epunktui197KitosVeiklos">'Forma 7'!$Q$147</definedName>
    <definedName name="VAS076_F_Epunktui19Apskaitosveikla1" localSheetId="9">'Forma 7'!$O$147</definedName>
    <definedName name="VAS076_F_Epunktui19Apskaitosveikla1">'Forma 7'!$O$147</definedName>
    <definedName name="VAS076_F_Epunktui19Kitareguliuoja1" localSheetId="9">'Forma 7'!$P$147</definedName>
    <definedName name="VAS076_F_Epunktui19Kitareguliuoja1">'Forma 7'!$P$147</definedName>
    <definedName name="VAS076_F_Epunktui201IS" localSheetId="9">'Forma 7'!$D$148</definedName>
    <definedName name="VAS076_F_Epunktui201IS">'Forma 7'!$D$148</definedName>
    <definedName name="VAS076_F_Epunktui2031GeriamojoVandens" localSheetId="9">'Forma 7'!$F$148</definedName>
    <definedName name="VAS076_F_Epunktui2031GeriamojoVandens">'Forma 7'!$F$148</definedName>
    <definedName name="VAS076_F_Epunktui2032GeriamojoVandens" localSheetId="9">'Forma 7'!$G$148</definedName>
    <definedName name="VAS076_F_Epunktui2032GeriamojoVandens">'Forma 7'!$G$148</definedName>
    <definedName name="VAS076_F_Epunktui2033GeriamojoVandens" localSheetId="9">'Forma 7'!$H$148</definedName>
    <definedName name="VAS076_F_Epunktui2033GeriamojoVandens">'Forma 7'!$H$148</definedName>
    <definedName name="VAS076_F_Epunktui203IsViso" localSheetId="9">'Forma 7'!$E$148</definedName>
    <definedName name="VAS076_F_Epunktui203IsViso">'Forma 7'!$E$148</definedName>
    <definedName name="VAS076_F_Epunktui2041NuotekuSurinkimas" localSheetId="9">'Forma 7'!$J$148</definedName>
    <definedName name="VAS076_F_Epunktui2041NuotekuSurinkimas">'Forma 7'!$J$148</definedName>
    <definedName name="VAS076_F_Epunktui2042NuotekuValymas" localSheetId="9">'Forma 7'!$K$148</definedName>
    <definedName name="VAS076_F_Epunktui2042NuotekuValymas">'Forma 7'!$K$148</definedName>
    <definedName name="VAS076_F_Epunktui2043NuotekuDumblo" localSheetId="9">'Forma 7'!$L$148</definedName>
    <definedName name="VAS076_F_Epunktui2043NuotekuDumblo">'Forma 7'!$L$148</definedName>
    <definedName name="VAS076_F_Epunktui204IsViso" localSheetId="9">'Forma 7'!$I$148</definedName>
    <definedName name="VAS076_F_Epunktui204IsViso">'Forma 7'!$I$148</definedName>
    <definedName name="VAS076_F_Epunktui205PavirsiniuNuoteku" localSheetId="9">'Forma 7'!$M$148</definedName>
    <definedName name="VAS076_F_Epunktui205PavirsiniuNuoteku">'Forma 7'!$M$148</definedName>
    <definedName name="VAS076_F_Epunktui206KitosReguliuojamosios" localSheetId="9">'Forma 7'!$N$148</definedName>
    <definedName name="VAS076_F_Epunktui206KitosReguliuojamosios">'Forma 7'!$N$148</definedName>
    <definedName name="VAS076_F_Epunktui207KitosVeiklos" localSheetId="9">'Forma 7'!$Q$148</definedName>
    <definedName name="VAS076_F_Epunktui207KitosVeiklos">'Forma 7'!$Q$148</definedName>
    <definedName name="VAS076_F_Epunktui20Apskaitosveikla1" localSheetId="9">'Forma 7'!$O$148</definedName>
    <definedName name="VAS076_F_Epunktui20Apskaitosveikla1">'Forma 7'!$O$148</definedName>
    <definedName name="VAS076_F_Epunktui20Kitareguliuoja1" localSheetId="9">'Forma 7'!$P$148</definedName>
    <definedName name="VAS076_F_Epunktui20Kitareguliuoja1">'Forma 7'!$P$148</definedName>
    <definedName name="VAS076_F_Epunktui211IS" localSheetId="9">'Forma 7'!$D$149</definedName>
    <definedName name="VAS076_F_Epunktui211IS">'Forma 7'!$D$149</definedName>
    <definedName name="VAS076_F_Epunktui2131GeriamojoVandens" localSheetId="9">'Forma 7'!$F$149</definedName>
    <definedName name="VAS076_F_Epunktui2131GeriamojoVandens">'Forma 7'!$F$149</definedName>
    <definedName name="VAS076_F_Epunktui2132GeriamojoVandens" localSheetId="9">'Forma 7'!$G$149</definedName>
    <definedName name="VAS076_F_Epunktui2132GeriamojoVandens">'Forma 7'!$G$149</definedName>
    <definedName name="VAS076_F_Epunktui2133GeriamojoVandens" localSheetId="9">'Forma 7'!$H$149</definedName>
    <definedName name="VAS076_F_Epunktui2133GeriamojoVandens">'Forma 7'!$H$149</definedName>
    <definedName name="VAS076_F_Epunktui213IsViso" localSheetId="9">'Forma 7'!$E$149</definedName>
    <definedName name="VAS076_F_Epunktui213IsViso">'Forma 7'!$E$149</definedName>
    <definedName name="VAS076_F_Epunktui2141NuotekuSurinkimas" localSheetId="9">'Forma 7'!$J$149</definedName>
    <definedName name="VAS076_F_Epunktui2141NuotekuSurinkimas">'Forma 7'!$J$149</definedName>
    <definedName name="VAS076_F_Epunktui2142NuotekuValymas" localSheetId="9">'Forma 7'!$K$149</definedName>
    <definedName name="VAS076_F_Epunktui2142NuotekuValymas">'Forma 7'!$K$149</definedName>
    <definedName name="VAS076_F_Epunktui2143NuotekuDumblo" localSheetId="9">'Forma 7'!$L$149</definedName>
    <definedName name="VAS076_F_Epunktui2143NuotekuDumblo">'Forma 7'!$L$149</definedName>
    <definedName name="VAS076_F_Epunktui214IsViso" localSheetId="9">'Forma 7'!$I$149</definedName>
    <definedName name="VAS076_F_Epunktui214IsViso">'Forma 7'!$I$149</definedName>
    <definedName name="VAS076_F_Epunktui215PavirsiniuNuoteku" localSheetId="9">'Forma 7'!$M$149</definedName>
    <definedName name="VAS076_F_Epunktui215PavirsiniuNuoteku">'Forma 7'!$M$149</definedName>
    <definedName name="VAS076_F_Epunktui216KitosReguliuojamosios" localSheetId="9">'Forma 7'!$N$149</definedName>
    <definedName name="VAS076_F_Epunktui216KitosReguliuojamosios">'Forma 7'!$N$149</definedName>
    <definedName name="VAS076_F_Epunktui217KitosVeiklos" localSheetId="9">'Forma 7'!$Q$149</definedName>
    <definedName name="VAS076_F_Epunktui217KitosVeiklos">'Forma 7'!$Q$149</definedName>
    <definedName name="VAS076_F_Epunktui21Apskaitosveikla1" localSheetId="9">'Forma 7'!$O$149</definedName>
    <definedName name="VAS076_F_Epunktui21Apskaitosveikla1">'Forma 7'!$O$149</definedName>
    <definedName name="VAS076_F_Epunktui21Kitareguliuoja1" localSheetId="9">'Forma 7'!$P$149</definedName>
    <definedName name="VAS076_F_Epunktui21Kitareguliuoja1">'Forma 7'!$P$149</definedName>
    <definedName name="VAS076_F_Epunktui221IS" localSheetId="9">'Forma 7'!$D$152</definedName>
    <definedName name="VAS076_F_Epunktui221IS">'Forma 7'!$D$152</definedName>
    <definedName name="VAS076_F_Epunktui2231GeriamojoVandens" localSheetId="9">'Forma 7'!$F$152</definedName>
    <definedName name="VAS076_F_Epunktui2231GeriamojoVandens">'Forma 7'!$F$152</definedName>
    <definedName name="VAS076_F_Epunktui2232GeriamojoVandens" localSheetId="9">'Forma 7'!$G$152</definedName>
    <definedName name="VAS076_F_Epunktui2232GeriamojoVandens">'Forma 7'!$G$152</definedName>
    <definedName name="VAS076_F_Epunktui2233GeriamojoVandens" localSheetId="9">'Forma 7'!$H$152</definedName>
    <definedName name="VAS076_F_Epunktui2233GeriamojoVandens">'Forma 7'!$H$152</definedName>
    <definedName name="VAS076_F_Epunktui223IsViso" localSheetId="9">'Forma 7'!$E$152</definedName>
    <definedName name="VAS076_F_Epunktui223IsViso">'Forma 7'!$E$152</definedName>
    <definedName name="VAS076_F_Epunktui2241NuotekuSurinkimas" localSheetId="9">'Forma 7'!$J$152</definedName>
    <definedName name="VAS076_F_Epunktui2241NuotekuSurinkimas">'Forma 7'!$J$152</definedName>
    <definedName name="VAS076_F_Epunktui2242NuotekuValymas" localSheetId="9">'Forma 7'!$K$152</definedName>
    <definedName name="VAS076_F_Epunktui2242NuotekuValymas">'Forma 7'!$K$152</definedName>
    <definedName name="VAS076_F_Epunktui2243NuotekuDumblo" localSheetId="9">'Forma 7'!$L$152</definedName>
    <definedName name="VAS076_F_Epunktui2243NuotekuDumblo">'Forma 7'!$L$152</definedName>
    <definedName name="VAS076_F_Epunktui224IsViso" localSheetId="9">'Forma 7'!$I$152</definedName>
    <definedName name="VAS076_F_Epunktui224IsViso">'Forma 7'!$I$152</definedName>
    <definedName name="VAS076_F_Epunktui225PavirsiniuNuoteku" localSheetId="9">'Forma 7'!$M$152</definedName>
    <definedName name="VAS076_F_Epunktui225PavirsiniuNuoteku">'Forma 7'!$M$152</definedName>
    <definedName name="VAS076_F_Epunktui226KitosReguliuojamosios" localSheetId="9">'Forma 7'!$N$152</definedName>
    <definedName name="VAS076_F_Epunktui226KitosReguliuojamosios">'Forma 7'!$N$152</definedName>
    <definedName name="VAS076_F_Epunktui227KitosVeiklos" localSheetId="9">'Forma 7'!$Q$152</definedName>
    <definedName name="VAS076_F_Epunktui227KitosVeiklos">'Forma 7'!$Q$152</definedName>
    <definedName name="VAS076_F_Epunktui22Apskaitosveikla1" localSheetId="9">'Forma 7'!$O$152</definedName>
    <definedName name="VAS076_F_Epunktui22Apskaitosveikla1">'Forma 7'!$O$152</definedName>
    <definedName name="VAS076_F_Epunktui22Kitareguliuoja1" localSheetId="9">'Forma 7'!$P$152</definedName>
    <definedName name="VAS076_F_Epunktui22Kitareguliuoja1">'Forma 7'!$P$152</definedName>
    <definedName name="VAS076_F_Epunktui231IS" localSheetId="9">'Forma 7'!$D$153</definedName>
    <definedName name="VAS076_F_Epunktui231IS">'Forma 7'!$D$153</definedName>
    <definedName name="VAS076_F_Epunktui2331GeriamojoVandens" localSheetId="9">'Forma 7'!$F$153</definedName>
    <definedName name="VAS076_F_Epunktui2331GeriamojoVandens">'Forma 7'!$F$153</definedName>
    <definedName name="VAS076_F_Epunktui2332GeriamojoVandens" localSheetId="9">'Forma 7'!$G$153</definedName>
    <definedName name="VAS076_F_Epunktui2332GeriamojoVandens">'Forma 7'!$G$153</definedName>
    <definedName name="VAS076_F_Epunktui2333GeriamojoVandens" localSheetId="9">'Forma 7'!$H$153</definedName>
    <definedName name="VAS076_F_Epunktui2333GeriamojoVandens">'Forma 7'!$H$153</definedName>
    <definedName name="VAS076_F_Epunktui233IsViso" localSheetId="9">'Forma 7'!$E$153</definedName>
    <definedName name="VAS076_F_Epunktui233IsViso">'Forma 7'!$E$153</definedName>
    <definedName name="VAS076_F_Epunktui2341NuotekuSurinkimas" localSheetId="9">'Forma 7'!$J$153</definedName>
    <definedName name="VAS076_F_Epunktui2341NuotekuSurinkimas">'Forma 7'!$J$153</definedName>
    <definedName name="VAS076_F_Epunktui2342NuotekuValymas" localSheetId="9">'Forma 7'!$K$153</definedName>
    <definedName name="VAS076_F_Epunktui2342NuotekuValymas">'Forma 7'!$K$153</definedName>
    <definedName name="VAS076_F_Epunktui2343NuotekuDumblo" localSheetId="9">'Forma 7'!$L$153</definedName>
    <definedName name="VAS076_F_Epunktui2343NuotekuDumblo">'Forma 7'!$L$153</definedName>
    <definedName name="VAS076_F_Epunktui234IsViso" localSheetId="9">'Forma 7'!$I$153</definedName>
    <definedName name="VAS076_F_Epunktui234IsViso">'Forma 7'!$I$153</definedName>
    <definedName name="VAS076_F_Epunktui235PavirsiniuNuoteku" localSheetId="9">'Forma 7'!$M$153</definedName>
    <definedName name="VAS076_F_Epunktui235PavirsiniuNuoteku">'Forma 7'!$M$153</definedName>
    <definedName name="VAS076_F_Epunktui236KitosReguliuojamosios" localSheetId="9">'Forma 7'!$N$153</definedName>
    <definedName name="VAS076_F_Epunktui236KitosReguliuojamosios">'Forma 7'!$N$153</definedName>
    <definedName name="VAS076_F_Epunktui237KitosVeiklos" localSheetId="9">'Forma 7'!$Q$153</definedName>
    <definedName name="VAS076_F_Epunktui237KitosVeiklos">'Forma 7'!$Q$153</definedName>
    <definedName name="VAS076_F_Epunktui23Apskaitosveikla1" localSheetId="9">'Forma 7'!$O$153</definedName>
    <definedName name="VAS076_F_Epunktui23Apskaitosveikla1">'Forma 7'!$O$153</definedName>
    <definedName name="VAS076_F_Epunktui23Kitareguliuoja1" localSheetId="9">'Forma 7'!$P$153</definedName>
    <definedName name="VAS076_F_Epunktui23Kitareguliuoja1">'Forma 7'!$P$153</definedName>
    <definedName name="VAS076_F_Epunktui241IS" localSheetId="9">'Forma 7'!$D$154</definedName>
    <definedName name="VAS076_F_Epunktui241IS">'Forma 7'!$D$154</definedName>
    <definedName name="VAS076_F_Epunktui2431GeriamojoVandens" localSheetId="9">'Forma 7'!$F$154</definedName>
    <definedName name="VAS076_F_Epunktui2431GeriamojoVandens">'Forma 7'!$F$154</definedName>
    <definedName name="VAS076_F_Epunktui2432GeriamojoVandens" localSheetId="9">'Forma 7'!$G$154</definedName>
    <definedName name="VAS076_F_Epunktui2432GeriamojoVandens">'Forma 7'!$G$154</definedName>
    <definedName name="VAS076_F_Epunktui2433GeriamojoVandens" localSheetId="9">'Forma 7'!$H$154</definedName>
    <definedName name="VAS076_F_Epunktui2433GeriamojoVandens">'Forma 7'!$H$154</definedName>
    <definedName name="VAS076_F_Epunktui243IsViso" localSheetId="9">'Forma 7'!$E$154</definedName>
    <definedName name="VAS076_F_Epunktui243IsViso">'Forma 7'!$E$154</definedName>
    <definedName name="VAS076_F_Epunktui2441NuotekuSurinkimas" localSheetId="9">'Forma 7'!$J$154</definedName>
    <definedName name="VAS076_F_Epunktui2441NuotekuSurinkimas">'Forma 7'!$J$154</definedName>
    <definedName name="VAS076_F_Epunktui2442NuotekuValymas" localSheetId="9">'Forma 7'!$K$154</definedName>
    <definedName name="VAS076_F_Epunktui2442NuotekuValymas">'Forma 7'!$K$154</definedName>
    <definedName name="VAS076_F_Epunktui2443NuotekuDumblo" localSheetId="9">'Forma 7'!$L$154</definedName>
    <definedName name="VAS076_F_Epunktui2443NuotekuDumblo">'Forma 7'!$L$154</definedName>
    <definedName name="VAS076_F_Epunktui244IsViso" localSheetId="9">'Forma 7'!$I$154</definedName>
    <definedName name="VAS076_F_Epunktui244IsViso">'Forma 7'!$I$154</definedName>
    <definedName name="VAS076_F_Epunktui245PavirsiniuNuoteku" localSheetId="9">'Forma 7'!$M$154</definedName>
    <definedName name="VAS076_F_Epunktui245PavirsiniuNuoteku">'Forma 7'!$M$154</definedName>
    <definedName name="VAS076_F_Epunktui246KitosReguliuojamosios" localSheetId="9">'Forma 7'!$N$154</definedName>
    <definedName name="VAS076_F_Epunktui246KitosReguliuojamosios">'Forma 7'!$N$154</definedName>
    <definedName name="VAS076_F_Epunktui247KitosVeiklos" localSheetId="9">'Forma 7'!$Q$154</definedName>
    <definedName name="VAS076_F_Epunktui247KitosVeiklos">'Forma 7'!$Q$154</definedName>
    <definedName name="VAS076_F_Epunktui24Apskaitosveikla1" localSheetId="9">'Forma 7'!$O$154</definedName>
    <definedName name="VAS076_F_Epunktui24Apskaitosveikla1">'Forma 7'!$O$154</definedName>
    <definedName name="VAS076_F_Epunktui24Kitareguliuoja1" localSheetId="9">'Forma 7'!$P$154</definedName>
    <definedName name="VAS076_F_Epunktui24Kitareguliuoja1">'Forma 7'!$P$154</definedName>
    <definedName name="VAS076_F_Epunktui251IS" localSheetId="9">'Forma 7'!$D$158</definedName>
    <definedName name="VAS076_F_Epunktui251IS">'Forma 7'!$D$158</definedName>
    <definedName name="VAS076_F_Epunktui2531GeriamojoVandens" localSheetId="9">'Forma 7'!$F$158</definedName>
    <definedName name="VAS076_F_Epunktui2531GeriamojoVandens">'Forma 7'!$F$158</definedName>
    <definedName name="VAS076_F_Epunktui2532GeriamojoVandens" localSheetId="9">'Forma 7'!$G$158</definedName>
    <definedName name="VAS076_F_Epunktui2532GeriamojoVandens">'Forma 7'!$G$158</definedName>
    <definedName name="VAS076_F_Epunktui2533GeriamojoVandens" localSheetId="9">'Forma 7'!$H$158</definedName>
    <definedName name="VAS076_F_Epunktui2533GeriamojoVandens">'Forma 7'!$H$158</definedName>
    <definedName name="VAS076_F_Epunktui253IsViso" localSheetId="9">'Forma 7'!$E$158</definedName>
    <definedName name="VAS076_F_Epunktui253IsViso">'Forma 7'!$E$158</definedName>
    <definedName name="VAS076_F_Epunktui2541NuotekuSurinkimas" localSheetId="9">'Forma 7'!$J$158</definedName>
    <definedName name="VAS076_F_Epunktui2541NuotekuSurinkimas">'Forma 7'!$J$158</definedName>
    <definedName name="VAS076_F_Epunktui2542NuotekuValymas" localSheetId="9">'Forma 7'!$K$158</definedName>
    <definedName name="VAS076_F_Epunktui2542NuotekuValymas">'Forma 7'!$K$158</definedName>
    <definedName name="VAS076_F_Epunktui2543NuotekuDumblo" localSheetId="9">'Forma 7'!$L$158</definedName>
    <definedName name="VAS076_F_Epunktui2543NuotekuDumblo">'Forma 7'!$L$158</definedName>
    <definedName name="VAS076_F_Epunktui254IsViso" localSheetId="9">'Forma 7'!$I$158</definedName>
    <definedName name="VAS076_F_Epunktui254IsViso">'Forma 7'!$I$158</definedName>
    <definedName name="VAS076_F_Epunktui255PavirsiniuNuoteku" localSheetId="9">'Forma 7'!$M$158</definedName>
    <definedName name="VAS076_F_Epunktui255PavirsiniuNuoteku">'Forma 7'!$M$158</definedName>
    <definedName name="VAS076_F_Epunktui256KitosReguliuojamosios" localSheetId="9">'Forma 7'!$N$158</definedName>
    <definedName name="VAS076_F_Epunktui256KitosReguliuojamosios">'Forma 7'!$N$158</definedName>
    <definedName name="VAS076_F_Epunktui257KitosVeiklos" localSheetId="9">'Forma 7'!$Q$158</definedName>
    <definedName name="VAS076_F_Epunktui257KitosVeiklos">'Forma 7'!$Q$158</definedName>
    <definedName name="VAS076_F_Epunktui25Apskaitosveikla1" localSheetId="9">'Forma 7'!$O$158</definedName>
    <definedName name="VAS076_F_Epunktui25Apskaitosveikla1">'Forma 7'!$O$158</definedName>
    <definedName name="VAS076_F_Epunktui25Kitareguliuoja1" localSheetId="9">'Forma 7'!$P$158</definedName>
    <definedName name="VAS076_F_Epunktui25Kitareguliuoja1">'Forma 7'!$P$158</definedName>
    <definedName name="VAS076_F_Epunktui261IS" localSheetId="9">'Forma 7'!$D$159</definedName>
    <definedName name="VAS076_F_Epunktui261IS">'Forma 7'!$D$159</definedName>
    <definedName name="VAS076_F_Epunktui2631GeriamojoVandens" localSheetId="9">'Forma 7'!$F$159</definedName>
    <definedName name="VAS076_F_Epunktui2631GeriamojoVandens">'Forma 7'!$F$159</definedName>
    <definedName name="VAS076_F_Epunktui2632GeriamojoVandens" localSheetId="9">'Forma 7'!$G$159</definedName>
    <definedName name="VAS076_F_Epunktui2632GeriamojoVandens">'Forma 7'!$G$159</definedName>
    <definedName name="VAS076_F_Epunktui2633GeriamojoVandens" localSheetId="9">'Forma 7'!$H$159</definedName>
    <definedName name="VAS076_F_Epunktui2633GeriamojoVandens">'Forma 7'!$H$159</definedName>
    <definedName name="VAS076_F_Epunktui263IsViso" localSheetId="9">'Forma 7'!$E$159</definedName>
    <definedName name="VAS076_F_Epunktui263IsViso">'Forma 7'!$E$159</definedName>
    <definedName name="VAS076_F_Epunktui2641NuotekuSurinkimas" localSheetId="9">'Forma 7'!$J$159</definedName>
    <definedName name="VAS076_F_Epunktui2641NuotekuSurinkimas">'Forma 7'!$J$159</definedName>
    <definedName name="VAS076_F_Epunktui2642NuotekuValymas" localSheetId="9">'Forma 7'!$K$159</definedName>
    <definedName name="VAS076_F_Epunktui2642NuotekuValymas">'Forma 7'!$K$159</definedName>
    <definedName name="VAS076_F_Epunktui2643NuotekuDumblo" localSheetId="9">'Forma 7'!$L$159</definedName>
    <definedName name="VAS076_F_Epunktui2643NuotekuDumblo">'Forma 7'!$L$159</definedName>
    <definedName name="VAS076_F_Epunktui264IsViso" localSheetId="9">'Forma 7'!$I$159</definedName>
    <definedName name="VAS076_F_Epunktui264IsViso">'Forma 7'!$I$159</definedName>
    <definedName name="VAS076_F_Epunktui265PavirsiniuNuoteku" localSheetId="9">'Forma 7'!$M$159</definedName>
    <definedName name="VAS076_F_Epunktui265PavirsiniuNuoteku">'Forma 7'!$M$159</definedName>
    <definedName name="VAS076_F_Epunktui266KitosReguliuojamosios" localSheetId="9">'Forma 7'!$N$159</definedName>
    <definedName name="VAS076_F_Epunktui266KitosReguliuojamosios">'Forma 7'!$N$159</definedName>
    <definedName name="VAS076_F_Epunktui267KitosVeiklos" localSheetId="9">'Forma 7'!$Q$159</definedName>
    <definedName name="VAS076_F_Epunktui267KitosVeiklos">'Forma 7'!$Q$159</definedName>
    <definedName name="VAS076_F_Epunktui26Apskaitosveikla1" localSheetId="9">'Forma 7'!$O$159</definedName>
    <definedName name="VAS076_F_Epunktui26Apskaitosveikla1">'Forma 7'!$O$159</definedName>
    <definedName name="VAS076_F_Epunktui26Kitareguliuoja1" localSheetId="9">'Forma 7'!$P$159</definedName>
    <definedName name="VAS076_F_Epunktui26Kitareguliuoja1">'Forma 7'!$P$159</definedName>
    <definedName name="VAS076_F_Epunktui271IS" localSheetId="9">'Forma 7'!$D$160</definedName>
    <definedName name="VAS076_F_Epunktui271IS">'Forma 7'!$D$160</definedName>
    <definedName name="VAS076_F_Epunktui2731GeriamojoVandens" localSheetId="9">'Forma 7'!$F$160</definedName>
    <definedName name="VAS076_F_Epunktui2731GeriamojoVandens">'Forma 7'!$F$160</definedName>
    <definedName name="VAS076_F_Epunktui2732GeriamojoVandens" localSheetId="9">'Forma 7'!$G$160</definedName>
    <definedName name="VAS076_F_Epunktui2732GeriamojoVandens">'Forma 7'!$G$160</definedName>
    <definedName name="VAS076_F_Epunktui2733GeriamojoVandens" localSheetId="9">'Forma 7'!$H$160</definedName>
    <definedName name="VAS076_F_Epunktui2733GeriamojoVandens">'Forma 7'!$H$160</definedName>
    <definedName name="VAS076_F_Epunktui273IsViso" localSheetId="9">'Forma 7'!$E$160</definedName>
    <definedName name="VAS076_F_Epunktui273IsViso">'Forma 7'!$E$160</definedName>
    <definedName name="VAS076_F_Epunktui2741NuotekuSurinkimas" localSheetId="9">'Forma 7'!$J$160</definedName>
    <definedName name="VAS076_F_Epunktui2741NuotekuSurinkimas">'Forma 7'!$J$160</definedName>
    <definedName name="VAS076_F_Epunktui2742NuotekuValymas" localSheetId="9">'Forma 7'!$K$160</definedName>
    <definedName name="VAS076_F_Epunktui2742NuotekuValymas">'Forma 7'!$K$160</definedName>
    <definedName name="VAS076_F_Epunktui2743NuotekuDumblo" localSheetId="9">'Forma 7'!$L$160</definedName>
    <definedName name="VAS076_F_Epunktui2743NuotekuDumblo">'Forma 7'!$L$160</definedName>
    <definedName name="VAS076_F_Epunktui274IsViso" localSheetId="9">'Forma 7'!$I$160</definedName>
    <definedName name="VAS076_F_Epunktui274IsViso">'Forma 7'!$I$160</definedName>
    <definedName name="VAS076_F_Epunktui275PavirsiniuNuoteku" localSheetId="9">'Forma 7'!$M$160</definedName>
    <definedName name="VAS076_F_Epunktui275PavirsiniuNuoteku">'Forma 7'!$M$160</definedName>
    <definedName name="VAS076_F_Epunktui276KitosReguliuojamosios" localSheetId="9">'Forma 7'!$N$160</definedName>
    <definedName name="VAS076_F_Epunktui276KitosReguliuojamosios">'Forma 7'!$N$160</definedName>
    <definedName name="VAS076_F_Epunktui277KitosVeiklos" localSheetId="9">'Forma 7'!$Q$160</definedName>
    <definedName name="VAS076_F_Epunktui277KitosVeiklos">'Forma 7'!$Q$160</definedName>
    <definedName name="VAS076_F_Epunktui27Apskaitosveikla1" localSheetId="9">'Forma 7'!$O$160</definedName>
    <definedName name="VAS076_F_Epunktui27Apskaitosveikla1">'Forma 7'!$O$160</definedName>
    <definedName name="VAS076_F_Epunktui27Kitareguliuoja1" localSheetId="9">'Forma 7'!$P$160</definedName>
    <definedName name="VAS076_F_Epunktui27Kitareguliuoja1">'Forma 7'!$P$160</definedName>
    <definedName name="VAS076_F_Epunktui281IS" localSheetId="9">'Forma 7'!$D$161</definedName>
    <definedName name="VAS076_F_Epunktui281IS">'Forma 7'!$D$161</definedName>
    <definedName name="VAS076_F_Epunktui2831GeriamojoVandens" localSheetId="9">'Forma 7'!$F$161</definedName>
    <definedName name="VAS076_F_Epunktui2831GeriamojoVandens">'Forma 7'!$F$161</definedName>
    <definedName name="VAS076_F_Epunktui2832GeriamojoVandens" localSheetId="9">'Forma 7'!$G$161</definedName>
    <definedName name="VAS076_F_Epunktui2832GeriamojoVandens">'Forma 7'!$G$161</definedName>
    <definedName name="VAS076_F_Epunktui2833GeriamojoVandens" localSheetId="9">'Forma 7'!$H$161</definedName>
    <definedName name="VAS076_F_Epunktui2833GeriamojoVandens">'Forma 7'!$H$161</definedName>
    <definedName name="VAS076_F_Epunktui283IsViso" localSheetId="9">'Forma 7'!$E$161</definedName>
    <definedName name="VAS076_F_Epunktui283IsViso">'Forma 7'!$E$161</definedName>
    <definedName name="VAS076_F_Epunktui2841NuotekuSurinkimas" localSheetId="9">'Forma 7'!$J$161</definedName>
    <definedName name="VAS076_F_Epunktui2841NuotekuSurinkimas">'Forma 7'!$J$161</definedName>
    <definedName name="VAS076_F_Epunktui2842NuotekuValymas" localSheetId="9">'Forma 7'!$K$161</definedName>
    <definedName name="VAS076_F_Epunktui2842NuotekuValymas">'Forma 7'!$K$161</definedName>
    <definedName name="VAS076_F_Epunktui2843NuotekuDumblo" localSheetId="9">'Forma 7'!$L$161</definedName>
    <definedName name="VAS076_F_Epunktui2843NuotekuDumblo">'Forma 7'!$L$161</definedName>
    <definedName name="VAS076_F_Epunktui284IsViso" localSheetId="9">'Forma 7'!$I$161</definedName>
    <definedName name="VAS076_F_Epunktui284IsViso">'Forma 7'!$I$161</definedName>
    <definedName name="VAS076_F_Epunktui285PavirsiniuNuoteku" localSheetId="9">'Forma 7'!$M$161</definedName>
    <definedName name="VAS076_F_Epunktui285PavirsiniuNuoteku">'Forma 7'!$M$161</definedName>
    <definedName name="VAS076_F_Epunktui286KitosReguliuojamosios" localSheetId="9">'Forma 7'!$N$161</definedName>
    <definedName name="VAS076_F_Epunktui286KitosReguliuojamosios">'Forma 7'!$N$161</definedName>
    <definedName name="VAS076_F_Epunktui287KitosVeiklos" localSheetId="9">'Forma 7'!$Q$161</definedName>
    <definedName name="VAS076_F_Epunktui287KitosVeiklos">'Forma 7'!$Q$161</definedName>
    <definedName name="VAS076_F_Epunktui28Apskaitosveikla1" localSheetId="9">'Forma 7'!$O$161</definedName>
    <definedName name="VAS076_F_Epunktui28Apskaitosveikla1">'Forma 7'!$O$161</definedName>
    <definedName name="VAS076_F_Epunktui28Kitareguliuoja1" localSheetId="9">'Forma 7'!$P$161</definedName>
    <definedName name="VAS076_F_Epunktui28Kitareguliuoja1">'Forma 7'!$P$161</definedName>
    <definedName name="VAS076_F_Epunktui291IS" localSheetId="9">'Forma 7'!$D$162</definedName>
    <definedName name="VAS076_F_Epunktui291IS">'Forma 7'!$D$162</definedName>
    <definedName name="VAS076_F_Epunktui2931GeriamojoVandens" localSheetId="9">'Forma 7'!$F$162</definedName>
    <definedName name="VAS076_F_Epunktui2931GeriamojoVandens">'Forma 7'!$F$162</definedName>
    <definedName name="VAS076_F_Epunktui2932GeriamojoVandens" localSheetId="9">'Forma 7'!$G$162</definedName>
    <definedName name="VAS076_F_Epunktui2932GeriamojoVandens">'Forma 7'!$G$162</definedName>
    <definedName name="VAS076_F_Epunktui2933GeriamojoVandens" localSheetId="9">'Forma 7'!$H$162</definedName>
    <definedName name="VAS076_F_Epunktui2933GeriamojoVandens">'Forma 7'!$H$162</definedName>
    <definedName name="VAS076_F_Epunktui293IsViso" localSheetId="9">'Forma 7'!$E$162</definedName>
    <definedName name="VAS076_F_Epunktui293IsViso">'Forma 7'!$E$162</definedName>
    <definedName name="VAS076_F_Epunktui2941NuotekuSurinkimas" localSheetId="9">'Forma 7'!$J$162</definedName>
    <definedName name="VAS076_F_Epunktui2941NuotekuSurinkimas">'Forma 7'!$J$162</definedName>
    <definedName name="VAS076_F_Epunktui2942NuotekuValymas" localSheetId="9">'Forma 7'!$K$162</definedName>
    <definedName name="VAS076_F_Epunktui2942NuotekuValymas">'Forma 7'!$K$162</definedName>
    <definedName name="VAS076_F_Epunktui2943NuotekuDumblo" localSheetId="9">'Forma 7'!$L$162</definedName>
    <definedName name="VAS076_F_Epunktui2943NuotekuDumblo">'Forma 7'!$L$162</definedName>
    <definedName name="VAS076_F_Epunktui294IsViso" localSheetId="9">'Forma 7'!$I$162</definedName>
    <definedName name="VAS076_F_Epunktui294IsViso">'Forma 7'!$I$162</definedName>
    <definedName name="VAS076_F_Epunktui295PavirsiniuNuoteku" localSheetId="9">'Forma 7'!$M$162</definedName>
    <definedName name="VAS076_F_Epunktui295PavirsiniuNuoteku">'Forma 7'!$M$162</definedName>
    <definedName name="VAS076_F_Epunktui296KitosReguliuojamosios" localSheetId="9">'Forma 7'!$N$162</definedName>
    <definedName name="VAS076_F_Epunktui296KitosReguliuojamosios">'Forma 7'!$N$162</definedName>
    <definedName name="VAS076_F_Epunktui297KitosVeiklos" localSheetId="9">'Forma 7'!$Q$162</definedName>
    <definedName name="VAS076_F_Epunktui297KitosVeiklos">'Forma 7'!$Q$162</definedName>
    <definedName name="VAS076_F_Epunktui29Apskaitosveikla1" localSheetId="9">'Forma 7'!$O$162</definedName>
    <definedName name="VAS076_F_Epunktui29Apskaitosveikla1">'Forma 7'!$O$162</definedName>
    <definedName name="VAS076_F_Epunktui29Kitareguliuoja1" localSheetId="9">'Forma 7'!$P$162</definedName>
    <definedName name="VAS076_F_Epunktui29Kitareguliuoja1">'Forma 7'!$P$162</definedName>
    <definedName name="VAS076_F_Epunktui301IS" localSheetId="9">'Forma 7'!$D$163</definedName>
    <definedName name="VAS076_F_Epunktui301IS">'Forma 7'!$D$163</definedName>
    <definedName name="VAS076_F_Epunktui3031GeriamojoVandens" localSheetId="9">'Forma 7'!$F$163</definedName>
    <definedName name="VAS076_F_Epunktui3031GeriamojoVandens">'Forma 7'!$F$163</definedName>
    <definedName name="VAS076_F_Epunktui3032GeriamojoVandens" localSheetId="9">'Forma 7'!$G$163</definedName>
    <definedName name="VAS076_F_Epunktui3032GeriamojoVandens">'Forma 7'!$G$163</definedName>
    <definedName name="VAS076_F_Epunktui3033GeriamojoVandens" localSheetId="9">'Forma 7'!$H$163</definedName>
    <definedName name="VAS076_F_Epunktui3033GeriamojoVandens">'Forma 7'!$H$163</definedName>
    <definedName name="VAS076_F_Epunktui303IsViso" localSheetId="9">'Forma 7'!$E$163</definedName>
    <definedName name="VAS076_F_Epunktui303IsViso">'Forma 7'!$E$163</definedName>
    <definedName name="VAS076_F_Epunktui3041NuotekuSurinkimas" localSheetId="9">'Forma 7'!$J$163</definedName>
    <definedName name="VAS076_F_Epunktui3041NuotekuSurinkimas">'Forma 7'!$J$163</definedName>
    <definedName name="VAS076_F_Epunktui3042NuotekuValymas" localSheetId="9">'Forma 7'!$K$163</definedName>
    <definedName name="VAS076_F_Epunktui3042NuotekuValymas">'Forma 7'!$K$163</definedName>
    <definedName name="VAS076_F_Epunktui3043NuotekuDumblo" localSheetId="9">'Forma 7'!$L$163</definedName>
    <definedName name="VAS076_F_Epunktui3043NuotekuDumblo">'Forma 7'!$L$163</definedName>
    <definedName name="VAS076_F_Epunktui304IsViso" localSheetId="9">'Forma 7'!$I$163</definedName>
    <definedName name="VAS076_F_Epunktui304IsViso">'Forma 7'!$I$163</definedName>
    <definedName name="VAS076_F_Epunktui305PavirsiniuNuoteku" localSheetId="9">'Forma 7'!$M$163</definedName>
    <definedName name="VAS076_F_Epunktui305PavirsiniuNuoteku">'Forma 7'!$M$163</definedName>
    <definedName name="VAS076_F_Epunktui306KitosReguliuojamosios" localSheetId="9">'Forma 7'!$N$163</definedName>
    <definedName name="VAS076_F_Epunktui306KitosReguliuojamosios">'Forma 7'!$N$163</definedName>
    <definedName name="VAS076_F_Epunktui307KitosVeiklos" localSheetId="9">'Forma 7'!$Q$163</definedName>
    <definedName name="VAS076_F_Epunktui307KitosVeiklos">'Forma 7'!$Q$163</definedName>
    <definedName name="VAS076_F_Epunktui30Apskaitosveikla1" localSheetId="9">'Forma 7'!$O$163</definedName>
    <definedName name="VAS076_F_Epunktui30Apskaitosveikla1">'Forma 7'!$O$163</definedName>
    <definedName name="VAS076_F_Epunktui30Kitareguliuoja1" localSheetId="9">'Forma 7'!$P$163</definedName>
    <definedName name="VAS076_F_Epunktui30Kitareguliuoja1">'Forma 7'!$P$163</definedName>
    <definedName name="VAS076_F_Epunktui311IS" localSheetId="9">'Forma 7'!$D$150</definedName>
    <definedName name="VAS076_F_Epunktui311IS">'Forma 7'!$D$150</definedName>
    <definedName name="VAS076_F_Epunktui3131GeriamojoVandens" localSheetId="9">'Forma 7'!$F$150</definedName>
    <definedName name="VAS076_F_Epunktui3131GeriamojoVandens">'Forma 7'!$F$150</definedName>
    <definedName name="VAS076_F_Epunktui3132GeriamojoVandens" localSheetId="9">'Forma 7'!$G$150</definedName>
    <definedName name="VAS076_F_Epunktui3132GeriamojoVandens">'Forma 7'!$G$150</definedName>
    <definedName name="VAS076_F_Epunktui3133GeriamojoVandens" localSheetId="9">'Forma 7'!$H$150</definedName>
    <definedName name="VAS076_F_Epunktui3133GeriamojoVandens">'Forma 7'!$H$150</definedName>
    <definedName name="VAS076_F_Epunktui313IsViso" localSheetId="9">'Forma 7'!$E$150</definedName>
    <definedName name="VAS076_F_Epunktui313IsViso">'Forma 7'!$E$150</definedName>
    <definedName name="VAS076_F_Epunktui3141NuotekuSurinkimas" localSheetId="9">'Forma 7'!$J$150</definedName>
    <definedName name="VAS076_F_Epunktui3141NuotekuSurinkimas">'Forma 7'!$J$150</definedName>
    <definedName name="VAS076_F_Epunktui3142NuotekuValymas" localSheetId="9">'Forma 7'!$K$150</definedName>
    <definedName name="VAS076_F_Epunktui3142NuotekuValymas">'Forma 7'!$K$150</definedName>
    <definedName name="VAS076_F_Epunktui3143NuotekuDumblo" localSheetId="9">'Forma 7'!$L$150</definedName>
    <definedName name="VAS076_F_Epunktui3143NuotekuDumblo">'Forma 7'!$L$150</definedName>
    <definedName name="VAS076_F_Epunktui314IsViso" localSheetId="9">'Forma 7'!$I$150</definedName>
    <definedName name="VAS076_F_Epunktui314IsViso">'Forma 7'!$I$150</definedName>
    <definedName name="VAS076_F_Epunktui315PavirsiniuNuoteku" localSheetId="9">'Forma 7'!$M$150</definedName>
    <definedName name="VAS076_F_Epunktui315PavirsiniuNuoteku">'Forma 7'!$M$150</definedName>
    <definedName name="VAS076_F_Epunktui316KitosReguliuojamosios" localSheetId="9">'Forma 7'!$N$150</definedName>
    <definedName name="VAS076_F_Epunktui316KitosReguliuojamosios">'Forma 7'!$N$150</definedName>
    <definedName name="VAS076_F_Epunktui317KitosVeiklos" localSheetId="9">'Forma 7'!$Q$150</definedName>
    <definedName name="VAS076_F_Epunktui317KitosVeiklos">'Forma 7'!$Q$150</definedName>
    <definedName name="VAS076_F_Epunktui31Apskaitosveikla1" localSheetId="9">'Forma 7'!$O$150</definedName>
    <definedName name="VAS076_F_Epunktui31Apskaitosveikla1">'Forma 7'!$O$150</definedName>
    <definedName name="VAS076_F_Epunktui31Kitareguliuoja1" localSheetId="9">'Forma 7'!$P$150</definedName>
    <definedName name="VAS076_F_Epunktui31Kitareguliuoja1">'Forma 7'!$P$150</definedName>
    <definedName name="VAS076_F_Epunktui321IS" localSheetId="9">'Forma 7'!$D$151</definedName>
    <definedName name="VAS076_F_Epunktui321IS">'Forma 7'!$D$151</definedName>
    <definedName name="VAS076_F_Epunktui3231GeriamojoVandens" localSheetId="9">'Forma 7'!$F$151</definedName>
    <definedName name="VAS076_F_Epunktui3231GeriamojoVandens">'Forma 7'!$F$151</definedName>
    <definedName name="VAS076_F_Epunktui3232GeriamojoVandens" localSheetId="9">'Forma 7'!$G$151</definedName>
    <definedName name="VAS076_F_Epunktui3232GeriamojoVandens">'Forma 7'!$G$151</definedName>
    <definedName name="VAS076_F_Epunktui3233GeriamojoVandens" localSheetId="9">'Forma 7'!$H$151</definedName>
    <definedName name="VAS076_F_Epunktui3233GeriamojoVandens">'Forma 7'!$H$151</definedName>
    <definedName name="VAS076_F_Epunktui323IsViso" localSheetId="9">'Forma 7'!$E$151</definedName>
    <definedName name="VAS076_F_Epunktui323IsViso">'Forma 7'!$E$151</definedName>
    <definedName name="VAS076_F_Epunktui3241NuotekuSurinkimas" localSheetId="9">'Forma 7'!$J$151</definedName>
    <definedName name="VAS076_F_Epunktui3241NuotekuSurinkimas">'Forma 7'!$J$151</definedName>
    <definedName name="VAS076_F_Epunktui3242NuotekuValymas" localSheetId="9">'Forma 7'!$K$151</definedName>
    <definedName name="VAS076_F_Epunktui3242NuotekuValymas">'Forma 7'!$K$151</definedName>
    <definedName name="VAS076_F_Epunktui3243NuotekuDumblo" localSheetId="9">'Forma 7'!$L$151</definedName>
    <definedName name="VAS076_F_Epunktui3243NuotekuDumblo">'Forma 7'!$L$151</definedName>
    <definedName name="VAS076_F_Epunktui324IsViso" localSheetId="9">'Forma 7'!$I$151</definedName>
    <definedName name="VAS076_F_Epunktui324IsViso">'Forma 7'!$I$151</definedName>
    <definedName name="VAS076_F_Epunktui325PavirsiniuNuoteku" localSheetId="9">'Forma 7'!$M$151</definedName>
    <definedName name="VAS076_F_Epunktui325PavirsiniuNuoteku">'Forma 7'!$M$151</definedName>
    <definedName name="VAS076_F_Epunktui326KitosReguliuojamosios" localSheetId="9">'Forma 7'!$N$151</definedName>
    <definedName name="VAS076_F_Epunktui326KitosReguliuojamosios">'Forma 7'!$N$151</definedName>
    <definedName name="VAS076_F_Epunktui327KitosVeiklos" localSheetId="9">'Forma 7'!$Q$151</definedName>
    <definedName name="VAS076_F_Epunktui327KitosVeiklos">'Forma 7'!$Q$151</definedName>
    <definedName name="VAS076_F_Epunktui32Apskaitosveikla1" localSheetId="9">'Forma 7'!$O$151</definedName>
    <definedName name="VAS076_F_Epunktui32Apskaitosveikla1">'Forma 7'!$O$151</definedName>
    <definedName name="VAS076_F_Epunktui32Kitareguliuoja1" localSheetId="9">'Forma 7'!$P$151</definedName>
    <definedName name="VAS076_F_Epunktui32Kitareguliuoja1">'Forma 7'!$P$151</definedName>
    <definedName name="VAS076_F_Epunktui331IS" localSheetId="9">'Forma 7'!$D$155</definedName>
    <definedName name="VAS076_F_Epunktui331IS">'Forma 7'!$D$155</definedName>
    <definedName name="VAS076_F_Epunktui3331GeriamojoVandens" localSheetId="9">'Forma 7'!$F$155</definedName>
    <definedName name="VAS076_F_Epunktui3331GeriamojoVandens">'Forma 7'!$F$155</definedName>
    <definedName name="VAS076_F_Epunktui3332GeriamojoVandens" localSheetId="9">'Forma 7'!$G$155</definedName>
    <definedName name="VAS076_F_Epunktui3332GeriamojoVandens">'Forma 7'!$G$155</definedName>
    <definedName name="VAS076_F_Epunktui3333GeriamojoVandens" localSheetId="9">'Forma 7'!$H$155</definedName>
    <definedName name="VAS076_F_Epunktui3333GeriamojoVandens">'Forma 7'!$H$155</definedName>
    <definedName name="VAS076_F_Epunktui333IsViso" localSheetId="9">'Forma 7'!$E$155</definedName>
    <definedName name="VAS076_F_Epunktui333IsViso">'Forma 7'!$E$155</definedName>
    <definedName name="VAS076_F_Epunktui3341NuotekuSurinkimas" localSheetId="9">'Forma 7'!$J$155</definedName>
    <definedName name="VAS076_F_Epunktui3341NuotekuSurinkimas">'Forma 7'!$J$155</definedName>
    <definedName name="VAS076_F_Epunktui3342NuotekuValymas" localSheetId="9">'Forma 7'!$K$155</definedName>
    <definedName name="VAS076_F_Epunktui3342NuotekuValymas">'Forma 7'!$K$155</definedName>
    <definedName name="VAS076_F_Epunktui3343NuotekuDumblo" localSheetId="9">'Forma 7'!$L$155</definedName>
    <definedName name="VAS076_F_Epunktui3343NuotekuDumblo">'Forma 7'!$L$155</definedName>
    <definedName name="VAS076_F_Epunktui334IsViso" localSheetId="9">'Forma 7'!$I$155</definedName>
    <definedName name="VAS076_F_Epunktui334IsViso">'Forma 7'!$I$155</definedName>
    <definedName name="VAS076_F_Epunktui335PavirsiniuNuoteku" localSheetId="9">'Forma 7'!$M$155</definedName>
    <definedName name="VAS076_F_Epunktui335PavirsiniuNuoteku">'Forma 7'!$M$155</definedName>
    <definedName name="VAS076_F_Epunktui336KitosReguliuojamosios" localSheetId="9">'Forma 7'!$N$155</definedName>
    <definedName name="VAS076_F_Epunktui336KitosReguliuojamosios">'Forma 7'!$N$155</definedName>
    <definedName name="VAS076_F_Epunktui337KitosVeiklos" localSheetId="9">'Forma 7'!$Q$155</definedName>
    <definedName name="VAS076_F_Epunktui337KitosVeiklos">'Forma 7'!$Q$155</definedName>
    <definedName name="VAS076_F_Epunktui33Apskaitosveikla1" localSheetId="9">'Forma 7'!$O$155</definedName>
    <definedName name="VAS076_F_Epunktui33Apskaitosveikla1">'Forma 7'!$O$155</definedName>
    <definedName name="VAS076_F_Epunktui33Kitareguliuoja1" localSheetId="9">'Forma 7'!$P$155</definedName>
    <definedName name="VAS076_F_Epunktui33Kitareguliuoja1">'Forma 7'!$P$155</definedName>
    <definedName name="VAS076_F_Epunktui341IS" localSheetId="9">'Forma 7'!$D$156</definedName>
    <definedName name="VAS076_F_Epunktui341IS">'Forma 7'!$D$156</definedName>
    <definedName name="VAS076_F_Epunktui3431GeriamojoVandens" localSheetId="9">'Forma 7'!$F$156</definedName>
    <definedName name="VAS076_F_Epunktui3431GeriamojoVandens">'Forma 7'!$F$156</definedName>
    <definedName name="VAS076_F_Epunktui3432GeriamojoVandens" localSheetId="9">'Forma 7'!$G$156</definedName>
    <definedName name="VAS076_F_Epunktui3432GeriamojoVandens">'Forma 7'!$G$156</definedName>
    <definedName name="VAS076_F_Epunktui3433GeriamojoVandens" localSheetId="9">'Forma 7'!$H$156</definedName>
    <definedName name="VAS076_F_Epunktui3433GeriamojoVandens">'Forma 7'!$H$156</definedName>
    <definedName name="VAS076_F_Epunktui343IsViso" localSheetId="9">'Forma 7'!$E$156</definedName>
    <definedName name="VAS076_F_Epunktui343IsViso">'Forma 7'!$E$156</definedName>
    <definedName name="VAS076_F_Epunktui3441NuotekuSurinkimas" localSheetId="9">'Forma 7'!$J$156</definedName>
    <definedName name="VAS076_F_Epunktui3441NuotekuSurinkimas">'Forma 7'!$J$156</definedName>
    <definedName name="VAS076_F_Epunktui3442NuotekuValymas" localSheetId="9">'Forma 7'!$K$156</definedName>
    <definedName name="VAS076_F_Epunktui3442NuotekuValymas">'Forma 7'!$K$156</definedName>
    <definedName name="VAS076_F_Epunktui3443NuotekuDumblo" localSheetId="9">'Forma 7'!$L$156</definedName>
    <definedName name="VAS076_F_Epunktui3443NuotekuDumblo">'Forma 7'!$L$156</definedName>
    <definedName name="VAS076_F_Epunktui344IsViso" localSheetId="9">'Forma 7'!$I$156</definedName>
    <definedName name="VAS076_F_Epunktui344IsViso">'Forma 7'!$I$156</definedName>
    <definedName name="VAS076_F_Epunktui345PavirsiniuNuoteku" localSheetId="9">'Forma 7'!$M$156</definedName>
    <definedName name="VAS076_F_Epunktui345PavirsiniuNuoteku">'Forma 7'!$M$156</definedName>
    <definedName name="VAS076_F_Epunktui346KitosReguliuojamosios" localSheetId="9">'Forma 7'!$N$156</definedName>
    <definedName name="VAS076_F_Epunktui346KitosReguliuojamosios">'Forma 7'!$N$156</definedName>
    <definedName name="VAS076_F_Epunktui347KitosVeiklos" localSheetId="9">'Forma 7'!$Q$156</definedName>
    <definedName name="VAS076_F_Epunktui347KitosVeiklos">'Forma 7'!$Q$156</definedName>
    <definedName name="VAS076_F_Epunktui34Apskaitosveikla1" localSheetId="9">'Forma 7'!$O$156</definedName>
    <definedName name="VAS076_F_Epunktui34Apskaitosveikla1">'Forma 7'!$O$156</definedName>
    <definedName name="VAS076_F_Epunktui34Kitareguliuoja1" localSheetId="9">'Forma 7'!$P$156</definedName>
    <definedName name="VAS076_F_Epunktui34Kitareguliuoja1">'Forma 7'!$P$156</definedName>
    <definedName name="VAS076_F_Epunktui351IS" localSheetId="9">'Forma 7'!$D$157</definedName>
    <definedName name="VAS076_F_Epunktui351IS">'Forma 7'!$D$157</definedName>
    <definedName name="VAS076_F_Epunktui3531GeriamojoVandens" localSheetId="9">'Forma 7'!$F$157</definedName>
    <definedName name="VAS076_F_Epunktui3531GeriamojoVandens">'Forma 7'!$F$157</definedName>
    <definedName name="VAS076_F_Epunktui3532GeriamojoVandens" localSheetId="9">'Forma 7'!$G$157</definedName>
    <definedName name="VAS076_F_Epunktui3532GeriamojoVandens">'Forma 7'!$G$157</definedName>
    <definedName name="VAS076_F_Epunktui3533GeriamojoVandens" localSheetId="9">'Forma 7'!$H$157</definedName>
    <definedName name="VAS076_F_Epunktui3533GeriamojoVandens">'Forma 7'!$H$157</definedName>
    <definedName name="VAS076_F_Epunktui353IsViso" localSheetId="9">'Forma 7'!$E$157</definedName>
    <definedName name="VAS076_F_Epunktui353IsViso">'Forma 7'!$E$157</definedName>
    <definedName name="VAS076_F_Epunktui3541NuotekuSurinkimas" localSheetId="9">'Forma 7'!$J$157</definedName>
    <definedName name="VAS076_F_Epunktui3541NuotekuSurinkimas">'Forma 7'!$J$157</definedName>
    <definedName name="VAS076_F_Epunktui3542NuotekuValymas" localSheetId="9">'Forma 7'!$K$157</definedName>
    <definedName name="VAS076_F_Epunktui3542NuotekuValymas">'Forma 7'!$K$157</definedName>
    <definedName name="VAS076_F_Epunktui3543NuotekuDumblo" localSheetId="9">'Forma 7'!$L$157</definedName>
    <definedName name="VAS076_F_Epunktui3543NuotekuDumblo">'Forma 7'!$L$157</definedName>
    <definedName name="VAS076_F_Epunktui354IsViso" localSheetId="9">'Forma 7'!$I$157</definedName>
    <definedName name="VAS076_F_Epunktui354IsViso">'Forma 7'!$I$157</definedName>
    <definedName name="VAS076_F_Epunktui355PavirsiniuNuoteku" localSheetId="9">'Forma 7'!$M$157</definedName>
    <definedName name="VAS076_F_Epunktui355PavirsiniuNuoteku">'Forma 7'!$M$157</definedName>
    <definedName name="VAS076_F_Epunktui356KitosReguliuojamosios" localSheetId="9">'Forma 7'!$N$157</definedName>
    <definedName name="VAS076_F_Epunktui356KitosReguliuojamosios">'Forma 7'!$N$157</definedName>
    <definedName name="VAS076_F_Epunktui357KitosVeiklos" localSheetId="9">'Forma 7'!$Q$157</definedName>
    <definedName name="VAS076_F_Epunktui357KitosVeiklos">'Forma 7'!$Q$157</definedName>
    <definedName name="VAS076_F_Epunktui35Apskaitosveikla1" localSheetId="9">'Forma 7'!$O$157</definedName>
    <definedName name="VAS076_F_Epunktui35Apskaitosveikla1">'Forma 7'!$O$157</definedName>
    <definedName name="VAS076_F_Epunktui35Kitareguliuoja1" localSheetId="9">'Forma 7'!$P$157</definedName>
    <definedName name="VAS076_F_Epunktui35Kitareguliuoja1">'Forma 7'!$P$157</definedName>
    <definedName name="VAS076_F_Irankiaimatavi61IS" localSheetId="9">'Forma 7'!$D$30</definedName>
    <definedName name="VAS076_F_Irankiaimatavi61IS">'Forma 7'!$D$30</definedName>
    <definedName name="VAS076_F_Irankiaimatavi631GeriamojoVandens" localSheetId="9">'Forma 7'!$F$30</definedName>
    <definedName name="VAS076_F_Irankiaimatavi631GeriamojoVandens">'Forma 7'!$F$30</definedName>
    <definedName name="VAS076_F_Irankiaimatavi632GeriamojoVandens" localSheetId="9">'Forma 7'!$G$30</definedName>
    <definedName name="VAS076_F_Irankiaimatavi632GeriamojoVandens">'Forma 7'!$G$30</definedName>
    <definedName name="VAS076_F_Irankiaimatavi633GeriamojoVandens" localSheetId="9">'Forma 7'!$H$30</definedName>
    <definedName name="VAS076_F_Irankiaimatavi633GeriamojoVandens">'Forma 7'!$H$30</definedName>
    <definedName name="VAS076_F_Irankiaimatavi63IsViso" localSheetId="9">'Forma 7'!$E$30</definedName>
    <definedName name="VAS076_F_Irankiaimatavi63IsViso">'Forma 7'!$E$30</definedName>
    <definedName name="VAS076_F_Irankiaimatavi641NuotekuSurinkimas" localSheetId="9">'Forma 7'!$J$30</definedName>
    <definedName name="VAS076_F_Irankiaimatavi641NuotekuSurinkimas">'Forma 7'!$J$30</definedName>
    <definedName name="VAS076_F_Irankiaimatavi642NuotekuValymas" localSheetId="9">'Forma 7'!$K$30</definedName>
    <definedName name="VAS076_F_Irankiaimatavi642NuotekuValymas">'Forma 7'!$K$30</definedName>
    <definedName name="VAS076_F_Irankiaimatavi643NuotekuDumblo" localSheetId="9">'Forma 7'!$L$30</definedName>
    <definedName name="VAS076_F_Irankiaimatavi643NuotekuDumblo">'Forma 7'!$L$30</definedName>
    <definedName name="VAS076_F_Irankiaimatavi64IsViso" localSheetId="9">'Forma 7'!$I$30</definedName>
    <definedName name="VAS076_F_Irankiaimatavi64IsViso">'Forma 7'!$I$30</definedName>
    <definedName name="VAS076_F_Irankiaimatavi65PavirsiniuNuoteku" localSheetId="9">'Forma 7'!$M$30</definedName>
    <definedName name="VAS076_F_Irankiaimatavi65PavirsiniuNuoteku">'Forma 7'!$M$30</definedName>
    <definedName name="VAS076_F_Irankiaimatavi66KitosReguliuojamosios" localSheetId="9">'Forma 7'!$N$30</definedName>
    <definedName name="VAS076_F_Irankiaimatavi66KitosReguliuojamosios">'Forma 7'!$N$30</definedName>
    <definedName name="VAS076_F_Irankiaimatavi67KitosVeiklos" localSheetId="9">'Forma 7'!$Q$30</definedName>
    <definedName name="VAS076_F_Irankiaimatavi67KitosVeiklos">'Forma 7'!$Q$30</definedName>
    <definedName name="VAS076_F_Irankiaimatavi6Apskaitosveikla1" localSheetId="9">'Forma 7'!$O$30</definedName>
    <definedName name="VAS076_F_Irankiaimatavi6Apskaitosveikla1">'Forma 7'!$O$30</definedName>
    <definedName name="VAS076_F_Irankiaimatavi6Kitareguliuoja1" localSheetId="9">'Forma 7'!$P$30</definedName>
    <definedName name="VAS076_F_Irankiaimatavi6Kitareguliuoja1">'Forma 7'!$P$30</definedName>
    <definedName name="VAS076_F_Irankiaimatavi71IS" localSheetId="9">'Forma 7'!$D$58</definedName>
    <definedName name="VAS076_F_Irankiaimatavi71IS">'Forma 7'!$D$58</definedName>
    <definedName name="VAS076_F_Irankiaimatavi731GeriamojoVandens" localSheetId="9">'Forma 7'!$F$58</definedName>
    <definedName name="VAS076_F_Irankiaimatavi731GeriamojoVandens">'Forma 7'!$F$58</definedName>
    <definedName name="VAS076_F_Irankiaimatavi732GeriamojoVandens" localSheetId="9">'Forma 7'!$G$58</definedName>
    <definedName name="VAS076_F_Irankiaimatavi732GeriamojoVandens">'Forma 7'!$G$58</definedName>
    <definedName name="VAS076_F_Irankiaimatavi733GeriamojoVandens" localSheetId="9">'Forma 7'!$H$58</definedName>
    <definedName name="VAS076_F_Irankiaimatavi733GeriamojoVandens">'Forma 7'!$H$58</definedName>
    <definedName name="VAS076_F_Irankiaimatavi73IsViso" localSheetId="9">'Forma 7'!$E$58</definedName>
    <definedName name="VAS076_F_Irankiaimatavi73IsViso">'Forma 7'!$E$58</definedName>
    <definedName name="VAS076_F_Irankiaimatavi741NuotekuSurinkimas" localSheetId="9">'Forma 7'!$J$58</definedName>
    <definedName name="VAS076_F_Irankiaimatavi741NuotekuSurinkimas">'Forma 7'!$J$58</definedName>
    <definedName name="VAS076_F_Irankiaimatavi742NuotekuValymas" localSheetId="9">'Forma 7'!$K$58</definedName>
    <definedName name="VAS076_F_Irankiaimatavi742NuotekuValymas">'Forma 7'!$K$58</definedName>
    <definedName name="VAS076_F_Irankiaimatavi743NuotekuDumblo" localSheetId="9">'Forma 7'!$L$58</definedName>
    <definedName name="VAS076_F_Irankiaimatavi743NuotekuDumblo">'Forma 7'!$L$58</definedName>
    <definedName name="VAS076_F_Irankiaimatavi74IsViso" localSheetId="9">'Forma 7'!$I$58</definedName>
    <definedName name="VAS076_F_Irankiaimatavi74IsViso">'Forma 7'!$I$58</definedName>
    <definedName name="VAS076_F_Irankiaimatavi75PavirsiniuNuoteku" localSheetId="9">'Forma 7'!$M$58</definedName>
    <definedName name="VAS076_F_Irankiaimatavi75PavirsiniuNuoteku">'Forma 7'!$M$58</definedName>
    <definedName name="VAS076_F_Irankiaimatavi76KitosReguliuojamosios" localSheetId="9">'Forma 7'!$N$58</definedName>
    <definedName name="VAS076_F_Irankiaimatavi76KitosReguliuojamosios">'Forma 7'!$N$58</definedName>
    <definedName name="VAS076_F_Irankiaimatavi77KitosVeiklos" localSheetId="9">'Forma 7'!$Q$58</definedName>
    <definedName name="VAS076_F_Irankiaimatavi77KitosVeiklos">'Forma 7'!$Q$58</definedName>
    <definedName name="VAS076_F_Irankiaimatavi7Apskaitosveikla1" localSheetId="9">'Forma 7'!$O$58</definedName>
    <definedName name="VAS076_F_Irankiaimatavi7Apskaitosveikla1">'Forma 7'!$O$58</definedName>
    <definedName name="VAS076_F_Irankiaimatavi7Kitareguliuoja1" localSheetId="9">'Forma 7'!$P$58</definedName>
    <definedName name="VAS076_F_Irankiaimatavi7Kitareguliuoja1">'Forma 7'!$P$58</definedName>
    <definedName name="VAS076_F_Irankiaimatavi81IS" localSheetId="9">'Forma 7'!$D$86</definedName>
    <definedName name="VAS076_F_Irankiaimatavi81IS">'Forma 7'!$D$86</definedName>
    <definedName name="VAS076_F_Irankiaimatavi831GeriamojoVandens" localSheetId="9">'Forma 7'!$F$86</definedName>
    <definedName name="VAS076_F_Irankiaimatavi831GeriamojoVandens">'Forma 7'!$F$86</definedName>
    <definedName name="VAS076_F_Irankiaimatavi832GeriamojoVandens" localSheetId="9">'Forma 7'!$G$86</definedName>
    <definedName name="VAS076_F_Irankiaimatavi832GeriamojoVandens">'Forma 7'!$G$86</definedName>
    <definedName name="VAS076_F_Irankiaimatavi833GeriamojoVandens" localSheetId="9">'Forma 7'!$H$86</definedName>
    <definedName name="VAS076_F_Irankiaimatavi833GeriamojoVandens">'Forma 7'!$H$86</definedName>
    <definedName name="VAS076_F_Irankiaimatavi83IsViso" localSheetId="9">'Forma 7'!$E$86</definedName>
    <definedName name="VAS076_F_Irankiaimatavi83IsViso">'Forma 7'!$E$86</definedName>
    <definedName name="VAS076_F_Irankiaimatavi841NuotekuSurinkimas" localSheetId="9">'Forma 7'!$J$86</definedName>
    <definedName name="VAS076_F_Irankiaimatavi841NuotekuSurinkimas">'Forma 7'!$J$86</definedName>
    <definedName name="VAS076_F_Irankiaimatavi842NuotekuValymas" localSheetId="9">'Forma 7'!$K$86</definedName>
    <definedName name="VAS076_F_Irankiaimatavi842NuotekuValymas">'Forma 7'!$K$86</definedName>
    <definedName name="VAS076_F_Irankiaimatavi843NuotekuDumblo" localSheetId="9">'Forma 7'!$L$86</definedName>
    <definedName name="VAS076_F_Irankiaimatavi843NuotekuDumblo">'Forma 7'!$L$86</definedName>
    <definedName name="VAS076_F_Irankiaimatavi84IsViso" localSheetId="9">'Forma 7'!$I$86</definedName>
    <definedName name="VAS076_F_Irankiaimatavi84IsViso">'Forma 7'!$I$86</definedName>
    <definedName name="VAS076_F_Irankiaimatavi85PavirsiniuNuoteku" localSheetId="9">'Forma 7'!$M$86</definedName>
    <definedName name="VAS076_F_Irankiaimatavi85PavirsiniuNuoteku">'Forma 7'!$M$86</definedName>
    <definedName name="VAS076_F_Irankiaimatavi86KitosReguliuojamosios" localSheetId="9">'Forma 7'!$N$86</definedName>
    <definedName name="VAS076_F_Irankiaimatavi86KitosReguliuojamosios">'Forma 7'!$N$86</definedName>
    <definedName name="VAS076_F_Irankiaimatavi87KitosVeiklos" localSheetId="9">'Forma 7'!$Q$86</definedName>
    <definedName name="VAS076_F_Irankiaimatavi87KitosVeiklos">'Forma 7'!$Q$86</definedName>
    <definedName name="VAS076_F_Irankiaimatavi8Apskaitosveikla1" localSheetId="9">'Forma 7'!$O$86</definedName>
    <definedName name="VAS076_F_Irankiaimatavi8Apskaitosveikla1">'Forma 7'!$O$86</definedName>
    <definedName name="VAS076_F_Irankiaimatavi8Kitareguliuoja1" localSheetId="9">'Forma 7'!$P$86</definedName>
    <definedName name="VAS076_F_Irankiaimatavi8Kitareguliuoja1">'Forma 7'!$P$86</definedName>
    <definedName name="VAS076_F_Irankiaimatavi91IS" localSheetId="9">'Forma 7'!$D$135</definedName>
    <definedName name="VAS076_F_Irankiaimatavi91IS">'Forma 7'!$D$135</definedName>
    <definedName name="VAS076_F_Irankiaimatavi931GeriamojoVandens" localSheetId="9">'Forma 7'!$F$135</definedName>
    <definedName name="VAS076_F_Irankiaimatavi931GeriamojoVandens">'Forma 7'!$F$135</definedName>
    <definedName name="VAS076_F_Irankiaimatavi932GeriamojoVandens" localSheetId="9">'Forma 7'!$G$135</definedName>
    <definedName name="VAS076_F_Irankiaimatavi932GeriamojoVandens">'Forma 7'!$G$135</definedName>
    <definedName name="VAS076_F_Irankiaimatavi933GeriamojoVandens" localSheetId="9">'Forma 7'!$H$135</definedName>
    <definedName name="VAS076_F_Irankiaimatavi933GeriamojoVandens">'Forma 7'!$H$135</definedName>
    <definedName name="VAS076_F_Irankiaimatavi93IsViso" localSheetId="9">'Forma 7'!$E$135</definedName>
    <definedName name="VAS076_F_Irankiaimatavi93IsViso">'Forma 7'!$E$135</definedName>
    <definedName name="VAS076_F_Irankiaimatavi941NuotekuSurinkimas" localSheetId="9">'Forma 7'!$J$135</definedName>
    <definedName name="VAS076_F_Irankiaimatavi941NuotekuSurinkimas">'Forma 7'!$J$135</definedName>
    <definedName name="VAS076_F_Irankiaimatavi942NuotekuValymas" localSheetId="9">'Forma 7'!$K$135</definedName>
    <definedName name="VAS076_F_Irankiaimatavi942NuotekuValymas">'Forma 7'!$K$135</definedName>
    <definedName name="VAS076_F_Irankiaimatavi943NuotekuDumblo" localSheetId="9">'Forma 7'!$L$135</definedName>
    <definedName name="VAS076_F_Irankiaimatavi943NuotekuDumblo">'Forma 7'!$L$135</definedName>
    <definedName name="VAS076_F_Irankiaimatavi94IsViso" localSheetId="9">'Forma 7'!$I$135</definedName>
    <definedName name="VAS076_F_Irankiaimatavi94IsViso">'Forma 7'!$I$135</definedName>
    <definedName name="VAS076_F_Irankiaimatavi95PavirsiniuNuoteku" localSheetId="9">'Forma 7'!$M$135</definedName>
    <definedName name="VAS076_F_Irankiaimatavi95PavirsiniuNuoteku">'Forma 7'!$M$135</definedName>
    <definedName name="VAS076_F_Irankiaimatavi96KitosReguliuojamosios" localSheetId="9">'Forma 7'!$N$135</definedName>
    <definedName name="VAS076_F_Irankiaimatavi96KitosReguliuojamosios">'Forma 7'!$N$135</definedName>
    <definedName name="VAS076_F_Irankiaimatavi97KitosVeiklos" localSheetId="9">'Forma 7'!$Q$135</definedName>
    <definedName name="VAS076_F_Irankiaimatavi97KitosVeiklos">'Forma 7'!$Q$135</definedName>
    <definedName name="VAS076_F_Irankiaimatavi9Apskaitosveikla1" localSheetId="9">'Forma 7'!$O$135</definedName>
    <definedName name="VAS076_F_Irankiaimatavi9Apskaitosveikla1">'Forma 7'!$O$135</definedName>
    <definedName name="VAS076_F_Irankiaimatavi9Kitareguliuoja1" localSheetId="9">'Forma 7'!$P$135</definedName>
    <definedName name="VAS076_F_Irankiaimatavi9Kitareguliuoja1">'Forma 7'!$P$135</definedName>
    <definedName name="VAS076_F_Irasyti10Apskaitosveikla1" localSheetId="9">'Forma 7'!$O$140</definedName>
    <definedName name="VAS076_F_Irasyti10Apskaitosveikla1">'Forma 7'!$O$140</definedName>
    <definedName name="VAS076_F_Irasyti10Kitareguliuoja1" localSheetId="9">'Forma 7'!$P$140</definedName>
    <definedName name="VAS076_F_Irasyti10Kitareguliuoja1">'Forma 7'!$P$140</definedName>
    <definedName name="VAS076_F_Irasyti11Apskaitosveikla1" localSheetId="9">'Forma 7'!$O$141</definedName>
    <definedName name="VAS076_F_Irasyti11Apskaitosveikla1">'Forma 7'!$O$141</definedName>
    <definedName name="VAS076_F_Irasyti11Kitareguliuoja1" localSheetId="9">'Forma 7'!$P$141</definedName>
    <definedName name="VAS076_F_Irasyti11Kitareguliuoja1">'Forma 7'!$P$141</definedName>
    <definedName name="VAS076_F_Irasyti12Apskaitosveikla1" localSheetId="9">'Forma 7'!$O$142</definedName>
    <definedName name="VAS076_F_Irasyti12Apskaitosveikla1">'Forma 7'!$O$142</definedName>
    <definedName name="VAS076_F_Irasyti12Kitareguliuoja1" localSheetId="9">'Forma 7'!$P$142</definedName>
    <definedName name="VAS076_F_Irasyti12Kitareguliuoja1">'Forma 7'!$P$142</definedName>
    <definedName name="VAS076_F_Irasyti1Apskaitosveikla1" localSheetId="9">'Forma 7'!$O$35</definedName>
    <definedName name="VAS076_F_Irasyti1Apskaitosveikla1">'Forma 7'!$O$35</definedName>
    <definedName name="VAS076_F_Irasyti1Kitareguliuoja1" localSheetId="9">'Forma 7'!$P$35</definedName>
    <definedName name="VAS076_F_Irasyti1Kitareguliuoja1">'Forma 7'!$P$35</definedName>
    <definedName name="VAS076_F_Irasyti2Apskaitosveikla1" localSheetId="9">'Forma 7'!$O$36</definedName>
    <definedName name="VAS076_F_Irasyti2Apskaitosveikla1">'Forma 7'!$O$36</definedName>
    <definedName name="VAS076_F_Irasyti2Kitareguliuoja1" localSheetId="9">'Forma 7'!$P$36</definedName>
    <definedName name="VAS076_F_Irasyti2Kitareguliuoja1">'Forma 7'!$P$36</definedName>
    <definedName name="VAS076_F_Irasyti3Apskaitosveikla1" localSheetId="9">'Forma 7'!$O$37</definedName>
    <definedName name="VAS076_F_Irasyti3Apskaitosveikla1">'Forma 7'!$O$37</definedName>
    <definedName name="VAS076_F_Irasyti3Kitareguliuoja1" localSheetId="9">'Forma 7'!$P$37</definedName>
    <definedName name="VAS076_F_Irasyti3Kitareguliuoja1">'Forma 7'!$P$37</definedName>
    <definedName name="VAS076_F_Irasyti4Apskaitosveikla1" localSheetId="9">'Forma 7'!$O$63</definedName>
    <definedName name="VAS076_F_Irasyti4Apskaitosveikla1">'Forma 7'!$O$63</definedName>
    <definedName name="VAS076_F_Irasyti4Kitareguliuoja1" localSheetId="9">'Forma 7'!$P$63</definedName>
    <definedName name="VAS076_F_Irasyti4Kitareguliuoja1">'Forma 7'!$P$63</definedName>
    <definedName name="VAS076_F_Irasyti5Apskaitosveikla1" localSheetId="9">'Forma 7'!$O$64</definedName>
    <definedName name="VAS076_F_Irasyti5Apskaitosveikla1">'Forma 7'!$O$64</definedName>
    <definedName name="VAS076_F_Irasyti5Kitareguliuoja1" localSheetId="9">'Forma 7'!$P$64</definedName>
    <definedName name="VAS076_F_Irasyti5Kitareguliuoja1">'Forma 7'!$P$64</definedName>
    <definedName name="VAS076_F_Irasyti6Apskaitosveikla1" localSheetId="9">'Forma 7'!$O$65</definedName>
    <definedName name="VAS076_F_Irasyti6Apskaitosveikla1">'Forma 7'!$O$65</definedName>
    <definedName name="VAS076_F_Irasyti6Kitareguliuoja1" localSheetId="9">'Forma 7'!$P$65</definedName>
    <definedName name="VAS076_F_Irasyti6Kitareguliuoja1">'Forma 7'!$P$65</definedName>
    <definedName name="VAS076_F_Irasyti7Apskaitosveikla1" localSheetId="9">'Forma 7'!$O$91</definedName>
    <definedName name="VAS076_F_Irasyti7Apskaitosveikla1">'Forma 7'!$O$91</definedName>
    <definedName name="VAS076_F_Irasyti7Kitareguliuoja1" localSheetId="9">'Forma 7'!$P$91</definedName>
    <definedName name="VAS076_F_Irasyti7Kitareguliuoja1">'Forma 7'!$P$91</definedName>
    <definedName name="VAS076_F_Irasyti8Apskaitosveikla1" localSheetId="9">'Forma 7'!$O$92</definedName>
    <definedName name="VAS076_F_Irasyti8Apskaitosveikla1">'Forma 7'!$O$92</definedName>
    <definedName name="VAS076_F_Irasyti8Kitareguliuoja1" localSheetId="9">'Forma 7'!$P$92</definedName>
    <definedName name="VAS076_F_Irasyti8Kitareguliuoja1">'Forma 7'!$P$92</definedName>
    <definedName name="VAS076_F_Irasyti9Apskaitosveikla1" localSheetId="9">'Forma 7'!$O$93</definedName>
    <definedName name="VAS076_F_Irasyti9Apskaitosveikla1">'Forma 7'!$O$93</definedName>
    <definedName name="VAS076_F_Irasyti9Kitareguliuoja1" localSheetId="9">'Forma 7'!$P$93</definedName>
    <definedName name="VAS076_F_Irasyti9Kitareguliuoja1">'Forma 7'!$P$93</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7'!$D$45</definedName>
    <definedName name="VAS076_F_Keliaiaikstele71IS">'Forma 7'!$D$45</definedName>
    <definedName name="VAS076_F_Keliaiaikstele731GeriamojoVandens" localSheetId="9">'Forma 7'!$F$45</definedName>
    <definedName name="VAS076_F_Keliaiaikstele731GeriamojoVandens">'Forma 7'!$F$45</definedName>
    <definedName name="VAS076_F_Keliaiaikstele732GeriamojoVandens" localSheetId="9">'Forma 7'!$G$45</definedName>
    <definedName name="VAS076_F_Keliaiaikstele732GeriamojoVandens">'Forma 7'!$G$45</definedName>
    <definedName name="VAS076_F_Keliaiaikstele733GeriamojoVandens" localSheetId="9">'Forma 7'!$H$45</definedName>
    <definedName name="VAS076_F_Keliaiaikstele733GeriamojoVandens">'Forma 7'!$H$45</definedName>
    <definedName name="VAS076_F_Keliaiaikstele73IsViso" localSheetId="9">'Forma 7'!$E$45</definedName>
    <definedName name="VAS076_F_Keliaiaikstele73IsViso">'Forma 7'!$E$45</definedName>
    <definedName name="VAS076_F_Keliaiaikstele741NuotekuSurinkimas" localSheetId="9">'Forma 7'!$J$45</definedName>
    <definedName name="VAS076_F_Keliaiaikstele741NuotekuSurinkimas">'Forma 7'!$J$45</definedName>
    <definedName name="VAS076_F_Keliaiaikstele742NuotekuValymas" localSheetId="9">'Forma 7'!$K$45</definedName>
    <definedName name="VAS076_F_Keliaiaikstele742NuotekuValymas">'Forma 7'!$K$45</definedName>
    <definedName name="VAS076_F_Keliaiaikstele743NuotekuDumblo" localSheetId="9">'Forma 7'!$L$45</definedName>
    <definedName name="VAS076_F_Keliaiaikstele743NuotekuDumblo">'Forma 7'!$L$45</definedName>
    <definedName name="VAS076_F_Keliaiaikstele74IsViso" localSheetId="9">'Forma 7'!$I$45</definedName>
    <definedName name="VAS076_F_Keliaiaikstele74IsViso">'Forma 7'!$I$45</definedName>
    <definedName name="VAS076_F_Keliaiaikstele75PavirsiniuNuoteku" localSheetId="9">'Forma 7'!$M$45</definedName>
    <definedName name="VAS076_F_Keliaiaikstele75PavirsiniuNuoteku">'Forma 7'!$M$45</definedName>
    <definedName name="VAS076_F_Keliaiaikstele76KitosReguliuojamosios" localSheetId="9">'Forma 7'!$N$45</definedName>
    <definedName name="VAS076_F_Keliaiaikstele76KitosReguliuojamosios">'Forma 7'!$N$45</definedName>
    <definedName name="VAS076_F_Keliaiaikstele77KitosVeiklos" localSheetId="9">'Forma 7'!$Q$45</definedName>
    <definedName name="VAS076_F_Keliaiaikstele77KitosVeiklos">'Forma 7'!$Q$45</definedName>
    <definedName name="VAS076_F_Keliaiaikstele7Apskaitosveikla1" localSheetId="9">'Forma 7'!$O$45</definedName>
    <definedName name="VAS076_F_Keliaiaikstele7Apskaitosveikla1">'Forma 7'!$O$45</definedName>
    <definedName name="VAS076_F_Keliaiaikstele7Kitareguliuoja1" localSheetId="9">'Forma 7'!$P$45</definedName>
    <definedName name="VAS076_F_Keliaiaikstele7Kitareguliuoja1">'Forma 7'!$P$45</definedName>
    <definedName name="VAS076_F_Keliaiaikstele81IS" localSheetId="9">'Forma 7'!$D$73</definedName>
    <definedName name="VAS076_F_Keliaiaikstele81IS">'Forma 7'!$D$73</definedName>
    <definedName name="VAS076_F_Keliaiaikstele831GeriamojoVandens" localSheetId="9">'Forma 7'!$F$73</definedName>
    <definedName name="VAS076_F_Keliaiaikstele831GeriamojoVandens">'Forma 7'!$F$73</definedName>
    <definedName name="VAS076_F_Keliaiaikstele832GeriamojoVandens" localSheetId="9">'Forma 7'!$G$73</definedName>
    <definedName name="VAS076_F_Keliaiaikstele832GeriamojoVandens">'Forma 7'!$G$73</definedName>
    <definedName name="VAS076_F_Keliaiaikstele833GeriamojoVandens" localSheetId="9">'Forma 7'!$H$73</definedName>
    <definedName name="VAS076_F_Keliaiaikstele833GeriamojoVandens">'Forma 7'!$H$73</definedName>
    <definedName name="VAS076_F_Keliaiaikstele83IsViso" localSheetId="9">'Forma 7'!$E$73</definedName>
    <definedName name="VAS076_F_Keliaiaikstele83IsViso">'Forma 7'!$E$73</definedName>
    <definedName name="VAS076_F_Keliaiaikstele841NuotekuSurinkimas" localSheetId="9">'Forma 7'!$J$73</definedName>
    <definedName name="VAS076_F_Keliaiaikstele841NuotekuSurinkimas">'Forma 7'!$J$73</definedName>
    <definedName name="VAS076_F_Keliaiaikstele842NuotekuValymas" localSheetId="9">'Forma 7'!$K$73</definedName>
    <definedName name="VAS076_F_Keliaiaikstele842NuotekuValymas">'Forma 7'!$K$73</definedName>
    <definedName name="VAS076_F_Keliaiaikstele843NuotekuDumblo" localSheetId="9">'Forma 7'!$L$73</definedName>
    <definedName name="VAS076_F_Keliaiaikstele843NuotekuDumblo">'Forma 7'!$L$73</definedName>
    <definedName name="VAS076_F_Keliaiaikstele84IsViso" localSheetId="9">'Forma 7'!$I$73</definedName>
    <definedName name="VAS076_F_Keliaiaikstele84IsViso">'Forma 7'!$I$73</definedName>
    <definedName name="VAS076_F_Keliaiaikstele85PavirsiniuNuoteku" localSheetId="9">'Forma 7'!$M$73</definedName>
    <definedName name="VAS076_F_Keliaiaikstele85PavirsiniuNuoteku">'Forma 7'!$M$73</definedName>
    <definedName name="VAS076_F_Keliaiaikstele86KitosReguliuojamosios" localSheetId="9">'Forma 7'!$N$73</definedName>
    <definedName name="VAS076_F_Keliaiaikstele86KitosReguliuojamosios">'Forma 7'!$N$73</definedName>
    <definedName name="VAS076_F_Keliaiaikstele87KitosVeiklos" localSheetId="9">'Forma 7'!$Q$73</definedName>
    <definedName name="VAS076_F_Keliaiaikstele87KitosVeiklos">'Forma 7'!$Q$73</definedName>
    <definedName name="VAS076_F_Keliaiaikstele8Apskaitosveikla1" localSheetId="9">'Forma 7'!$O$73</definedName>
    <definedName name="VAS076_F_Keliaiaikstele8Apskaitosveikla1">'Forma 7'!$O$73</definedName>
    <definedName name="VAS076_F_Keliaiaikstele8Kitareguliuoja1" localSheetId="9">'Forma 7'!$P$73</definedName>
    <definedName name="VAS076_F_Keliaiaikstele8Kitareguliuoja1">'Forma 7'!$P$73</definedName>
    <definedName name="VAS076_F_Keliaiaikstele91IS" localSheetId="9">'Forma 7'!$D$123</definedName>
    <definedName name="VAS076_F_Keliaiaikstele91IS">'Forma 7'!$D$123</definedName>
    <definedName name="VAS076_F_Keliaiaikstele931GeriamojoVandens" localSheetId="9">'Forma 7'!$F$123</definedName>
    <definedName name="VAS076_F_Keliaiaikstele931GeriamojoVandens">'Forma 7'!$F$123</definedName>
    <definedName name="VAS076_F_Keliaiaikstele932GeriamojoVandens" localSheetId="9">'Forma 7'!$G$123</definedName>
    <definedName name="VAS076_F_Keliaiaikstele932GeriamojoVandens">'Forma 7'!$G$123</definedName>
    <definedName name="VAS076_F_Keliaiaikstele933GeriamojoVandens" localSheetId="9">'Forma 7'!$H$123</definedName>
    <definedName name="VAS076_F_Keliaiaikstele933GeriamojoVandens">'Forma 7'!$H$123</definedName>
    <definedName name="VAS076_F_Keliaiaikstele93IsViso" localSheetId="9">'Forma 7'!$E$123</definedName>
    <definedName name="VAS076_F_Keliaiaikstele93IsViso">'Forma 7'!$E$123</definedName>
    <definedName name="VAS076_F_Keliaiaikstele941NuotekuSurinkimas" localSheetId="9">'Forma 7'!$J$123</definedName>
    <definedName name="VAS076_F_Keliaiaikstele941NuotekuSurinkimas">'Forma 7'!$J$123</definedName>
    <definedName name="VAS076_F_Keliaiaikstele942NuotekuValymas" localSheetId="9">'Forma 7'!$K$123</definedName>
    <definedName name="VAS076_F_Keliaiaikstele942NuotekuValymas">'Forma 7'!$K$123</definedName>
    <definedName name="VAS076_F_Keliaiaikstele943NuotekuDumblo" localSheetId="9">'Forma 7'!$L$123</definedName>
    <definedName name="VAS076_F_Keliaiaikstele943NuotekuDumblo">'Forma 7'!$L$123</definedName>
    <definedName name="VAS076_F_Keliaiaikstele94IsViso" localSheetId="9">'Forma 7'!$I$123</definedName>
    <definedName name="VAS076_F_Keliaiaikstele94IsViso">'Forma 7'!$I$123</definedName>
    <definedName name="VAS076_F_Keliaiaikstele95PavirsiniuNuoteku" localSheetId="9">'Forma 7'!$M$123</definedName>
    <definedName name="VAS076_F_Keliaiaikstele95PavirsiniuNuoteku">'Forma 7'!$M$123</definedName>
    <definedName name="VAS076_F_Keliaiaikstele96KitosReguliuojamosios" localSheetId="9">'Forma 7'!$N$123</definedName>
    <definedName name="VAS076_F_Keliaiaikstele96KitosReguliuojamosios">'Forma 7'!$N$123</definedName>
    <definedName name="VAS076_F_Keliaiaikstele97KitosVeiklos" localSheetId="9">'Forma 7'!$Q$123</definedName>
    <definedName name="VAS076_F_Keliaiaikstele97KitosVeiklos">'Forma 7'!$Q$123</definedName>
    <definedName name="VAS076_F_Keliaiaikstele9Apskaitosveikla1" localSheetId="9">'Forma 7'!$O$123</definedName>
    <definedName name="VAS076_F_Keliaiaikstele9Apskaitosveikla1">'Forma 7'!$O$123</definedName>
    <definedName name="VAS076_F_Keliaiaikstele9Kitareguliuoja1" localSheetId="9">'Forma 7'!$P$123</definedName>
    <definedName name="VAS076_F_Keliaiaikstele9Kitareguliuoja1">'Forma 7'!$P$123</definedName>
    <definedName name="VAS076_F_Kitairanga21IS" localSheetId="9">'Forma 7'!$D$129</definedName>
    <definedName name="VAS076_F_Kitairanga21IS">'Forma 7'!$D$129</definedName>
    <definedName name="VAS076_F_Kitairanga231GeriamojoVandens" localSheetId="9">'Forma 7'!$F$129</definedName>
    <definedName name="VAS076_F_Kitairanga231GeriamojoVandens">'Forma 7'!$F$129</definedName>
    <definedName name="VAS076_F_Kitairanga232GeriamojoVandens" localSheetId="9">'Forma 7'!$G$129</definedName>
    <definedName name="VAS076_F_Kitairanga232GeriamojoVandens">'Forma 7'!$G$129</definedName>
    <definedName name="VAS076_F_Kitairanga233GeriamojoVandens" localSheetId="9">'Forma 7'!$H$129</definedName>
    <definedName name="VAS076_F_Kitairanga233GeriamojoVandens">'Forma 7'!$H$129</definedName>
    <definedName name="VAS076_F_Kitairanga23IsViso" localSheetId="9">'Forma 7'!$E$129</definedName>
    <definedName name="VAS076_F_Kitairanga23IsViso">'Forma 7'!$E$129</definedName>
    <definedName name="VAS076_F_Kitairanga241NuotekuSurinkimas" localSheetId="9">'Forma 7'!$J$129</definedName>
    <definedName name="VAS076_F_Kitairanga241NuotekuSurinkimas">'Forma 7'!$J$129</definedName>
    <definedName name="VAS076_F_Kitairanga242NuotekuValymas" localSheetId="9">'Forma 7'!$K$129</definedName>
    <definedName name="VAS076_F_Kitairanga242NuotekuValymas">'Forma 7'!$K$129</definedName>
    <definedName name="VAS076_F_Kitairanga243NuotekuDumblo" localSheetId="9">'Forma 7'!$L$129</definedName>
    <definedName name="VAS076_F_Kitairanga243NuotekuDumblo">'Forma 7'!$L$129</definedName>
    <definedName name="VAS076_F_Kitairanga24IsViso" localSheetId="9">'Forma 7'!$I$129</definedName>
    <definedName name="VAS076_F_Kitairanga24IsViso">'Forma 7'!$I$129</definedName>
    <definedName name="VAS076_F_Kitairanga25PavirsiniuNuoteku" localSheetId="9">'Forma 7'!$M$129</definedName>
    <definedName name="VAS076_F_Kitairanga25PavirsiniuNuoteku">'Forma 7'!$M$129</definedName>
    <definedName name="VAS076_F_Kitairanga26KitosReguliuojamosios" localSheetId="9">'Forma 7'!$N$129</definedName>
    <definedName name="VAS076_F_Kitairanga26KitosReguliuojamosios">'Forma 7'!$N$129</definedName>
    <definedName name="VAS076_F_Kitairanga27KitosVeiklos" localSheetId="9">'Forma 7'!$Q$129</definedName>
    <definedName name="VAS076_F_Kitairanga27KitosVeiklos">'Forma 7'!$Q$129</definedName>
    <definedName name="VAS076_F_Kitairanga2Apskaitosveikla1" localSheetId="9">'Forma 7'!$O$129</definedName>
    <definedName name="VAS076_F_Kitairanga2Apskaitosveikla1">'Forma 7'!$O$129</definedName>
    <definedName name="VAS076_F_Kitairanga2Kitareguliuoja1" localSheetId="9">'Forma 7'!$P$129</definedName>
    <definedName name="VAS076_F_Kitairanga2Kitareguliuoja1">'Forma 7'!$P$129</definedName>
    <definedName name="VAS076_F_Kitasilgalaiki51IS" localSheetId="9">'Forma 7'!$D$34</definedName>
    <definedName name="VAS076_F_Kitasilgalaiki51IS">'Forma 7'!$D$34</definedName>
    <definedName name="VAS076_F_Kitasilgalaiki531GeriamojoVandens" localSheetId="9">'Forma 7'!$F$34</definedName>
    <definedName name="VAS076_F_Kitasilgalaiki531GeriamojoVandens">'Forma 7'!$F$34</definedName>
    <definedName name="VAS076_F_Kitasilgalaiki532GeriamojoVandens" localSheetId="9">'Forma 7'!$G$34</definedName>
    <definedName name="VAS076_F_Kitasilgalaiki532GeriamojoVandens">'Forma 7'!$G$34</definedName>
    <definedName name="VAS076_F_Kitasilgalaiki533GeriamojoVandens" localSheetId="9">'Forma 7'!$H$34</definedName>
    <definedName name="VAS076_F_Kitasilgalaiki533GeriamojoVandens">'Forma 7'!$H$34</definedName>
    <definedName name="VAS076_F_Kitasilgalaiki53IsViso" localSheetId="9">'Forma 7'!$E$34</definedName>
    <definedName name="VAS076_F_Kitasilgalaiki53IsViso">'Forma 7'!$E$34</definedName>
    <definedName name="VAS076_F_Kitasilgalaiki541NuotekuSurinkimas" localSheetId="9">'Forma 7'!$J$34</definedName>
    <definedName name="VAS076_F_Kitasilgalaiki541NuotekuSurinkimas">'Forma 7'!$J$34</definedName>
    <definedName name="VAS076_F_Kitasilgalaiki542NuotekuValymas" localSheetId="9">'Forma 7'!$K$34</definedName>
    <definedName name="VAS076_F_Kitasilgalaiki542NuotekuValymas">'Forma 7'!$K$34</definedName>
    <definedName name="VAS076_F_Kitasilgalaiki543NuotekuDumblo" localSheetId="9">'Forma 7'!$L$34</definedName>
    <definedName name="VAS076_F_Kitasilgalaiki543NuotekuDumblo">'Forma 7'!$L$34</definedName>
    <definedName name="VAS076_F_Kitasilgalaiki54IsViso" localSheetId="9">'Forma 7'!$I$34</definedName>
    <definedName name="VAS076_F_Kitasilgalaiki54IsViso">'Forma 7'!$I$34</definedName>
    <definedName name="VAS076_F_Kitasilgalaiki55PavirsiniuNuoteku" localSheetId="9">'Forma 7'!$M$34</definedName>
    <definedName name="VAS076_F_Kitasilgalaiki55PavirsiniuNuoteku">'Forma 7'!$M$34</definedName>
    <definedName name="VAS076_F_Kitasilgalaiki56KitosReguliuojamosios" localSheetId="9">'Forma 7'!$N$34</definedName>
    <definedName name="VAS076_F_Kitasilgalaiki56KitosReguliuojamosios">'Forma 7'!$N$34</definedName>
    <definedName name="VAS076_F_Kitasilgalaiki57KitosVeiklos" localSheetId="9">'Forma 7'!$Q$34</definedName>
    <definedName name="VAS076_F_Kitasilgalaiki57KitosVeiklos">'Forma 7'!$Q$34</definedName>
    <definedName name="VAS076_F_Kitasilgalaiki5Apskaitosveikla1" localSheetId="9">'Forma 7'!$O$34</definedName>
    <definedName name="VAS076_F_Kitasilgalaiki5Apskaitosveikla1">'Forma 7'!$O$34</definedName>
    <definedName name="VAS076_F_Kitasilgalaiki5Kitareguliuoja1" localSheetId="9">'Forma 7'!$P$34</definedName>
    <definedName name="VAS076_F_Kitasilgalaiki5Kitareguliuoja1">'Forma 7'!$P$34</definedName>
    <definedName name="VAS076_F_Kitasilgalaiki61IS" localSheetId="9">'Forma 7'!$D$62</definedName>
    <definedName name="VAS076_F_Kitasilgalaiki61IS">'Forma 7'!$D$62</definedName>
    <definedName name="VAS076_F_Kitasilgalaiki631GeriamojoVandens" localSheetId="9">'Forma 7'!$F$62</definedName>
    <definedName name="VAS076_F_Kitasilgalaiki631GeriamojoVandens">'Forma 7'!$F$62</definedName>
    <definedName name="VAS076_F_Kitasilgalaiki632GeriamojoVandens" localSheetId="9">'Forma 7'!$G$62</definedName>
    <definedName name="VAS076_F_Kitasilgalaiki632GeriamojoVandens">'Forma 7'!$G$62</definedName>
    <definedName name="VAS076_F_Kitasilgalaiki633GeriamojoVandens" localSheetId="9">'Forma 7'!$H$62</definedName>
    <definedName name="VAS076_F_Kitasilgalaiki633GeriamojoVandens">'Forma 7'!$H$62</definedName>
    <definedName name="VAS076_F_Kitasilgalaiki63IsViso" localSheetId="9">'Forma 7'!$E$62</definedName>
    <definedName name="VAS076_F_Kitasilgalaiki63IsViso">'Forma 7'!$E$62</definedName>
    <definedName name="VAS076_F_Kitasilgalaiki641NuotekuSurinkimas" localSheetId="9">'Forma 7'!$J$62</definedName>
    <definedName name="VAS076_F_Kitasilgalaiki641NuotekuSurinkimas">'Forma 7'!$J$62</definedName>
    <definedName name="VAS076_F_Kitasilgalaiki642NuotekuValymas" localSheetId="9">'Forma 7'!$K$62</definedName>
    <definedName name="VAS076_F_Kitasilgalaiki642NuotekuValymas">'Forma 7'!$K$62</definedName>
    <definedName name="VAS076_F_Kitasilgalaiki643NuotekuDumblo" localSheetId="9">'Forma 7'!$L$62</definedName>
    <definedName name="VAS076_F_Kitasilgalaiki643NuotekuDumblo">'Forma 7'!$L$62</definedName>
    <definedName name="VAS076_F_Kitasilgalaiki64IsViso" localSheetId="9">'Forma 7'!$I$62</definedName>
    <definedName name="VAS076_F_Kitasilgalaiki64IsViso">'Forma 7'!$I$62</definedName>
    <definedName name="VAS076_F_Kitasilgalaiki65PavirsiniuNuoteku" localSheetId="9">'Forma 7'!$M$62</definedName>
    <definedName name="VAS076_F_Kitasilgalaiki65PavirsiniuNuoteku">'Forma 7'!$M$62</definedName>
    <definedName name="VAS076_F_Kitasilgalaiki66KitosReguliuojamosios" localSheetId="9">'Forma 7'!$N$62</definedName>
    <definedName name="VAS076_F_Kitasilgalaiki66KitosReguliuojamosios">'Forma 7'!$N$62</definedName>
    <definedName name="VAS076_F_Kitasilgalaiki67KitosVeiklos" localSheetId="9">'Forma 7'!$Q$62</definedName>
    <definedName name="VAS076_F_Kitasilgalaiki67KitosVeiklos">'Forma 7'!$Q$62</definedName>
    <definedName name="VAS076_F_Kitasilgalaiki6Apskaitosveikla1" localSheetId="9">'Forma 7'!$O$62</definedName>
    <definedName name="VAS076_F_Kitasilgalaiki6Apskaitosveikla1">'Forma 7'!$O$62</definedName>
    <definedName name="VAS076_F_Kitasilgalaiki6Kitareguliuoja1" localSheetId="9">'Forma 7'!$P$62</definedName>
    <definedName name="VAS076_F_Kitasilgalaiki6Kitareguliuoja1">'Forma 7'!$P$62</definedName>
    <definedName name="VAS076_F_Kitasilgalaiki71IS" localSheetId="9">'Forma 7'!$D$90</definedName>
    <definedName name="VAS076_F_Kitasilgalaiki71IS">'Forma 7'!$D$90</definedName>
    <definedName name="VAS076_F_Kitasilgalaiki731GeriamojoVandens" localSheetId="9">'Forma 7'!$F$90</definedName>
    <definedName name="VAS076_F_Kitasilgalaiki731GeriamojoVandens">'Forma 7'!$F$90</definedName>
    <definedName name="VAS076_F_Kitasilgalaiki732GeriamojoVandens" localSheetId="9">'Forma 7'!$G$90</definedName>
    <definedName name="VAS076_F_Kitasilgalaiki732GeriamojoVandens">'Forma 7'!$G$90</definedName>
    <definedName name="VAS076_F_Kitasilgalaiki733GeriamojoVandens" localSheetId="9">'Forma 7'!$H$90</definedName>
    <definedName name="VAS076_F_Kitasilgalaiki733GeriamojoVandens">'Forma 7'!$H$90</definedName>
    <definedName name="VAS076_F_Kitasilgalaiki73IsViso" localSheetId="9">'Forma 7'!$E$90</definedName>
    <definedName name="VAS076_F_Kitasilgalaiki73IsViso">'Forma 7'!$E$90</definedName>
    <definedName name="VAS076_F_Kitasilgalaiki741NuotekuSurinkimas" localSheetId="9">'Forma 7'!$J$90</definedName>
    <definedName name="VAS076_F_Kitasilgalaiki741NuotekuSurinkimas">'Forma 7'!$J$90</definedName>
    <definedName name="VAS076_F_Kitasilgalaiki742NuotekuValymas" localSheetId="9">'Forma 7'!$K$90</definedName>
    <definedName name="VAS076_F_Kitasilgalaiki742NuotekuValymas">'Forma 7'!$K$90</definedName>
    <definedName name="VAS076_F_Kitasilgalaiki743NuotekuDumblo" localSheetId="9">'Forma 7'!$L$90</definedName>
    <definedName name="VAS076_F_Kitasilgalaiki743NuotekuDumblo">'Forma 7'!$L$90</definedName>
    <definedName name="VAS076_F_Kitasilgalaiki74IsViso" localSheetId="9">'Forma 7'!$I$90</definedName>
    <definedName name="VAS076_F_Kitasilgalaiki74IsViso">'Forma 7'!$I$90</definedName>
    <definedName name="VAS076_F_Kitasilgalaiki75PavirsiniuNuoteku" localSheetId="9">'Forma 7'!$M$90</definedName>
    <definedName name="VAS076_F_Kitasilgalaiki75PavirsiniuNuoteku">'Forma 7'!$M$90</definedName>
    <definedName name="VAS076_F_Kitasilgalaiki76KitosReguliuojamosios" localSheetId="9">'Forma 7'!$N$90</definedName>
    <definedName name="VAS076_F_Kitasilgalaiki76KitosReguliuojamosios">'Forma 7'!$N$90</definedName>
    <definedName name="VAS076_F_Kitasilgalaiki77KitosVeiklos" localSheetId="9">'Forma 7'!$Q$90</definedName>
    <definedName name="VAS076_F_Kitasilgalaiki77KitosVeiklos">'Forma 7'!$Q$90</definedName>
    <definedName name="VAS076_F_Kitasilgalaiki7Apskaitosveikla1" localSheetId="9">'Forma 7'!$O$90</definedName>
    <definedName name="VAS076_F_Kitasilgalaiki7Apskaitosveikla1">'Forma 7'!$O$90</definedName>
    <definedName name="VAS076_F_Kitasilgalaiki7Kitareguliuoja1" localSheetId="9">'Forma 7'!$P$90</definedName>
    <definedName name="VAS076_F_Kitasilgalaiki7Kitareguliuoja1">'Forma 7'!$P$90</definedName>
    <definedName name="VAS076_F_Kitasilgalaiki81IS" localSheetId="9">'Forma 7'!$D$139</definedName>
    <definedName name="VAS076_F_Kitasilgalaiki81IS">'Forma 7'!$D$139</definedName>
    <definedName name="VAS076_F_Kitasilgalaiki831GeriamojoVandens" localSheetId="9">'Forma 7'!$F$139</definedName>
    <definedName name="VAS076_F_Kitasilgalaiki831GeriamojoVandens">'Forma 7'!$F$139</definedName>
    <definedName name="VAS076_F_Kitasilgalaiki832GeriamojoVandens" localSheetId="9">'Forma 7'!$G$139</definedName>
    <definedName name="VAS076_F_Kitasilgalaiki832GeriamojoVandens">'Forma 7'!$G$139</definedName>
    <definedName name="VAS076_F_Kitasilgalaiki833GeriamojoVandens" localSheetId="9">'Forma 7'!$H$139</definedName>
    <definedName name="VAS076_F_Kitasilgalaiki833GeriamojoVandens">'Forma 7'!$H$139</definedName>
    <definedName name="VAS076_F_Kitasilgalaiki83IsViso" localSheetId="9">'Forma 7'!$E$139</definedName>
    <definedName name="VAS076_F_Kitasilgalaiki83IsViso">'Forma 7'!$E$139</definedName>
    <definedName name="VAS076_F_Kitasilgalaiki841NuotekuSurinkimas" localSheetId="9">'Forma 7'!$J$139</definedName>
    <definedName name="VAS076_F_Kitasilgalaiki841NuotekuSurinkimas">'Forma 7'!$J$139</definedName>
    <definedName name="VAS076_F_Kitasilgalaiki842NuotekuValymas" localSheetId="9">'Forma 7'!$K$139</definedName>
    <definedName name="VAS076_F_Kitasilgalaiki842NuotekuValymas">'Forma 7'!$K$139</definedName>
    <definedName name="VAS076_F_Kitasilgalaiki843NuotekuDumblo" localSheetId="9">'Forma 7'!$L$139</definedName>
    <definedName name="VAS076_F_Kitasilgalaiki843NuotekuDumblo">'Forma 7'!$L$139</definedName>
    <definedName name="VAS076_F_Kitasilgalaiki84IsViso" localSheetId="9">'Forma 7'!$I$139</definedName>
    <definedName name="VAS076_F_Kitasilgalaiki84IsViso">'Forma 7'!$I$139</definedName>
    <definedName name="VAS076_F_Kitasilgalaiki85PavirsiniuNuoteku" localSheetId="9">'Forma 7'!$M$139</definedName>
    <definedName name="VAS076_F_Kitasilgalaiki85PavirsiniuNuoteku">'Forma 7'!$M$139</definedName>
    <definedName name="VAS076_F_Kitasilgalaiki86KitosReguliuojamosios" localSheetId="9">'Forma 7'!$N$139</definedName>
    <definedName name="VAS076_F_Kitasilgalaiki86KitosReguliuojamosios">'Forma 7'!$N$139</definedName>
    <definedName name="VAS076_F_Kitasilgalaiki87KitosVeiklos" localSheetId="9">'Forma 7'!$Q$139</definedName>
    <definedName name="VAS076_F_Kitasilgalaiki87KitosVeiklos">'Forma 7'!$Q$139</definedName>
    <definedName name="VAS076_F_Kitasilgalaiki8Apskaitosveikla1" localSheetId="9">'Forma 7'!$O$139</definedName>
    <definedName name="VAS076_F_Kitasilgalaiki8Apskaitosveikla1">'Forma 7'!$O$139</definedName>
    <definedName name="VAS076_F_Kitasilgalaiki8Kitareguliuoja1" localSheetId="9">'Forma 7'!$P$139</definedName>
    <definedName name="VAS076_F_Kitasilgalaiki8Kitareguliuoja1">'Forma 7'!$P$139</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7'!$D$42</definedName>
    <definedName name="VAS076_F_Kitasnemateria71IS">'Forma 7'!$D$42</definedName>
    <definedName name="VAS076_F_Kitasnemateria731GeriamojoVandens" localSheetId="9">'Forma 7'!$F$42</definedName>
    <definedName name="VAS076_F_Kitasnemateria731GeriamojoVandens">'Forma 7'!$F$42</definedName>
    <definedName name="VAS076_F_Kitasnemateria732GeriamojoVandens" localSheetId="9">'Forma 7'!$G$42</definedName>
    <definedName name="VAS076_F_Kitasnemateria732GeriamojoVandens">'Forma 7'!$G$42</definedName>
    <definedName name="VAS076_F_Kitasnemateria733GeriamojoVandens" localSheetId="9">'Forma 7'!$H$42</definedName>
    <definedName name="VAS076_F_Kitasnemateria733GeriamojoVandens">'Forma 7'!$H$42</definedName>
    <definedName name="VAS076_F_Kitasnemateria73IsViso" localSheetId="9">'Forma 7'!$E$42</definedName>
    <definedName name="VAS076_F_Kitasnemateria73IsViso">'Forma 7'!$E$42</definedName>
    <definedName name="VAS076_F_Kitasnemateria741NuotekuSurinkimas" localSheetId="9">'Forma 7'!$J$42</definedName>
    <definedName name="VAS076_F_Kitasnemateria741NuotekuSurinkimas">'Forma 7'!$J$42</definedName>
    <definedName name="VAS076_F_Kitasnemateria742NuotekuValymas" localSheetId="9">'Forma 7'!$K$42</definedName>
    <definedName name="VAS076_F_Kitasnemateria742NuotekuValymas">'Forma 7'!$K$42</definedName>
    <definedName name="VAS076_F_Kitasnemateria743NuotekuDumblo" localSheetId="9">'Forma 7'!$L$42</definedName>
    <definedName name="VAS076_F_Kitasnemateria743NuotekuDumblo">'Forma 7'!$L$42</definedName>
    <definedName name="VAS076_F_Kitasnemateria74IsViso" localSheetId="9">'Forma 7'!$I$42</definedName>
    <definedName name="VAS076_F_Kitasnemateria74IsViso">'Forma 7'!$I$42</definedName>
    <definedName name="VAS076_F_Kitasnemateria75PavirsiniuNuoteku" localSheetId="9">'Forma 7'!$M$42</definedName>
    <definedName name="VAS076_F_Kitasnemateria75PavirsiniuNuoteku">'Forma 7'!$M$42</definedName>
    <definedName name="VAS076_F_Kitasnemateria76KitosReguliuojamosios" localSheetId="9">'Forma 7'!$N$42</definedName>
    <definedName name="VAS076_F_Kitasnemateria76KitosReguliuojamosios">'Forma 7'!$N$42</definedName>
    <definedName name="VAS076_F_Kitasnemateria77KitosVeiklos" localSheetId="9">'Forma 7'!$Q$42</definedName>
    <definedName name="VAS076_F_Kitasnemateria77KitosVeiklos">'Forma 7'!$Q$42</definedName>
    <definedName name="VAS076_F_Kitasnemateria7Apskaitosveikla1" localSheetId="9">'Forma 7'!$O$42</definedName>
    <definedName name="VAS076_F_Kitasnemateria7Apskaitosveikla1">'Forma 7'!$O$42</definedName>
    <definedName name="VAS076_F_Kitasnemateria7Kitareguliuoja1" localSheetId="9">'Forma 7'!$P$42</definedName>
    <definedName name="VAS076_F_Kitasnemateria7Kitareguliuoja1">'Forma 7'!$P$42</definedName>
    <definedName name="VAS076_F_Kitasnemateria81IS" localSheetId="9">'Forma 7'!$D$70</definedName>
    <definedName name="VAS076_F_Kitasnemateria81IS">'Forma 7'!$D$70</definedName>
    <definedName name="VAS076_F_Kitasnemateria831GeriamojoVandens" localSheetId="9">'Forma 7'!$F$70</definedName>
    <definedName name="VAS076_F_Kitasnemateria831GeriamojoVandens">'Forma 7'!$F$70</definedName>
    <definedName name="VAS076_F_Kitasnemateria832GeriamojoVandens" localSheetId="9">'Forma 7'!$G$70</definedName>
    <definedName name="VAS076_F_Kitasnemateria832GeriamojoVandens">'Forma 7'!$G$70</definedName>
    <definedName name="VAS076_F_Kitasnemateria833GeriamojoVandens" localSheetId="9">'Forma 7'!$H$70</definedName>
    <definedName name="VAS076_F_Kitasnemateria833GeriamojoVandens">'Forma 7'!$H$70</definedName>
    <definedName name="VAS076_F_Kitasnemateria83IsViso" localSheetId="9">'Forma 7'!$E$70</definedName>
    <definedName name="VAS076_F_Kitasnemateria83IsViso">'Forma 7'!$E$70</definedName>
    <definedName name="VAS076_F_Kitasnemateria841NuotekuSurinkimas" localSheetId="9">'Forma 7'!$J$70</definedName>
    <definedName name="VAS076_F_Kitasnemateria841NuotekuSurinkimas">'Forma 7'!$J$70</definedName>
    <definedName name="VAS076_F_Kitasnemateria842NuotekuValymas" localSheetId="9">'Forma 7'!$K$70</definedName>
    <definedName name="VAS076_F_Kitasnemateria842NuotekuValymas">'Forma 7'!$K$70</definedName>
    <definedName name="VAS076_F_Kitasnemateria843NuotekuDumblo" localSheetId="9">'Forma 7'!$L$70</definedName>
    <definedName name="VAS076_F_Kitasnemateria843NuotekuDumblo">'Forma 7'!$L$70</definedName>
    <definedName name="VAS076_F_Kitasnemateria84IsViso" localSheetId="9">'Forma 7'!$I$70</definedName>
    <definedName name="VAS076_F_Kitasnemateria84IsViso">'Forma 7'!$I$70</definedName>
    <definedName name="VAS076_F_Kitasnemateria85PavirsiniuNuoteku" localSheetId="9">'Forma 7'!$M$70</definedName>
    <definedName name="VAS076_F_Kitasnemateria85PavirsiniuNuoteku">'Forma 7'!$M$70</definedName>
    <definedName name="VAS076_F_Kitasnemateria86KitosReguliuojamosios" localSheetId="9">'Forma 7'!$N$70</definedName>
    <definedName name="VAS076_F_Kitasnemateria86KitosReguliuojamosios">'Forma 7'!$N$70</definedName>
    <definedName name="VAS076_F_Kitasnemateria87KitosVeiklos" localSheetId="9">'Forma 7'!$Q$70</definedName>
    <definedName name="VAS076_F_Kitasnemateria87KitosVeiklos">'Forma 7'!$Q$70</definedName>
    <definedName name="VAS076_F_Kitasnemateria8Apskaitosveikla1" localSheetId="9">'Forma 7'!$O$70</definedName>
    <definedName name="VAS076_F_Kitasnemateria8Apskaitosveikla1">'Forma 7'!$O$70</definedName>
    <definedName name="VAS076_F_Kitasnemateria8Kitareguliuoja1" localSheetId="9">'Forma 7'!$P$70</definedName>
    <definedName name="VAS076_F_Kitasnemateria8Kitareguliuoja1">'Forma 7'!$P$70</definedName>
    <definedName name="VAS076_F_Kitasnemateria91IS" localSheetId="9">'Forma 7'!$D$120</definedName>
    <definedName name="VAS076_F_Kitasnemateria91IS">'Forma 7'!$D$120</definedName>
    <definedName name="VAS076_F_Kitasnemateria931GeriamojoVandens" localSheetId="9">'Forma 7'!$F$120</definedName>
    <definedName name="VAS076_F_Kitasnemateria931GeriamojoVandens">'Forma 7'!$F$120</definedName>
    <definedName name="VAS076_F_Kitasnemateria932GeriamojoVandens" localSheetId="9">'Forma 7'!$G$120</definedName>
    <definedName name="VAS076_F_Kitasnemateria932GeriamojoVandens">'Forma 7'!$G$120</definedName>
    <definedName name="VAS076_F_Kitasnemateria933GeriamojoVandens" localSheetId="9">'Forma 7'!$H$120</definedName>
    <definedName name="VAS076_F_Kitasnemateria933GeriamojoVandens">'Forma 7'!$H$120</definedName>
    <definedName name="VAS076_F_Kitasnemateria93IsViso" localSheetId="9">'Forma 7'!$E$120</definedName>
    <definedName name="VAS076_F_Kitasnemateria93IsViso">'Forma 7'!$E$120</definedName>
    <definedName name="VAS076_F_Kitasnemateria941NuotekuSurinkimas" localSheetId="9">'Forma 7'!$J$120</definedName>
    <definedName name="VAS076_F_Kitasnemateria941NuotekuSurinkimas">'Forma 7'!$J$120</definedName>
    <definedName name="VAS076_F_Kitasnemateria942NuotekuValymas" localSheetId="9">'Forma 7'!$K$120</definedName>
    <definedName name="VAS076_F_Kitasnemateria942NuotekuValymas">'Forma 7'!$K$120</definedName>
    <definedName name="VAS076_F_Kitasnemateria943NuotekuDumblo" localSheetId="9">'Forma 7'!$L$120</definedName>
    <definedName name="VAS076_F_Kitasnemateria943NuotekuDumblo">'Forma 7'!$L$120</definedName>
    <definedName name="VAS076_F_Kitasnemateria94IsViso" localSheetId="9">'Forma 7'!$I$120</definedName>
    <definedName name="VAS076_F_Kitasnemateria94IsViso">'Forma 7'!$I$120</definedName>
    <definedName name="VAS076_F_Kitasnemateria95PavirsiniuNuoteku" localSheetId="9">'Forma 7'!$M$120</definedName>
    <definedName name="VAS076_F_Kitasnemateria95PavirsiniuNuoteku">'Forma 7'!$M$120</definedName>
    <definedName name="VAS076_F_Kitasnemateria96KitosReguliuojamosios" localSheetId="9">'Forma 7'!$N$120</definedName>
    <definedName name="VAS076_F_Kitasnemateria96KitosReguliuojamosios">'Forma 7'!$N$120</definedName>
    <definedName name="VAS076_F_Kitasnemateria97KitosVeiklos" localSheetId="9">'Forma 7'!$Q$120</definedName>
    <definedName name="VAS076_F_Kitasnemateria97KitosVeiklos">'Forma 7'!$Q$120</definedName>
    <definedName name="VAS076_F_Kitasnemateria9Apskaitosveikla1" localSheetId="9">'Forma 7'!$O$120</definedName>
    <definedName name="VAS076_F_Kitasnemateria9Apskaitosveikla1">'Forma 7'!$O$120</definedName>
    <definedName name="VAS076_F_Kitasnemateria9Kitareguliuoja1" localSheetId="9">'Forma 7'!$P$120</definedName>
    <definedName name="VAS076_F_Kitasnemateria9Kitareguliuoja1">'Forma 7'!$P$120</definedName>
    <definedName name="VAS076_F_Kitigeriamojov11IS" localSheetId="9">'Forma 7'!$D$29</definedName>
    <definedName name="VAS076_F_Kitigeriamojov11IS">'Forma 7'!$D$29</definedName>
    <definedName name="VAS076_F_Kitigeriamojov131GeriamojoVandens" localSheetId="9">'Forma 7'!$F$29</definedName>
    <definedName name="VAS076_F_Kitigeriamojov131GeriamojoVandens">'Forma 7'!$F$29</definedName>
    <definedName name="VAS076_F_Kitigeriamojov132GeriamojoVandens" localSheetId="9">'Forma 7'!$G$29</definedName>
    <definedName name="VAS076_F_Kitigeriamojov132GeriamojoVandens">'Forma 7'!$G$29</definedName>
    <definedName name="VAS076_F_Kitigeriamojov133GeriamojoVandens" localSheetId="9">'Forma 7'!$H$29</definedName>
    <definedName name="VAS076_F_Kitigeriamojov133GeriamojoVandens">'Forma 7'!$H$29</definedName>
    <definedName name="VAS076_F_Kitigeriamojov13IsViso" localSheetId="9">'Forma 7'!$E$29</definedName>
    <definedName name="VAS076_F_Kitigeriamojov13IsViso">'Forma 7'!$E$29</definedName>
    <definedName name="VAS076_F_Kitigeriamojov141NuotekuSurinkimas" localSheetId="9">'Forma 7'!$J$29</definedName>
    <definedName name="VAS076_F_Kitigeriamojov141NuotekuSurinkimas">'Forma 7'!$J$29</definedName>
    <definedName name="VAS076_F_Kitigeriamojov142NuotekuValymas" localSheetId="9">'Forma 7'!$K$29</definedName>
    <definedName name="VAS076_F_Kitigeriamojov142NuotekuValymas">'Forma 7'!$K$29</definedName>
    <definedName name="VAS076_F_Kitigeriamojov143NuotekuDumblo" localSheetId="9">'Forma 7'!$L$29</definedName>
    <definedName name="VAS076_F_Kitigeriamojov143NuotekuDumblo">'Forma 7'!$L$29</definedName>
    <definedName name="VAS076_F_Kitigeriamojov14IsViso" localSheetId="9">'Forma 7'!$I$29</definedName>
    <definedName name="VAS076_F_Kitigeriamojov14IsViso">'Forma 7'!$I$29</definedName>
    <definedName name="VAS076_F_Kitigeriamojov15PavirsiniuNuoteku" localSheetId="9">'Forma 7'!$M$29</definedName>
    <definedName name="VAS076_F_Kitigeriamojov15PavirsiniuNuoteku">'Forma 7'!$M$29</definedName>
    <definedName name="VAS076_F_Kitigeriamojov16KitosReguliuojamosios" localSheetId="9">'Forma 7'!$N$29</definedName>
    <definedName name="VAS076_F_Kitigeriamojov16KitosReguliuojamosios">'Forma 7'!$N$29</definedName>
    <definedName name="VAS076_F_Kitigeriamojov17KitosVeiklos" localSheetId="9">'Forma 7'!$Q$29</definedName>
    <definedName name="VAS076_F_Kitigeriamojov17KitosVeiklos">'Forma 7'!$Q$29</definedName>
    <definedName name="VAS076_F_Kitigeriamojov1Apskaitosveikla1" localSheetId="9">'Forma 7'!$O$29</definedName>
    <definedName name="VAS076_F_Kitigeriamojov1Apskaitosveikla1">'Forma 7'!$O$29</definedName>
    <definedName name="VAS076_F_Kitigeriamojov1Kitareguliuoja1" localSheetId="9">'Forma 7'!$P$29</definedName>
    <definedName name="VAS076_F_Kitigeriamojov1Kitareguliuoja1">'Forma 7'!$P$29</definedName>
    <definedName name="VAS076_F_Kitigeriamojov21IS" localSheetId="9">'Forma 7'!$D$57</definedName>
    <definedName name="VAS076_F_Kitigeriamojov21IS">'Forma 7'!$D$57</definedName>
    <definedName name="VAS076_F_Kitigeriamojov231GeriamojoVandens" localSheetId="9">'Forma 7'!$F$57</definedName>
    <definedName name="VAS076_F_Kitigeriamojov231GeriamojoVandens">'Forma 7'!$F$57</definedName>
    <definedName name="VAS076_F_Kitigeriamojov232GeriamojoVandens" localSheetId="9">'Forma 7'!$G$57</definedName>
    <definedName name="VAS076_F_Kitigeriamojov232GeriamojoVandens">'Forma 7'!$G$57</definedName>
    <definedName name="VAS076_F_Kitigeriamojov233GeriamojoVandens" localSheetId="9">'Forma 7'!$H$57</definedName>
    <definedName name="VAS076_F_Kitigeriamojov233GeriamojoVandens">'Forma 7'!$H$57</definedName>
    <definedName name="VAS076_F_Kitigeriamojov23IsViso" localSheetId="9">'Forma 7'!$E$57</definedName>
    <definedName name="VAS076_F_Kitigeriamojov23IsViso">'Forma 7'!$E$57</definedName>
    <definedName name="VAS076_F_Kitigeriamojov241NuotekuSurinkimas" localSheetId="9">'Forma 7'!$J$57</definedName>
    <definedName name="VAS076_F_Kitigeriamojov241NuotekuSurinkimas">'Forma 7'!$J$57</definedName>
    <definedName name="VAS076_F_Kitigeriamojov242NuotekuValymas" localSheetId="9">'Forma 7'!$K$57</definedName>
    <definedName name="VAS076_F_Kitigeriamojov242NuotekuValymas">'Forma 7'!$K$57</definedName>
    <definedName name="VAS076_F_Kitigeriamojov243NuotekuDumblo" localSheetId="9">'Forma 7'!$L$57</definedName>
    <definedName name="VAS076_F_Kitigeriamojov243NuotekuDumblo">'Forma 7'!$L$57</definedName>
    <definedName name="VAS076_F_Kitigeriamojov24IsViso" localSheetId="9">'Forma 7'!$I$57</definedName>
    <definedName name="VAS076_F_Kitigeriamojov24IsViso">'Forma 7'!$I$57</definedName>
    <definedName name="VAS076_F_Kitigeriamojov25PavirsiniuNuoteku" localSheetId="9">'Forma 7'!$M$57</definedName>
    <definedName name="VAS076_F_Kitigeriamojov25PavirsiniuNuoteku">'Forma 7'!$M$57</definedName>
    <definedName name="VAS076_F_Kitigeriamojov26KitosReguliuojamosios" localSheetId="9">'Forma 7'!$N$57</definedName>
    <definedName name="VAS076_F_Kitigeriamojov26KitosReguliuojamosios">'Forma 7'!$N$57</definedName>
    <definedName name="VAS076_F_Kitigeriamojov27KitosVeiklos" localSheetId="9">'Forma 7'!$Q$57</definedName>
    <definedName name="VAS076_F_Kitigeriamojov27KitosVeiklos">'Forma 7'!$Q$57</definedName>
    <definedName name="VAS076_F_Kitigeriamojov2Apskaitosveikla1" localSheetId="9">'Forma 7'!$O$57</definedName>
    <definedName name="VAS076_F_Kitigeriamojov2Apskaitosveikla1">'Forma 7'!$O$57</definedName>
    <definedName name="VAS076_F_Kitigeriamojov2Kitareguliuoja1" localSheetId="9">'Forma 7'!$P$57</definedName>
    <definedName name="VAS076_F_Kitigeriamojov2Kitareguliuoja1">'Forma 7'!$P$57</definedName>
    <definedName name="VAS076_F_Kitigeriamojov31IS" localSheetId="9">'Forma 7'!$D$85</definedName>
    <definedName name="VAS076_F_Kitigeriamojov31IS">'Forma 7'!$D$85</definedName>
    <definedName name="VAS076_F_Kitigeriamojov331GeriamojoVandens" localSheetId="9">'Forma 7'!$F$85</definedName>
    <definedName name="VAS076_F_Kitigeriamojov331GeriamojoVandens">'Forma 7'!$F$85</definedName>
    <definedName name="VAS076_F_Kitigeriamojov332GeriamojoVandens" localSheetId="9">'Forma 7'!$G$85</definedName>
    <definedName name="VAS076_F_Kitigeriamojov332GeriamojoVandens">'Forma 7'!$G$85</definedName>
    <definedName name="VAS076_F_Kitigeriamojov333GeriamojoVandens" localSheetId="9">'Forma 7'!$H$85</definedName>
    <definedName name="VAS076_F_Kitigeriamojov333GeriamojoVandens">'Forma 7'!$H$85</definedName>
    <definedName name="VAS076_F_Kitigeriamojov33IsViso" localSheetId="9">'Forma 7'!$E$85</definedName>
    <definedName name="VAS076_F_Kitigeriamojov33IsViso">'Forma 7'!$E$85</definedName>
    <definedName name="VAS076_F_Kitigeriamojov341NuotekuSurinkimas" localSheetId="9">'Forma 7'!$J$85</definedName>
    <definedName name="VAS076_F_Kitigeriamojov341NuotekuSurinkimas">'Forma 7'!$J$85</definedName>
    <definedName name="VAS076_F_Kitigeriamojov342NuotekuValymas" localSheetId="9">'Forma 7'!$K$85</definedName>
    <definedName name="VAS076_F_Kitigeriamojov342NuotekuValymas">'Forma 7'!$K$85</definedName>
    <definedName name="VAS076_F_Kitigeriamojov343NuotekuDumblo" localSheetId="9">'Forma 7'!$L$85</definedName>
    <definedName name="VAS076_F_Kitigeriamojov343NuotekuDumblo">'Forma 7'!$L$85</definedName>
    <definedName name="VAS076_F_Kitigeriamojov34IsViso" localSheetId="9">'Forma 7'!$I$85</definedName>
    <definedName name="VAS076_F_Kitigeriamojov34IsViso">'Forma 7'!$I$85</definedName>
    <definedName name="VAS076_F_Kitigeriamojov35PavirsiniuNuoteku" localSheetId="9">'Forma 7'!$M$85</definedName>
    <definedName name="VAS076_F_Kitigeriamojov35PavirsiniuNuoteku">'Forma 7'!$M$85</definedName>
    <definedName name="VAS076_F_Kitigeriamojov36KitosReguliuojamosios" localSheetId="9">'Forma 7'!$N$85</definedName>
    <definedName name="VAS076_F_Kitigeriamojov36KitosReguliuojamosios">'Forma 7'!$N$85</definedName>
    <definedName name="VAS076_F_Kitigeriamojov37KitosVeiklos" localSheetId="9">'Forma 7'!$Q$85</definedName>
    <definedName name="VAS076_F_Kitigeriamojov37KitosVeiklos">'Forma 7'!$Q$85</definedName>
    <definedName name="VAS076_F_Kitigeriamojov3Apskaitosveikla1" localSheetId="9">'Forma 7'!$O$85</definedName>
    <definedName name="VAS076_F_Kitigeriamojov3Apskaitosveikla1">'Forma 7'!$O$85</definedName>
    <definedName name="VAS076_F_Kitigeriamojov3Kitareguliuoja1" localSheetId="9">'Forma 7'!$P$85</definedName>
    <definedName name="VAS076_F_Kitigeriamojov3Kitareguliuoja1">'Forma 7'!$P$85</definedName>
    <definedName name="VAS076_F_Kitigeriamojov41IS" localSheetId="9">'Forma 7'!$D$134</definedName>
    <definedName name="VAS076_F_Kitigeriamojov41IS">'Forma 7'!$D$134</definedName>
    <definedName name="VAS076_F_Kitigeriamojov431GeriamojoVandens" localSheetId="9">'Forma 7'!$F$134</definedName>
    <definedName name="VAS076_F_Kitigeriamojov431GeriamojoVandens">'Forma 7'!$F$134</definedName>
    <definedName name="VAS076_F_Kitigeriamojov432GeriamojoVandens" localSheetId="9">'Forma 7'!$G$134</definedName>
    <definedName name="VAS076_F_Kitigeriamojov432GeriamojoVandens">'Forma 7'!$G$134</definedName>
    <definedName name="VAS076_F_Kitigeriamojov433GeriamojoVandens" localSheetId="9">'Forma 7'!$H$134</definedName>
    <definedName name="VAS076_F_Kitigeriamojov433GeriamojoVandens">'Forma 7'!$H$134</definedName>
    <definedName name="VAS076_F_Kitigeriamojov43IsViso" localSheetId="9">'Forma 7'!$E$134</definedName>
    <definedName name="VAS076_F_Kitigeriamojov43IsViso">'Forma 7'!$E$134</definedName>
    <definedName name="VAS076_F_Kitigeriamojov441NuotekuSurinkimas" localSheetId="9">'Forma 7'!$J$134</definedName>
    <definedName name="VAS076_F_Kitigeriamojov441NuotekuSurinkimas">'Forma 7'!$J$134</definedName>
    <definedName name="VAS076_F_Kitigeriamojov442NuotekuValymas" localSheetId="9">'Forma 7'!$K$134</definedName>
    <definedName name="VAS076_F_Kitigeriamojov442NuotekuValymas">'Forma 7'!$K$134</definedName>
    <definedName name="VAS076_F_Kitigeriamojov443NuotekuDumblo" localSheetId="9">'Forma 7'!$L$134</definedName>
    <definedName name="VAS076_F_Kitigeriamojov443NuotekuDumblo">'Forma 7'!$L$134</definedName>
    <definedName name="VAS076_F_Kitigeriamojov44IsViso" localSheetId="9">'Forma 7'!$I$134</definedName>
    <definedName name="VAS076_F_Kitigeriamojov44IsViso">'Forma 7'!$I$134</definedName>
    <definedName name="VAS076_F_Kitigeriamojov45PavirsiniuNuoteku" localSheetId="9">'Forma 7'!$M$134</definedName>
    <definedName name="VAS076_F_Kitigeriamojov45PavirsiniuNuoteku">'Forma 7'!$M$134</definedName>
    <definedName name="VAS076_F_Kitigeriamojov46KitosReguliuojamosios" localSheetId="9">'Forma 7'!$N$134</definedName>
    <definedName name="VAS076_F_Kitigeriamojov46KitosReguliuojamosios">'Forma 7'!$N$134</definedName>
    <definedName name="VAS076_F_Kitigeriamojov47KitosVeiklos" localSheetId="9">'Forma 7'!$Q$134</definedName>
    <definedName name="VAS076_F_Kitigeriamojov47KitosVeiklos">'Forma 7'!$Q$134</definedName>
    <definedName name="VAS076_F_Kitigeriamojov4Apskaitosveikla1" localSheetId="9">'Forma 7'!$O$134</definedName>
    <definedName name="VAS076_F_Kitigeriamojov4Apskaitosveikla1">'Forma 7'!$O$134</definedName>
    <definedName name="VAS076_F_Kitigeriamojov4Kitareguliuoja1" localSheetId="9">'Forma 7'!$P$134</definedName>
    <definedName name="VAS076_F_Kitigeriamojov4Kitareguliuoja1">'Forma 7'!$P$134</definedName>
    <definedName name="VAS076_F_Kitiirenginiai111IS" localSheetId="9">'Forma 7'!$D$21</definedName>
    <definedName name="VAS076_F_Kitiirenginiai111IS">'Forma 7'!$D$21</definedName>
    <definedName name="VAS076_F_Kitiirenginiai1131GeriamojoVandens" localSheetId="9">'Forma 7'!$F$21</definedName>
    <definedName name="VAS076_F_Kitiirenginiai1131GeriamojoVandens">'Forma 7'!$F$21</definedName>
    <definedName name="VAS076_F_Kitiirenginiai1132GeriamojoVandens" localSheetId="9">'Forma 7'!$G$21</definedName>
    <definedName name="VAS076_F_Kitiirenginiai1132GeriamojoVandens">'Forma 7'!$G$21</definedName>
    <definedName name="VAS076_F_Kitiirenginiai1133GeriamojoVandens" localSheetId="9">'Forma 7'!$H$21</definedName>
    <definedName name="VAS076_F_Kitiirenginiai1133GeriamojoVandens">'Forma 7'!$H$21</definedName>
    <definedName name="VAS076_F_Kitiirenginiai113IsViso" localSheetId="9">'Forma 7'!$E$21</definedName>
    <definedName name="VAS076_F_Kitiirenginiai113IsViso">'Forma 7'!$E$21</definedName>
    <definedName name="VAS076_F_Kitiirenginiai1141NuotekuSurinkimas" localSheetId="9">'Forma 7'!$J$21</definedName>
    <definedName name="VAS076_F_Kitiirenginiai1141NuotekuSurinkimas">'Forma 7'!$J$21</definedName>
    <definedName name="VAS076_F_Kitiirenginiai1142NuotekuValymas" localSheetId="9">'Forma 7'!$K$21</definedName>
    <definedName name="VAS076_F_Kitiirenginiai1142NuotekuValymas">'Forma 7'!$K$21</definedName>
    <definedName name="VAS076_F_Kitiirenginiai1143NuotekuDumblo" localSheetId="9">'Forma 7'!$L$21</definedName>
    <definedName name="VAS076_F_Kitiirenginiai1143NuotekuDumblo">'Forma 7'!$L$21</definedName>
    <definedName name="VAS076_F_Kitiirenginiai114IsViso" localSheetId="9">'Forma 7'!$I$21</definedName>
    <definedName name="VAS076_F_Kitiirenginiai114IsViso">'Forma 7'!$I$21</definedName>
    <definedName name="VAS076_F_Kitiirenginiai115PavirsiniuNuoteku" localSheetId="9">'Forma 7'!$M$21</definedName>
    <definedName name="VAS076_F_Kitiirenginiai115PavirsiniuNuoteku">'Forma 7'!$M$21</definedName>
    <definedName name="VAS076_F_Kitiirenginiai116KitosReguliuojamosios" localSheetId="9">'Forma 7'!$N$21</definedName>
    <definedName name="VAS076_F_Kitiirenginiai116KitosReguliuojamosios">'Forma 7'!$N$21</definedName>
    <definedName name="VAS076_F_Kitiirenginiai117KitosVeiklos" localSheetId="9">'Forma 7'!$Q$21</definedName>
    <definedName name="VAS076_F_Kitiirenginiai117KitosVeiklos">'Forma 7'!$Q$21</definedName>
    <definedName name="VAS076_F_Kitiirenginiai11Apskaitosveikla1" localSheetId="9">'Forma 7'!$O$21</definedName>
    <definedName name="VAS076_F_Kitiirenginiai11Apskaitosveikla1">'Forma 7'!$O$21</definedName>
    <definedName name="VAS076_F_Kitiirenginiai11Kitareguliuoja1" localSheetId="9">'Forma 7'!$P$21</definedName>
    <definedName name="VAS076_F_Kitiirenginiai11Kitareguliuoja1">'Forma 7'!$P$21</definedName>
    <definedName name="VAS076_F_Kitiirenginiai121IS" localSheetId="9">'Forma 7'!$D$25</definedName>
    <definedName name="VAS076_F_Kitiirenginiai121IS">'Forma 7'!$D$25</definedName>
    <definedName name="VAS076_F_Kitiirenginiai1231GeriamojoVandens" localSheetId="9">'Forma 7'!$F$25</definedName>
    <definedName name="VAS076_F_Kitiirenginiai1231GeriamojoVandens">'Forma 7'!$F$25</definedName>
    <definedName name="VAS076_F_Kitiirenginiai1232GeriamojoVandens" localSheetId="9">'Forma 7'!$G$25</definedName>
    <definedName name="VAS076_F_Kitiirenginiai1232GeriamojoVandens">'Forma 7'!$G$25</definedName>
    <definedName name="VAS076_F_Kitiirenginiai1233GeriamojoVandens" localSheetId="9">'Forma 7'!$H$25</definedName>
    <definedName name="VAS076_F_Kitiirenginiai1233GeriamojoVandens">'Forma 7'!$H$25</definedName>
    <definedName name="VAS076_F_Kitiirenginiai123IsViso" localSheetId="9">'Forma 7'!$E$25</definedName>
    <definedName name="VAS076_F_Kitiirenginiai123IsViso">'Forma 7'!$E$25</definedName>
    <definedName name="VAS076_F_Kitiirenginiai1241NuotekuSurinkimas" localSheetId="9">'Forma 7'!$J$25</definedName>
    <definedName name="VAS076_F_Kitiirenginiai1241NuotekuSurinkimas">'Forma 7'!$J$25</definedName>
    <definedName name="VAS076_F_Kitiirenginiai1242NuotekuValymas" localSheetId="9">'Forma 7'!$K$25</definedName>
    <definedName name="VAS076_F_Kitiirenginiai1242NuotekuValymas">'Forma 7'!$K$25</definedName>
    <definedName name="VAS076_F_Kitiirenginiai1243NuotekuDumblo" localSheetId="9">'Forma 7'!$L$25</definedName>
    <definedName name="VAS076_F_Kitiirenginiai1243NuotekuDumblo">'Forma 7'!$L$25</definedName>
    <definedName name="VAS076_F_Kitiirenginiai124IsViso" localSheetId="9">'Forma 7'!$I$25</definedName>
    <definedName name="VAS076_F_Kitiirenginiai124IsViso">'Forma 7'!$I$25</definedName>
    <definedName name="VAS076_F_Kitiirenginiai125PavirsiniuNuoteku" localSheetId="9">'Forma 7'!$M$25</definedName>
    <definedName name="VAS076_F_Kitiirenginiai125PavirsiniuNuoteku">'Forma 7'!$M$25</definedName>
    <definedName name="VAS076_F_Kitiirenginiai126KitosReguliuojamosios" localSheetId="9">'Forma 7'!$N$25</definedName>
    <definedName name="VAS076_F_Kitiirenginiai126KitosReguliuojamosios">'Forma 7'!$N$25</definedName>
    <definedName name="VAS076_F_Kitiirenginiai127KitosVeiklos" localSheetId="9">'Forma 7'!$Q$25</definedName>
    <definedName name="VAS076_F_Kitiirenginiai127KitosVeiklos">'Forma 7'!$Q$25</definedName>
    <definedName name="VAS076_F_Kitiirenginiai12Apskaitosveikla1" localSheetId="9">'Forma 7'!$O$25</definedName>
    <definedName name="VAS076_F_Kitiirenginiai12Apskaitosveikla1">'Forma 7'!$O$25</definedName>
    <definedName name="VAS076_F_Kitiirenginiai12Kitareguliuoja1" localSheetId="9">'Forma 7'!$P$25</definedName>
    <definedName name="VAS076_F_Kitiirenginiai12Kitareguliuoja1">'Forma 7'!$P$25</definedName>
    <definedName name="VAS076_F_Kitiirenginiai131IS" localSheetId="9">'Forma 7'!$D$49</definedName>
    <definedName name="VAS076_F_Kitiirenginiai131IS">'Forma 7'!$D$49</definedName>
    <definedName name="VAS076_F_Kitiirenginiai1331GeriamojoVandens" localSheetId="9">'Forma 7'!$F$49</definedName>
    <definedName name="VAS076_F_Kitiirenginiai1331GeriamojoVandens">'Forma 7'!$F$49</definedName>
    <definedName name="VAS076_F_Kitiirenginiai1332GeriamojoVandens" localSheetId="9">'Forma 7'!$G$49</definedName>
    <definedName name="VAS076_F_Kitiirenginiai1332GeriamojoVandens">'Forma 7'!$G$49</definedName>
    <definedName name="VAS076_F_Kitiirenginiai1333GeriamojoVandens" localSheetId="9">'Forma 7'!$H$49</definedName>
    <definedName name="VAS076_F_Kitiirenginiai1333GeriamojoVandens">'Forma 7'!$H$49</definedName>
    <definedName name="VAS076_F_Kitiirenginiai133IsViso" localSheetId="9">'Forma 7'!$E$49</definedName>
    <definedName name="VAS076_F_Kitiirenginiai133IsViso">'Forma 7'!$E$49</definedName>
    <definedName name="VAS076_F_Kitiirenginiai1341NuotekuSurinkimas" localSheetId="9">'Forma 7'!$J$49</definedName>
    <definedName name="VAS076_F_Kitiirenginiai1341NuotekuSurinkimas">'Forma 7'!$J$49</definedName>
    <definedName name="VAS076_F_Kitiirenginiai1342NuotekuValymas" localSheetId="9">'Forma 7'!$K$49</definedName>
    <definedName name="VAS076_F_Kitiirenginiai1342NuotekuValymas">'Forma 7'!$K$49</definedName>
    <definedName name="VAS076_F_Kitiirenginiai1343NuotekuDumblo" localSheetId="9">'Forma 7'!$L$49</definedName>
    <definedName name="VAS076_F_Kitiirenginiai1343NuotekuDumblo">'Forma 7'!$L$49</definedName>
    <definedName name="VAS076_F_Kitiirenginiai134IsViso" localSheetId="9">'Forma 7'!$I$49</definedName>
    <definedName name="VAS076_F_Kitiirenginiai134IsViso">'Forma 7'!$I$49</definedName>
    <definedName name="VAS076_F_Kitiirenginiai135PavirsiniuNuoteku" localSheetId="9">'Forma 7'!$M$49</definedName>
    <definedName name="VAS076_F_Kitiirenginiai135PavirsiniuNuoteku">'Forma 7'!$M$49</definedName>
    <definedName name="VAS076_F_Kitiirenginiai136KitosReguliuojamosios" localSheetId="9">'Forma 7'!$N$49</definedName>
    <definedName name="VAS076_F_Kitiirenginiai136KitosReguliuojamosios">'Forma 7'!$N$49</definedName>
    <definedName name="VAS076_F_Kitiirenginiai137KitosVeiklos" localSheetId="9">'Forma 7'!$Q$49</definedName>
    <definedName name="VAS076_F_Kitiirenginiai137KitosVeiklos">'Forma 7'!$Q$49</definedName>
    <definedName name="VAS076_F_Kitiirenginiai13Apskaitosveikla1" localSheetId="9">'Forma 7'!$O$49</definedName>
    <definedName name="VAS076_F_Kitiirenginiai13Apskaitosveikla1">'Forma 7'!$O$49</definedName>
    <definedName name="VAS076_F_Kitiirenginiai13Kitareguliuoja1" localSheetId="9">'Forma 7'!$P$49</definedName>
    <definedName name="VAS076_F_Kitiirenginiai13Kitareguliuoja1">'Forma 7'!$P$49</definedName>
    <definedName name="VAS076_F_Kitiirenginiai141IS" localSheetId="9">'Forma 7'!$D$53</definedName>
    <definedName name="VAS076_F_Kitiirenginiai141IS">'Forma 7'!$D$53</definedName>
    <definedName name="VAS076_F_Kitiirenginiai1431GeriamojoVandens" localSheetId="9">'Forma 7'!$F$53</definedName>
    <definedName name="VAS076_F_Kitiirenginiai1431GeriamojoVandens">'Forma 7'!$F$53</definedName>
    <definedName name="VAS076_F_Kitiirenginiai1432GeriamojoVandens" localSheetId="9">'Forma 7'!$G$53</definedName>
    <definedName name="VAS076_F_Kitiirenginiai1432GeriamojoVandens">'Forma 7'!$G$53</definedName>
    <definedName name="VAS076_F_Kitiirenginiai1433GeriamojoVandens" localSheetId="9">'Forma 7'!$H$53</definedName>
    <definedName name="VAS076_F_Kitiirenginiai1433GeriamojoVandens">'Forma 7'!$H$53</definedName>
    <definedName name="VAS076_F_Kitiirenginiai143IsViso" localSheetId="9">'Forma 7'!$E$53</definedName>
    <definedName name="VAS076_F_Kitiirenginiai143IsViso">'Forma 7'!$E$53</definedName>
    <definedName name="VAS076_F_Kitiirenginiai1441NuotekuSurinkimas" localSheetId="9">'Forma 7'!$J$53</definedName>
    <definedName name="VAS076_F_Kitiirenginiai1441NuotekuSurinkimas">'Forma 7'!$J$53</definedName>
    <definedName name="VAS076_F_Kitiirenginiai1442NuotekuValymas" localSheetId="9">'Forma 7'!$K$53</definedName>
    <definedName name="VAS076_F_Kitiirenginiai1442NuotekuValymas">'Forma 7'!$K$53</definedName>
    <definedName name="VAS076_F_Kitiirenginiai1443NuotekuDumblo" localSheetId="9">'Forma 7'!$L$53</definedName>
    <definedName name="VAS076_F_Kitiirenginiai1443NuotekuDumblo">'Forma 7'!$L$53</definedName>
    <definedName name="VAS076_F_Kitiirenginiai144IsViso" localSheetId="9">'Forma 7'!$I$53</definedName>
    <definedName name="VAS076_F_Kitiirenginiai144IsViso">'Forma 7'!$I$53</definedName>
    <definedName name="VAS076_F_Kitiirenginiai145PavirsiniuNuoteku" localSheetId="9">'Forma 7'!$M$53</definedName>
    <definedName name="VAS076_F_Kitiirenginiai145PavirsiniuNuoteku">'Forma 7'!$M$53</definedName>
    <definedName name="VAS076_F_Kitiirenginiai146KitosReguliuojamosios" localSheetId="9">'Forma 7'!$N$53</definedName>
    <definedName name="VAS076_F_Kitiirenginiai146KitosReguliuojamosios">'Forma 7'!$N$53</definedName>
    <definedName name="VAS076_F_Kitiirenginiai147KitosVeiklos" localSheetId="9">'Forma 7'!$Q$53</definedName>
    <definedName name="VAS076_F_Kitiirenginiai147KitosVeiklos">'Forma 7'!$Q$53</definedName>
    <definedName name="VAS076_F_Kitiirenginiai14Apskaitosveikla1" localSheetId="9">'Forma 7'!$O$53</definedName>
    <definedName name="VAS076_F_Kitiirenginiai14Apskaitosveikla1">'Forma 7'!$O$53</definedName>
    <definedName name="VAS076_F_Kitiirenginiai14Kitareguliuoja1" localSheetId="9">'Forma 7'!$P$53</definedName>
    <definedName name="VAS076_F_Kitiirenginiai14Kitareguliuoja1">'Forma 7'!$P$53</definedName>
    <definedName name="VAS076_F_Kitiirenginiai151IS" localSheetId="9">'Forma 7'!$D$77</definedName>
    <definedName name="VAS076_F_Kitiirenginiai151IS">'Forma 7'!$D$77</definedName>
    <definedName name="VAS076_F_Kitiirenginiai1531GeriamojoVandens" localSheetId="9">'Forma 7'!$F$77</definedName>
    <definedName name="VAS076_F_Kitiirenginiai1531GeriamojoVandens">'Forma 7'!$F$77</definedName>
    <definedName name="VAS076_F_Kitiirenginiai1532GeriamojoVandens" localSheetId="9">'Forma 7'!$G$77</definedName>
    <definedName name="VAS076_F_Kitiirenginiai1532GeriamojoVandens">'Forma 7'!$G$77</definedName>
    <definedName name="VAS076_F_Kitiirenginiai1533GeriamojoVandens" localSheetId="9">'Forma 7'!$H$77</definedName>
    <definedName name="VAS076_F_Kitiirenginiai1533GeriamojoVandens">'Forma 7'!$H$77</definedName>
    <definedName name="VAS076_F_Kitiirenginiai153IsViso" localSheetId="9">'Forma 7'!$E$77</definedName>
    <definedName name="VAS076_F_Kitiirenginiai153IsViso">'Forma 7'!$E$77</definedName>
    <definedName name="VAS076_F_Kitiirenginiai1541NuotekuSurinkimas" localSheetId="9">'Forma 7'!$J$77</definedName>
    <definedName name="VAS076_F_Kitiirenginiai1541NuotekuSurinkimas">'Forma 7'!$J$77</definedName>
    <definedName name="VAS076_F_Kitiirenginiai1542NuotekuValymas" localSheetId="9">'Forma 7'!$K$77</definedName>
    <definedName name="VAS076_F_Kitiirenginiai1542NuotekuValymas">'Forma 7'!$K$77</definedName>
    <definedName name="VAS076_F_Kitiirenginiai1543NuotekuDumblo" localSheetId="9">'Forma 7'!$L$77</definedName>
    <definedName name="VAS076_F_Kitiirenginiai1543NuotekuDumblo">'Forma 7'!$L$77</definedName>
    <definedName name="VAS076_F_Kitiirenginiai154IsViso" localSheetId="9">'Forma 7'!$I$77</definedName>
    <definedName name="VAS076_F_Kitiirenginiai154IsViso">'Forma 7'!$I$77</definedName>
    <definedName name="VAS076_F_Kitiirenginiai155PavirsiniuNuoteku" localSheetId="9">'Forma 7'!$M$77</definedName>
    <definedName name="VAS076_F_Kitiirenginiai155PavirsiniuNuoteku">'Forma 7'!$M$77</definedName>
    <definedName name="VAS076_F_Kitiirenginiai156KitosReguliuojamosios" localSheetId="9">'Forma 7'!$N$77</definedName>
    <definedName name="VAS076_F_Kitiirenginiai156KitosReguliuojamosios">'Forma 7'!$N$77</definedName>
    <definedName name="VAS076_F_Kitiirenginiai157KitosVeiklos" localSheetId="9">'Forma 7'!$Q$77</definedName>
    <definedName name="VAS076_F_Kitiirenginiai157KitosVeiklos">'Forma 7'!$Q$77</definedName>
    <definedName name="VAS076_F_Kitiirenginiai15Apskaitosveikla1" localSheetId="9">'Forma 7'!$O$77</definedName>
    <definedName name="VAS076_F_Kitiirenginiai15Apskaitosveikla1">'Forma 7'!$O$77</definedName>
    <definedName name="VAS076_F_Kitiirenginiai15Kitareguliuoja1" localSheetId="9">'Forma 7'!$P$77</definedName>
    <definedName name="VAS076_F_Kitiirenginiai15Kitareguliuoja1">'Forma 7'!$P$77</definedName>
    <definedName name="VAS076_F_Kitiirenginiai161IS" localSheetId="9">'Forma 7'!$D$81</definedName>
    <definedName name="VAS076_F_Kitiirenginiai161IS">'Forma 7'!$D$81</definedName>
    <definedName name="VAS076_F_Kitiirenginiai1631GeriamojoVandens" localSheetId="9">'Forma 7'!$F$81</definedName>
    <definedName name="VAS076_F_Kitiirenginiai1631GeriamojoVandens">'Forma 7'!$F$81</definedName>
    <definedName name="VAS076_F_Kitiirenginiai1632GeriamojoVandens" localSheetId="9">'Forma 7'!$G$81</definedName>
    <definedName name="VAS076_F_Kitiirenginiai1632GeriamojoVandens">'Forma 7'!$G$81</definedName>
    <definedName name="VAS076_F_Kitiirenginiai1633GeriamojoVandens" localSheetId="9">'Forma 7'!$H$81</definedName>
    <definedName name="VAS076_F_Kitiirenginiai1633GeriamojoVandens">'Forma 7'!$H$81</definedName>
    <definedName name="VAS076_F_Kitiirenginiai163IsViso" localSheetId="9">'Forma 7'!$E$81</definedName>
    <definedName name="VAS076_F_Kitiirenginiai163IsViso">'Forma 7'!$E$81</definedName>
    <definedName name="VAS076_F_Kitiirenginiai1641NuotekuSurinkimas" localSheetId="9">'Forma 7'!$J$81</definedName>
    <definedName name="VAS076_F_Kitiirenginiai1641NuotekuSurinkimas">'Forma 7'!$J$81</definedName>
    <definedName name="VAS076_F_Kitiirenginiai1642NuotekuValymas" localSheetId="9">'Forma 7'!$K$81</definedName>
    <definedName name="VAS076_F_Kitiirenginiai1642NuotekuValymas">'Forma 7'!$K$81</definedName>
    <definedName name="VAS076_F_Kitiirenginiai1643NuotekuDumblo" localSheetId="9">'Forma 7'!$L$81</definedName>
    <definedName name="VAS076_F_Kitiirenginiai1643NuotekuDumblo">'Forma 7'!$L$81</definedName>
    <definedName name="VAS076_F_Kitiirenginiai164IsViso" localSheetId="9">'Forma 7'!$I$81</definedName>
    <definedName name="VAS076_F_Kitiirenginiai164IsViso">'Forma 7'!$I$81</definedName>
    <definedName name="VAS076_F_Kitiirenginiai165PavirsiniuNuoteku" localSheetId="9">'Forma 7'!$M$81</definedName>
    <definedName name="VAS076_F_Kitiirenginiai165PavirsiniuNuoteku">'Forma 7'!$M$81</definedName>
    <definedName name="VAS076_F_Kitiirenginiai166KitosReguliuojamosios" localSheetId="9">'Forma 7'!$N$81</definedName>
    <definedName name="VAS076_F_Kitiirenginiai166KitosReguliuojamosios">'Forma 7'!$N$81</definedName>
    <definedName name="VAS076_F_Kitiirenginiai167KitosVeiklos" localSheetId="9">'Forma 7'!$Q$81</definedName>
    <definedName name="VAS076_F_Kitiirenginiai167KitosVeiklos">'Forma 7'!$Q$81</definedName>
    <definedName name="VAS076_F_Kitiirenginiai16Apskaitosveikla1" localSheetId="9">'Forma 7'!$O$81</definedName>
    <definedName name="VAS076_F_Kitiirenginiai16Apskaitosveikla1">'Forma 7'!$O$81</definedName>
    <definedName name="VAS076_F_Kitiirenginiai16Kitareguliuoja1" localSheetId="9">'Forma 7'!$P$81</definedName>
    <definedName name="VAS076_F_Kitiirenginiai16Kitareguliuoja1">'Forma 7'!$P$81</definedName>
    <definedName name="VAS076_F_Kitiirenginiai171IS" localSheetId="9">'Forma 7'!$D$127</definedName>
    <definedName name="VAS076_F_Kitiirenginiai171IS">'Forma 7'!$D$127</definedName>
    <definedName name="VAS076_F_Kitiirenginiai1731GeriamojoVandens" localSheetId="9">'Forma 7'!$F$127</definedName>
    <definedName name="VAS076_F_Kitiirenginiai1731GeriamojoVandens">'Forma 7'!$F$127</definedName>
    <definedName name="VAS076_F_Kitiirenginiai1732GeriamojoVandens" localSheetId="9">'Forma 7'!$G$127</definedName>
    <definedName name="VAS076_F_Kitiirenginiai1732GeriamojoVandens">'Forma 7'!$G$127</definedName>
    <definedName name="VAS076_F_Kitiirenginiai1733GeriamojoVandens" localSheetId="9">'Forma 7'!$H$127</definedName>
    <definedName name="VAS076_F_Kitiirenginiai1733GeriamojoVandens">'Forma 7'!$H$127</definedName>
    <definedName name="VAS076_F_Kitiirenginiai173IsViso" localSheetId="9">'Forma 7'!$E$127</definedName>
    <definedName name="VAS076_F_Kitiirenginiai173IsViso">'Forma 7'!$E$127</definedName>
    <definedName name="VAS076_F_Kitiirenginiai1741NuotekuSurinkimas" localSheetId="9">'Forma 7'!$J$127</definedName>
    <definedName name="VAS076_F_Kitiirenginiai1741NuotekuSurinkimas">'Forma 7'!$J$127</definedName>
    <definedName name="VAS076_F_Kitiirenginiai1742NuotekuValymas" localSheetId="9">'Forma 7'!$K$127</definedName>
    <definedName name="VAS076_F_Kitiirenginiai1742NuotekuValymas">'Forma 7'!$K$127</definedName>
    <definedName name="VAS076_F_Kitiirenginiai1743NuotekuDumblo" localSheetId="9">'Forma 7'!$L$127</definedName>
    <definedName name="VAS076_F_Kitiirenginiai1743NuotekuDumblo">'Forma 7'!$L$127</definedName>
    <definedName name="VAS076_F_Kitiirenginiai174IsViso" localSheetId="9">'Forma 7'!$I$127</definedName>
    <definedName name="VAS076_F_Kitiirenginiai174IsViso">'Forma 7'!$I$127</definedName>
    <definedName name="VAS076_F_Kitiirenginiai175PavirsiniuNuoteku" localSheetId="9">'Forma 7'!$M$127</definedName>
    <definedName name="VAS076_F_Kitiirenginiai175PavirsiniuNuoteku">'Forma 7'!$M$127</definedName>
    <definedName name="VAS076_F_Kitiirenginiai176KitosReguliuojamosios" localSheetId="9">'Forma 7'!$N$127</definedName>
    <definedName name="VAS076_F_Kitiirenginiai176KitosReguliuojamosios">'Forma 7'!$N$127</definedName>
    <definedName name="VAS076_F_Kitiirenginiai177KitosVeiklos" localSheetId="9">'Forma 7'!$Q$127</definedName>
    <definedName name="VAS076_F_Kitiirenginiai177KitosVeiklos">'Forma 7'!$Q$127</definedName>
    <definedName name="VAS076_F_Kitiirenginiai17Apskaitosveikla1" localSheetId="9">'Forma 7'!$O$127</definedName>
    <definedName name="VAS076_F_Kitiirenginiai17Apskaitosveikla1">'Forma 7'!$O$127</definedName>
    <definedName name="VAS076_F_Kitiirenginiai17Kitareguliuoja1" localSheetId="9">'Forma 7'!$P$127</definedName>
    <definedName name="VAS076_F_Kitiirenginiai17Kitareguliuoja1">'Forma 7'!$P$127</definedName>
    <definedName name="VAS076_F_Kitiirenginiai181IS" localSheetId="9">'Forma 7'!$D$130</definedName>
    <definedName name="VAS076_F_Kitiirenginiai181IS">'Forma 7'!$D$130</definedName>
    <definedName name="VAS076_F_Kitiirenginiai1831GeriamojoVandens" localSheetId="9">'Forma 7'!$F$130</definedName>
    <definedName name="VAS076_F_Kitiirenginiai1831GeriamojoVandens">'Forma 7'!$F$130</definedName>
    <definedName name="VAS076_F_Kitiirenginiai1832GeriamojoVandens" localSheetId="9">'Forma 7'!$G$130</definedName>
    <definedName name="VAS076_F_Kitiirenginiai1832GeriamojoVandens">'Forma 7'!$G$130</definedName>
    <definedName name="VAS076_F_Kitiirenginiai1833GeriamojoVandens" localSheetId="9">'Forma 7'!$H$130</definedName>
    <definedName name="VAS076_F_Kitiirenginiai1833GeriamojoVandens">'Forma 7'!$H$130</definedName>
    <definedName name="VAS076_F_Kitiirenginiai183IsViso" localSheetId="9">'Forma 7'!$E$130</definedName>
    <definedName name="VAS076_F_Kitiirenginiai183IsViso">'Forma 7'!$E$130</definedName>
    <definedName name="VAS076_F_Kitiirenginiai1841NuotekuSurinkimas" localSheetId="9">'Forma 7'!$J$130</definedName>
    <definedName name="VAS076_F_Kitiirenginiai1841NuotekuSurinkimas">'Forma 7'!$J$130</definedName>
    <definedName name="VAS076_F_Kitiirenginiai1842NuotekuValymas" localSheetId="9">'Forma 7'!$K$130</definedName>
    <definedName name="VAS076_F_Kitiirenginiai1842NuotekuValymas">'Forma 7'!$K$130</definedName>
    <definedName name="VAS076_F_Kitiirenginiai1843NuotekuDumblo" localSheetId="9">'Forma 7'!$L$130</definedName>
    <definedName name="VAS076_F_Kitiirenginiai1843NuotekuDumblo">'Forma 7'!$L$130</definedName>
    <definedName name="VAS076_F_Kitiirenginiai184IsViso" localSheetId="9">'Forma 7'!$I$130</definedName>
    <definedName name="VAS076_F_Kitiirenginiai184IsViso">'Forma 7'!$I$130</definedName>
    <definedName name="VAS076_F_Kitiirenginiai185PavirsiniuNuoteku" localSheetId="9">'Forma 7'!$M$130</definedName>
    <definedName name="VAS076_F_Kitiirenginiai185PavirsiniuNuoteku">'Forma 7'!$M$130</definedName>
    <definedName name="VAS076_F_Kitiirenginiai186KitosReguliuojamosios" localSheetId="9">'Forma 7'!$N$130</definedName>
    <definedName name="VAS076_F_Kitiirenginiai186KitosReguliuojamosios">'Forma 7'!$N$130</definedName>
    <definedName name="VAS076_F_Kitiirenginiai187KitosVeiklos" localSheetId="9">'Forma 7'!$Q$130</definedName>
    <definedName name="VAS076_F_Kitiirenginiai187KitosVeiklos">'Forma 7'!$Q$130</definedName>
    <definedName name="VAS076_F_Kitiirenginiai18Apskaitosveikla1" localSheetId="9">'Forma 7'!$O$130</definedName>
    <definedName name="VAS076_F_Kitiirenginiai18Apskaitosveikla1">'Forma 7'!$O$130</definedName>
    <definedName name="VAS076_F_Kitiirenginiai18Kitareguliuoja1" localSheetId="9">'Forma 7'!$P$130</definedName>
    <definedName name="VAS076_F_Kitiirenginiai18Kitareguliuoja1">'Forma 7'!$P$130</definedName>
    <definedName name="VAS076_F_Kitostransport61IS" localSheetId="9">'Forma 7'!$D$33</definedName>
    <definedName name="VAS076_F_Kitostransport61IS">'Forma 7'!$D$33</definedName>
    <definedName name="VAS076_F_Kitostransport631GeriamojoVandens" localSheetId="9">'Forma 7'!$F$33</definedName>
    <definedName name="VAS076_F_Kitostransport631GeriamojoVandens">'Forma 7'!$F$33</definedName>
    <definedName name="VAS076_F_Kitostransport632GeriamojoVandens" localSheetId="9">'Forma 7'!$G$33</definedName>
    <definedName name="VAS076_F_Kitostransport632GeriamojoVandens">'Forma 7'!$G$33</definedName>
    <definedName name="VAS076_F_Kitostransport633GeriamojoVandens" localSheetId="9">'Forma 7'!$H$33</definedName>
    <definedName name="VAS076_F_Kitostransport633GeriamojoVandens">'Forma 7'!$H$33</definedName>
    <definedName name="VAS076_F_Kitostransport63IsViso" localSheetId="9">'Forma 7'!$E$33</definedName>
    <definedName name="VAS076_F_Kitostransport63IsViso">'Forma 7'!$E$33</definedName>
    <definedName name="VAS076_F_Kitostransport641NuotekuSurinkimas" localSheetId="9">'Forma 7'!$J$33</definedName>
    <definedName name="VAS076_F_Kitostransport641NuotekuSurinkimas">'Forma 7'!$J$33</definedName>
    <definedName name="VAS076_F_Kitostransport642NuotekuValymas" localSheetId="9">'Forma 7'!$K$33</definedName>
    <definedName name="VAS076_F_Kitostransport642NuotekuValymas">'Forma 7'!$K$33</definedName>
    <definedName name="VAS076_F_Kitostransport643NuotekuDumblo" localSheetId="9">'Forma 7'!$L$33</definedName>
    <definedName name="VAS076_F_Kitostransport643NuotekuDumblo">'Forma 7'!$L$33</definedName>
    <definedName name="VAS076_F_Kitostransport64IsViso" localSheetId="9">'Forma 7'!$I$33</definedName>
    <definedName name="VAS076_F_Kitostransport64IsViso">'Forma 7'!$I$33</definedName>
    <definedName name="VAS076_F_Kitostransport65PavirsiniuNuoteku" localSheetId="9">'Forma 7'!$M$33</definedName>
    <definedName name="VAS076_F_Kitostransport65PavirsiniuNuoteku">'Forma 7'!$M$33</definedName>
    <definedName name="VAS076_F_Kitostransport66KitosReguliuojamosios" localSheetId="9">'Forma 7'!$N$33</definedName>
    <definedName name="VAS076_F_Kitostransport66KitosReguliuojamosios">'Forma 7'!$N$33</definedName>
    <definedName name="VAS076_F_Kitostransport67KitosVeiklos" localSheetId="9">'Forma 7'!$Q$33</definedName>
    <definedName name="VAS076_F_Kitostransport67KitosVeiklos">'Forma 7'!$Q$33</definedName>
    <definedName name="VAS076_F_Kitostransport6Apskaitosveikla1" localSheetId="9">'Forma 7'!$O$33</definedName>
    <definedName name="VAS076_F_Kitostransport6Apskaitosveikla1">'Forma 7'!$O$33</definedName>
    <definedName name="VAS076_F_Kitostransport6Kitareguliuoja1" localSheetId="9">'Forma 7'!$P$33</definedName>
    <definedName name="VAS076_F_Kitostransport6Kitareguliuoja1">'Forma 7'!$P$33</definedName>
    <definedName name="VAS076_F_Kitostransport71IS" localSheetId="9">'Forma 7'!$D$61</definedName>
    <definedName name="VAS076_F_Kitostransport71IS">'Forma 7'!$D$61</definedName>
    <definedName name="VAS076_F_Kitostransport731GeriamojoVandens" localSheetId="9">'Forma 7'!$F$61</definedName>
    <definedName name="VAS076_F_Kitostransport731GeriamojoVandens">'Forma 7'!$F$61</definedName>
    <definedName name="VAS076_F_Kitostransport732GeriamojoVandens" localSheetId="9">'Forma 7'!$G$61</definedName>
    <definedName name="VAS076_F_Kitostransport732GeriamojoVandens">'Forma 7'!$G$61</definedName>
    <definedName name="VAS076_F_Kitostransport733GeriamojoVandens" localSheetId="9">'Forma 7'!$H$61</definedName>
    <definedName name="VAS076_F_Kitostransport733GeriamojoVandens">'Forma 7'!$H$61</definedName>
    <definedName name="VAS076_F_Kitostransport73IsViso" localSheetId="9">'Forma 7'!$E$61</definedName>
    <definedName name="VAS076_F_Kitostransport73IsViso">'Forma 7'!$E$61</definedName>
    <definedName name="VAS076_F_Kitostransport741NuotekuSurinkimas" localSheetId="9">'Forma 7'!$J$61</definedName>
    <definedName name="VAS076_F_Kitostransport741NuotekuSurinkimas">'Forma 7'!$J$61</definedName>
    <definedName name="VAS076_F_Kitostransport742NuotekuValymas" localSheetId="9">'Forma 7'!$K$61</definedName>
    <definedName name="VAS076_F_Kitostransport742NuotekuValymas">'Forma 7'!$K$61</definedName>
    <definedName name="VAS076_F_Kitostransport743NuotekuDumblo" localSheetId="9">'Forma 7'!$L$61</definedName>
    <definedName name="VAS076_F_Kitostransport743NuotekuDumblo">'Forma 7'!$L$61</definedName>
    <definedName name="VAS076_F_Kitostransport74IsViso" localSheetId="9">'Forma 7'!$I$61</definedName>
    <definedName name="VAS076_F_Kitostransport74IsViso">'Forma 7'!$I$61</definedName>
    <definedName name="VAS076_F_Kitostransport75PavirsiniuNuoteku" localSheetId="9">'Forma 7'!$M$61</definedName>
    <definedName name="VAS076_F_Kitostransport75PavirsiniuNuoteku">'Forma 7'!$M$61</definedName>
    <definedName name="VAS076_F_Kitostransport76KitosReguliuojamosios" localSheetId="9">'Forma 7'!$N$61</definedName>
    <definedName name="VAS076_F_Kitostransport76KitosReguliuojamosios">'Forma 7'!$N$61</definedName>
    <definedName name="VAS076_F_Kitostransport77KitosVeiklos" localSheetId="9">'Forma 7'!$Q$61</definedName>
    <definedName name="VAS076_F_Kitostransport77KitosVeiklos">'Forma 7'!$Q$61</definedName>
    <definedName name="VAS076_F_Kitostransport7Apskaitosveikla1" localSheetId="9">'Forma 7'!$O$61</definedName>
    <definedName name="VAS076_F_Kitostransport7Apskaitosveikla1">'Forma 7'!$O$61</definedName>
    <definedName name="VAS076_F_Kitostransport7Kitareguliuoja1" localSheetId="9">'Forma 7'!$P$61</definedName>
    <definedName name="VAS076_F_Kitostransport7Kitareguliuoja1">'Forma 7'!$P$61</definedName>
    <definedName name="VAS076_F_Kitostransport81IS" localSheetId="9">'Forma 7'!$D$89</definedName>
    <definedName name="VAS076_F_Kitostransport81IS">'Forma 7'!$D$89</definedName>
    <definedName name="VAS076_F_Kitostransport831GeriamojoVandens" localSheetId="9">'Forma 7'!$F$89</definedName>
    <definedName name="VAS076_F_Kitostransport831GeriamojoVandens">'Forma 7'!$F$89</definedName>
    <definedName name="VAS076_F_Kitostransport832GeriamojoVandens" localSheetId="9">'Forma 7'!$G$89</definedName>
    <definedName name="VAS076_F_Kitostransport832GeriamojoVandens">'Forma 7'!$G$89</definedName>
    <definedName name="VAS076_F_Kitostransport833GeriamojoVandens" localSheetId="9">'Forma 7'!$H$89</definedName>
    <definedName name="VAS076_F_Kitostransport833GeriamojoVandens">'Forma 7'!$H$89</definedName>
    <definedName name="VAS076_F_Kitostransport83IsViso" localSheetId="9">'Forma 7'!$E$89</definedName>
    <definedName name="VAS076_F_Kitostransport83IsViso">'Forma 7'!$E$89</definedName>
    <definedName name="VAS076_F_Kitostransport841NuotekuSurinkimas" localSheetId="9">'Forma 7'!$J$89</definedName>
    <definedName name="VAS076_F_Kitostransport841NuotekuSurinkimas">'Forma 7'!$J$89</definedName>
    <definedName name="VAS076_F_Kitostransport842NuotekuValymas" localSheetId="9">'Forma 7'!$K$89</definedName>
    <definedName name="VAS076_F_Kitostransport842NuotekuValymas">'Forma 7'!$K$89</definedName>
    <definedName name="VAS076_F_Kitostransport843NuotekuDumblo" localSheetId="9">'Forma 7'!$L$89</definedName>
    <definedName name="VAS076_F_Kitostransport843NuotekuDumblo">'Forma 7'!$L$89</definedName>
    <definedName name="VAS076_F_Kitostransport84IsViso" localSheetId="9">'Forma 7'!$I$89</definedName>
    <definedName name="VAS076_F_Kitostransport84IsViso">'Forma 7'!$I$89</definedName>
    <definedName name="VAS076_F_Kitostransport85PavirsiniuNuoteku" localSheetId="9">'Forma 7'!$M$89</definedName>
    <definedName name="VAS076_F_Kitostransport85PavirsiniuNuoteku">'Forma 7'!$M$89</definedName>
    <definedName name="VAS076_F_Kitostransport86KitosReguliuojamosios" localSheetId="9">'Forma 7'!$N$89</definedName>
    <definedName name="VAS076_F_Kitostransport86KitosReguliuojamosios">'Forma 7'!$N$89</definedName>
    <definedName name="VAS076_F_Kitostransport87KitosVeiklos" localSheetId="9">'Forma 7'!$Q$89</definedName>
    <definedName name="VAS076_F_Kitostransport87KitosVeiklos">'Forma 7'!$Q$89</definedName>
    <definedName name="VAS076_F_Kitostransport8Apskaitosveikla1" localSheetId="9">'Forma 7'!$O$89</definedName>
    <definedName name="VAS076_F_Kitostransport8Apskaitosveikla1">'Forma 7'!$O$89</definedName>
    <definedName name="VAS076_F_Kitostransport8Kitareguliuoja1" localSheetId="9">'Forma 7'!$P$89</definedName>
    <definedName name="VAS076_F_Kitostransport8Kitareguliuoja1">'Forma 7'!$P$89</definedName>
    <definedName name="VAS076_F_Kitostransport91IS" localSheetId="9">'Forma 7'!$D$138</definedName>
    <definedName name="VAS076_F_Kitostransport91IS">'Forma 7'!$D$138</definedName>
    <definedName name="VAS076_F_Kitostransport931GeriamojoVandens" localSheetId="9">'Forma 7'!$F$138</definedName>
    <definedName name="VAS076_F_Kitostransport931GeriamojoVandens">'Forma 7'!$F$138</definedName>
    <definedName name="VAS076_F_Kitostransport932GeriamojoVandens" localSheetId="9">'Forma 7'!$G$138</definedName>
    <definedName name="VAS076_F_Kitostransport932GeriamojoVandens">'Forma 7'!$G$138</definedName>
    <definedName name="VAS076_F_Kitostransport933GeriamojoVandens" localSheetId="9">'Forma 7'!$H$138</definedName>
    <definedName name="VAS076_F_Kitostransport933GeriamojoVandens">'Forma 7'!$H$138</definedName>
    <definedName name="VAS076_F_Kitostransport93IsViso" localSheetId="9">'Forma 7'!$E$138</definedName>
    <definedName name="VAS076_F_Kitostransport93IsViso">'Forma 7'!$E$138</definedName>
    <definedName name="VAS076_F_Kitostransport941NuotekuSurinkimas" localSheetId="9">'Forma 7'!$J$138</definedName>
    <definedName name="VAS076_F_Kitostransport941NuotekuSurinkimas">'Forma 7'!$J$138</definedName>
    <definedName name="VAS076_F_Kitostransport942NuotekuValymas" localSheetId="9">'Forma 7'!$K$138</definedName>
    <definedName name="VAS076_F_Kitostransport942NuotekuValymas">'Forma 7'!$K$138</definedName>
    <definedName name="VAS076_F_Kitostransport943NuotekuDumblo" localSheetId="9">'Forma 7'!$L$138</definedName>
    <definedName name="VAS076_F_Kitostransport943NuotekuDumblo">'Forma 7'!$L$138</definedName>
    <definedName name="VAS076_F_Kitostransport94IsViso" localSheetId="9">'Forma 7'!$I$138</definedName>
    <definedName name="VAS076_F_Kitostransport94IsViso">'Forma 7'!$I$138</definedName>
    <definedName name="VAS076_F_Kitostransport95PavirsiniuNuoteku" localSheetId="9">'Forma 7'!$M$138</definedName>
    <definedName name="VAS076_F_Kitostransport95PavirsiniuNuoteku">'Forma 7'!$M$138</definedName>
    <definedName name="VAS076_F_Kitostransport96KitosReguliuojamosios" localSheetId="9">'Forma 7'!$N$138</definedName>
    <definedName name="VAS076_F_Kitostransport96KitosReguliuojamosios">'Forma 7'!$N$138</definedName>
    <definedName name="VAS076_F_Kitostransport97KitosVeiklos" localSheetId="9">'Forma 7'!$Q$138</definedName>
    <definedName name="VAS076_F_Kitostransport97KitosVeiklos">'Forma 7'!$Q$138</definedName>
    <definedName name="VAS076_F_Kitostransport9Apskaitosveikla1" localSheetId="9">'Forma 7'!$O$138</definedName>
    <definedName name="VAS076_F_Kitostransport9Apskaitosveikla1">'Forma 7'!$O$138</definedName>
    <definedName name="VAS076_F_Kitostransport9Kitareguliuoja1" localSheetId="9">'Forma 7'!$P$138</definedName>
    <definedName name="VAS076_F_Kitostransport9Kitareguliuoja1">'Forma 7'!$P$138</definedName>
    <definedName name="VAS076_F_Lengviejiautom61IS" localSheetId="9">'Forma 7'!$D$32</definedName>
    <definedName name="VAS076_F_Lengviejiautom61IS">'Forma 7'!$D$32</definedName>
    <definedName name="VAS076_F_Lengviejiautom631GeriamojoVandens" localSheetId="9">'Forma 7'!$F$32</definedName>
    <definedName name="VAS076_F_Lengviejiautom631GeriamojoVandens">'Forma 7'!$F$32</definedName>
    <definedName name="VAS076_F_Lengviejiautom632GeriamojoVandens" localSheetId="9">'Forma 7'!$G$32</definedName>
    <definedName name="VAS076_F_Lengviejiautom632GeriamojoVandens">'Forma 7'!$G$32</definedName>
    <definedName name="VAS076_F_Lengviejiautom633GeriamojoVandens" localSheetId="9">'Forma 7'!$H$32</definedName>
    <definedName name="VAS076_F_Lengviejiautom633GeriamojoVandens">'Forma 7'!$H$32</definedName>
    <definedName name="VAS076_F_Lengviejiautom63IsViso" localSheetId="9">'Forma 7'!$E$32</definedName>
    <definedName name="VAS076_F_Lengviejiautom63IsViso">'Forma 7'!$E$32</definedName>
    <definedName name="VAS076_F_Lengviejiautom641NuotekuSurinkimas" localSheetId="9">'Forma 7'!$J$32</definedName>
    <definedName name="VAS076_F_Lengviejiautom641NuotekuSurinkimas">'Forma 7'!$J$32</definedName>
    <definedName name="VAS076_F_Lengviejiautom642NuotekuValymas" localSheetId="9">'Forma 7'!$K$32</definedName>
    <definedName name="VAS076_F_Lengviejiautom642NuotekuValymas">'Forma 7'!$K$32</definedName>
    <definedName name="VAS076_F_Lengviejiautom643NuotekuDumblo" localSheetId="9">'Forma 7'!$L$32</definedName>
    <definedName name="VAS076_F_Lengviejiautom643NuotekuDumblo">'Forma 7'!$L$32</definedName>
    <definedName name="VAS076_F_Lengviejiautom64IsViso" localSheetId="9">'Forma 7'!$I$32</definedName>
    <definedName name="VAS076_F_Lengviejiautom64IsViso">'Forma 7'!$I$32</definedName>
    <definedName name="VAS076_F_Lengviejiautom65PavirsiniuNuoteku" localSheetId="9">'Forma 7'!$M$32</definedName>
    <definedName name="VAS076_F_Lengviejiautom65PavirsiniuNuoteku">'Forma 7'!$M$32</definedName>
    <definedName name="VAS076_F_Lengviejiautom66KitosReguliuojamosios" localSheetId="9">'Forma 7'!$N$32</definedName>
    <definedName name="VAS076_F_Lengviejiautom66KitosReguliuojamosios">'Forma 7'!$N$32</definedName>
    <definedName name="VAS076_F_Lengviejiautom67KitosVeiklos" localSheetId="9">'Forma 7'!$Q$32</definedName>
    <definedName name="VAS076_F_Lengviejiautom67KitosVeiklos">'Forma 7'!$Q$32</definedName>
    <definedName name="VAS076_F_Lengviejiautom6Apskaitosveikla1" localSheetId="9">'Forma 7'!$O$32</definedName>
    <definedName name="VAS076_F_Lengviejiautom6Apskaitosveikla1">'Forma 7'!$O$32</definedName>
    <definedName name="VAS076_F_Lengviejiautom6Kitareguliuoja1" localSheetId="9">'Forma 7'!$P$32</definedName>
    <definedName name="VAS076_F_Lengviejiautom6Kitareguliuoja1">'Forma 7'!$P$32</definedName>
    <definedName name="VAS076_F_Lengviejiautom71IS" localSheetId="9">'Forma 7'!$D$60</definedName>
    <definedName name="VAS076_F_Lengviejiautom71IS">'Forma 7'!$D$60</definedName>
    <definedName name="VAS076_F_Lengviejiautom731GeriamojoVandens" localSheetId="9">'Forma 7'!$F$60</definedName>
    <definedName name="VAS076_F_Lengviejiautom731GeriamojoVandens">'Forma 7'!$F$60</definedName>
    <definedName name="VAS076_F_Lengviejiautom732GeriamojoVandens" localSheetId="9">'Forma 7'!$G$60</definedName>
    <definedName name="VAS076_F_Lengviejiautom732GeriamojoVandens">'Forma 7'!$G$60</definedName>
    <definedName name="VAS076_F_Lengviejiautom733GeriamojoVandens" localSheetId="9">'Forma 7'!$H$60</definedName>
    <definedName name="VAS076_F_Lengviejiautom733GeriamojoVandens">'Forma 7'!$H$60</definedName>
    <definedName name="VAS076_F_Lengviejiautom73IsViso" localSheetId="9">'Forma 7'!$E$60</definedName>
    <definedName name="VAS076_F_Lengviejiautom73IsViso">'Forma 7'!$E$60</definedName>
    <definedName name="VAS076_F_Lengviejiautom741NuotekuSurinkimas" localSheetId="9">'Forma 7'!$J$60</definedName>
    <definedName name="VAS076_F_Lengviejiautom741NuotekuSurinkimas">'Forma 7'!$J$60</definedName>
    <definedName name="VAS076_F_Lengviejiautom742NuotekuValymas" localSheetId="9">'Forma 7'!$K$60</definedName>
    <definedName name="VAS076_F_Lengviejiautom742NuotekuValymas">'Forma 7'!$K$60</definedName>
    <definedName name="VAS076_F_Lengviejiautom743NuotekuDumblo" localSheetId="9">'Forma 7'!$L$60</definedName>
    <definedName name="VAS076_F_Lengviejiautom743NuotekuDumblo">'Forma 7'!$L$60</definedName>
    <definedName name="VAS076_F_Lengviejiautom74IsViso" localSheetId="9">'Forma 7'!$I$60</definedName>
    <definedName name="VAS076_F_Lengviejiautom74IsViso">'Forma 7'!$I$60</definedName>
    <definedName name="VAS076_F_Lengviejiautom75PavirsiniuNuoteku" localSheetId="9">'Forma 7'!$M$60</definedName>
    <definedName name="VAS076_F_Lengviejiautom75PavirsiniuNuoteku">'Forma 7'!$M$60</definedName>
    <definedName name="VAS076_F_Lengviejiautom76KitosReguliuojamosios" localSheetId="9">'Forma 7'!$N$60</definedName>
    <definedName name="VAS076_F_Lengviejiautom76KitosReguliuojamosios">'Forma 7'!$N$60</definedName>
    <definedName name="VAS076_F_Lengviejiautom77KitosVeiklos" localSheetId="9">'Forma 7'!$Q$60</definedName>
    <definedName name="VAS076_F_Lengviejiautom77KitosVeiklos">'Forma 7'!$Q$60</definedName>
    <definedName name="VAS076_F_Lengviejiautom7Apskaitosveikla1" localSheetId="9">'Forma 7'!$O$60</definedName>
    <definedName name="VAS076_F_Lengviejiautom7Apskaitosveikla1">'Forma 7'!$O$60</definedName>
    <definedName name="VAS076_F_Lengviejiautom7Kitareguliuoja1" localSheetId="9">'Forma 7'!$P$60</definedName>
    <definedName name="VAS076_F_Lengviejiautom7Kitareguliuoja1">'Forma 7'!$P$60</definedName>
    <definedName name="VAS076_F_Lengviejiautom81IS" localSheetId="9">'Forma 7'!$D$88</definedName>
    <definedName name="VAS076_F_Lengviejiautom81IS">'Forma 7'!$D$88</definedName>
    <definedName name="VAS076_F_Lengviejiautom831GeriamojoVandens" localSheetId="9">'Forma 7'!$F$88</definedName>
    <definedName name="VAS076_F_Lengviejiautom831GeriamojoVandens">'Forma 7'!$F$88</definedName>
    <definedName name="VAS076_F_Lengviejiautom832GeriamojoVandens" localSheetId="9">'Forma 7'!$G$88</definedName>
    <definedName name="VAS076_F_Lengviejiautom832GeriamojoVandens">'Forma 7'!$G$88</definedName>
    <definedName name="VAS076_F_Lengviejiautom833GeriamojoVandens" localSheetId="9">'Forma 7'!$H$88</definedName>
    <definedName name="VAS076_F_Lengviejiautom833GeriamojoVandens">'Forma 7'!$H$88</definedName>
    <definedName name="VAS076_F_Lengviejiautom83IsViso" localSheetId="9">'Forma 7'!$E$88</definedName>
    <definedName name="VAS076_F_Lengviejiautom83IsViso">'Forma 7'!$E$88</definedName>
    <definedName name="VAS076_F_Lengviejiautom841NuotekuSurinkimas" localSheetId="9">'Forma 7'!$J$88</definedName>
    <definedName name="VAS076_F_Lengviejiautom841NuotekuSurinkimas">'Forma 7'!$J$88</definedName>
    <definedName name="VAS076_F_Lengviejiautom842NuotekuValymas" localSheetId="9">'Forma 7'!$K$88</definedName>
    <definedName name="VAS076_F_Lengviejiautom842NuotekuValymas">'Forma 7'!$K$88</definedName>
    <definedName name="VAS076_F_Lengviejiautom843NuotekuDumblo" localSheetId="9">'Forma 7'!$L$88</definedName>
    <definedName name="VAS076_F_Lengviejiautom843NuotekuDumblo">'Forma 7'!$L$88</definedName>
    <definedName name="VAS076_F_Lengviejiautom84IsViso" localSheetId="9">'Forma 7'!$I$88</definedName>
    <definedName name="VAS076_F_Lengviejiautom84IsViso">'Forma 7'!$I$88</definedName>
    <definedName name="VAS076_F_Lengviejiautom85PavirsiniuNuoteku" localSheetId="9">'Forma 7'!$M$88</definedName>
    <definedName name="VAS076_F_Lengviejiautom85PavirsiniuNuoteku">'Forma 7'!$M$88</definedName>
    <definedName name="VAS076_F_Lengviejiautom86KitosReguliuojamosios" localSheetId="9">'Forma 7'!$N$88</definedName>
    <definedName name="VAS076_F_Lengviejiautom86KitosReguliuojamosios">'Forma 7'!$N$88</definedName>
    <definedName name="VAS076_F_Lengviejiautom87KitosVeiklos" localSheetId="9">'Forma 7'!$Q$88</definedName>
    <definedName name="VAS076_F_Lengviejiautom87KitosVeiklos">'Forma 7'!$Q$88</definedName>
    <definedName name="VAS076_F_Lengviejiautom8Apskaitosveikla1" localSheetId="9">'Forma 7'!$O$88</definedName>
    <definedName name="VAS076_F_Lengviejiautom8Apskaitosveikla1">'Forma 7'!$O$88</definedName>
    <definedName name="VAS076_F_Lengviejiautom8Kitareguliuoja1" localSheetId="9">'Forma 7'!$P$88</definedName>
    <definedName name="VAS076_F_Lengviejiautom8Kitareguliuoja1">'Forma 7'!$P$88</definedName>
    <definedName name="VAS076_F_Lengviejiautom91IS" localSheetId="9">'Forma 7'!$D$137</definedName>
    <definedName name="VAS076_F_Lengviejiautom91IS">'Forma 7'!$D$137</definedName>
    <definedName name="VAS076_F_Lengviejiautom931GeriamojoVandens" localSheetId="9">'Forma 7'!$F$137</definedName>
    <definedName name="VAS076_F_Lengviejiautom931GeriamojoVandens">'Forma 7'!$F$137</definedName>
    <definedName name="VAS076_F_Lengviejiautom932GeriamojoVandens" localSheetId="9">'Forma 7'!$G$137</definedName>
    <definedName name="VAS076_F_Lengviejiautom932GeriamojoVandens">'Forma 7'!$G$137</definedName>
    <definedName name="VAS076_F_Lengviejiautom933GeriamojoVandens" localSheetId="9">'Forma 7'!$H$137</definedName>
    <definedName name="VAS076_F_Lengviejiautom933GeriamojoVandens">'Forma 7'!$H$137</definedName>
    <definedName name="VAS076_F_Lengviejiautom93IsViso" localSheetId="9">'Forma 7'!$E$137</definedName>
    <definedName name="VAS076_F_Lengviejiautom93IsViso">'Forma 7'!$E$137</definedName>
    <definedName name="VAS076_F_Lengviejiautom941NuotekuSurinkimas" localSheetId="9">'Forma 7'!$J$137</definedName>
    <definedName name="VAS076_F_Lengviejiautom941NuotekuSurinkimas">'Forma 7'!$J$137</definedName>
    <definedName name="VAS076_F_Lengviejiautom942NuotekuValymas" localSheetId="9">'Forma 7'!$K$137</definedName>
    <definedName name="VAS076_F_Lengviejiautom942NuotekuValymas">'Forma 7'!$K$137</definedName>
    <definedName name="VAS076_F_Lengviejiautom943NuotekuDumblo" localSheetId="9">'Forma 7'!$L$137</definedName>
    <definedName name="VAS076_F_Lengviejiautom943NuotekuDumblo">'Forma 7'!$L$137</definedName>
    <definedName name="VAS076_F_Lengviejiautom94IsViso" localSheetId="9">'Forma 7'!$I$137</definedName>
    <definedName name="VAS076_F_Lengviejiautom94IsViso">'Forma 7'!$I$137</definedName>
    <definedName name="VAS076_F_Lengviejiautom95PavirsiniuNuoteku" localSheetId="9">'Forma 7'!$M$137</definedName>
    <definedName name="VAS076_F_Lengviejiautom95PavirsiniuNuoteku">'Forma 7'!$M$137</definedName>
    <definedName name="VAS076_F_Lengviejiautom96KitosReguliuojamosios" localSheetId="9">'Forma 7'!$N$137</definedName>
    <definedName name="VAS076_F_Lengviejiautom96KitosReguliuojamosios">'Forma 7'!$N$137</definedName>
    <definedName name="VAS076_F_Lengviejiautom97KitosVeiklos" localSheetId="9">'Forma 7'!$Q$137</definedName>
    <definedName name="VAS076_F_Lengviejiautom97KitosVeiklos">'Forma 7'!$Q$137</definedName>
    <definedName name="VAS076_F_Lengviejiautom9Apskaitosveikla1" localSheetId="9">'Forma 7'!$O$137</definedName>
    <definedName name="VAS076_F_Lengviejiautom9Apskaitosveikla1">'Forma 7'!$O$137</definedName>
    <definedName name="VAS076_F_Lengviejiautom9Kitareguliuoja1" localSheetId="9">'Forma 7'!$P$137</definedName>
    <definedName name="VAS076_F_Lengviejiautom9Kitareguliuoja1">'Forma 7'!$P$137</definedName>
    <definedName name="VAS076_F_Masinosiriranga61IS" localSheetId="9">'Forma 7'!$D$22</definedName>
    <definedName name="VAS076_F_Masinosiriranga61IS">'Forma 7'!$D$22</definedName>
    <definedName name="VAS076_F_Masinosiriranga631GeriamojoVandens" localSheetId="9">'Forma 7'!$F$22</definedName>
    <definedName name="VAS076_F_Masinosiriranga631GeriamojoVandens">'Forma 7'!$F$22</definedName>
    <definedName name="VAS076_F_Masinosiriranga632GeriamojoVandens" localSheetId="9">'Forma 7'!$G$22</definedName>
    <definedName name="VAS076_F_Masinosiriranga632GeriamojoVandens">'Forma 7'!$G$22</definedName>
    <definedName name="VAS076_F_Masinosiriranga633GeriamojoVandens" localSheetId="9">'Forma 7'!$H$22</definedName>
    <definedName name="VAS076_F_Masinosiriranga633GeriamojoVandens">'Forma 7'!$H$22</definedName>
    <definedName name="VAS076_F_Masinosiriranga63IsViso" localSheetId="9">'Forma 7'!$E$22</definedName>
    <definedName name="VAS076_F_Masinosiriranga63IsViso">'Forma 7'!$E$22</definedName>
    <definedName name="VAS076_F_Masinosiriranga641NuotekuSurinkimas" localSheetId="9">'Forma 7'!$J$22</definedName>
    <definedName name="VAS076_F_Masinosiriranga641NuotekuSurinkimas">'Forma 7'!$J$22</definedName>
    <definedName name="VAS076_F_Masinosiriranga642NuotekuValymas" localSheetId="9">'Forma 7'!$K$22</definedName>
    <definedName name="VAS076_F_Masinosiriranga642NuotekuValymas">'Forma 7'!$K$22</definedName>
    <definedName name="VAS076_F_Masinosiriranga643NuotekuDumblo" localSheetId="9">'Forma 7'!$L$22</definedName>
    <definedName name="VAS076_F_Masinosiriranga643NuotekuDumblo">'Forma 7'!$L$22</definedName>
    <definedName name="VAS076_F_Masinosiriranga64IsViso" localSheetId="9">'Forma 7'!$I$22</definedName>
    <definedName name="VAS076_F_Masinosiriranga64IsViso">'Forma 7'!$I$22</definedName>
    <definedName name="VAS076_F_Masinosiriranga65PavirsiniuNuoteku" localSheetId="9">'Forma 7'!$M$22</definedName>
    <definedName name="VAS076_F_Masinosiriranga65PavirsiniuNuoteku">'Forma 7'!$M$22</definedName>
    <definedName name="VAS076_F_Masinosiriranga66KitosReguliuojamosios" localSheetId="9">'Forma 7'!$N$22</definedName>
    <definedName name="VAS076_F_Masinosiriranga66KitosReguliuojamosios">'Forma 7'!$N$22</definedName>
    <definedName name="VAS076_F_Masinosiriranga67KitosVeiklos" localSheetId="9">'Forma 7'!$Q$22</definedName>
    <definedName name="VAS076_F_Masinosiriranga67KitosVeiklos">'Forma 7'!$Q$22</definedName>
    <definedName name="VAS076_F_Masinosiriranga6Apskaitosveikla1" localSheetId="9">'Forma 7'!$O$22</definedName>
    <definedName name="VAS076_F_Masinosiriranga6Apskaitosveikla1">'Forma 7'!$O$22</definedName>
    <definedName name="VAS076_F_Masinosiriranga6Kitareguliuoja1" localSheetId="9">'Forma 7'!$P$22</definedName>
    <definedName name="VAS076_F_Masinosiriranga6Kitareguliuoja1">'Forma 7'!$P$22</definedName>
    <definedName name="VAS076_F_Masinosiriranga71IS" localSheetId="9">'Forma 7'!$D$50</definedName>
    <definedName name="VAS076_F_Masinosiriranga71IS">'Forma 7'!$D$50</definedName>
    <definedName name="VAS076_F_Masinosiriranga731GeriamojoVandens" localSheetId="9">'Forma 7'!$F$50</definedName>
    <definedName name="VAS076_F_Masinosiriranga731GeriamojoVandens">'Forma 7'!$F$50</definedName>
    <definedName name="VAS076_F_Masinosiriranga732GeriamojoVandens" localSheetId="9">'Forma 7'!$G$50</definedName>
    <definedName name="VAS076_F_Masinosiriranga732GeriamojoVandens">'Forma 7'!$G$50</definedName>
    <definedName name="VAS076_F_Masinosiriranga733GeriamojoVandens" localSheetId="9">'Forma 7'!$H$50</definedName>
    <definedName name="VAS076_F_Masinosiriranga733GeriamojoVandens">'Forma 7'!$H$50</definedName>
    <definedName name="VAS076_F_Masinosiriranga73IsViso" localSheetId="9">'Forma 7'!$E$50</definedName>
    <definedName name="VAS076_F_Masinosiriranga73IsViso">'Forma 7'!$E$50</definedName>
    <definedName name="VAS076_F_Masinosiriranga741NuotekuSurinkimas" localSheetId="9">'Forma 7'!$J$50</definedName>
    <definedName name="VAS076_F_Masinosiriranga741NuotekuSurinkimas">'Forma 7'!$J$50</definedName>
    <definedName name="VAS076_F_Masinosiriranga742NuotekuValymas" localSheetId="9">'Forma 7'!$K$50</definedName>
    <definedName name="VAS076_F_Masinosiriranga742NuotekuValymas">'Forma 7'!$K$50</definedName>
    <definedName name="VAS076_F_Masinosiriranga743NuotekuDumblo" localSheetId="9">'Forma 7'!$L$50</definedName>
    <definedName name="VAS076_F_Masinosiriranga743NuotekuDumblo">'Forma 7'!$L$50</definedName>
    <definedName name="VAS076_F_Masinosiriranga74IsViso" localSheetId="9">'Forma 7'!$I$50</definedName>
    <definedName name="VAS076_F_Masinosiriranga74IsViso">'Forma 7'!$I$50</definedName>
    <definedName name="VAS076_F_Masinosiriranga75PavirsiniuNuoteku" localSheetId="9">'Forma 7'!$M$50</definedName>
    <definedName name="VAS076_F_Masinosiriranga75PavirsiniuNuoteku">'Forma 7'!$M$50</definedName>
    <definedName name="VAS076_F_Masinosiriranga76KitosReguliuojamosios" localSheetId="9">'Forma 7'!$N$50</definedName>
    <definedName name="VAS076_F_Masinosiriranga76KitosReguliuojamosios">'Forma 7'!$N$50</definedName>
    <definedName name="VAS076_F_Masinosiriranga77KitosVeiklos" localSheetId="9">'Forma 7'!$Q$50</definedName>
    <definedName name="VAS076_F_Masinosiriranga77KitosVeiklos">'Forma 7'!$Q$50</definedName>
    <definedName name="VAS076_F_Masinosiriranga7Apskaitosveikla1" localSheetId="9">'Forma 7'!$O$50</definedName>
    <definedName name="VAS076_F_Masinosiriranga7Apskaitosveikla1">'Forma 7'!$O$50</definedName>
    <definedName name="VAS076_F_Masinosiriranga7Kitareguliuoja1" localSheetId="9">'Forma 7'!$P$50</definedName>
    <definedName name="VAS076_F_Masinosiriranga7Kitareguliuoja1">'Forma 7'!$P$50</definedName>
    <definedName name="VAS076_F_Masinosiriranga81IS" localSheetId="9">'Forma 7'!$D$78</definedName>
    <definedName name="VAS076_F_Masinosiriranga81IS">'Forma 7'!$D$78</definedName>
    <definedName name="VAS076_F_Masinosiriranga831GeriamojoVandens" localSheetId="9">'Forma 7'!$F$78</definedName>
    <definedName name="VAS076_F_Masinosiriranga831GeriamojoVandens">'Forma 7'!$F$78</definedName>
    <definedName name="VAS076_F_Masinosiriranga832GeriamojoVandens" localSheetId="9">'Forma 7'!$G$78</definedName>
    <definedName name="VAS076_F_Masinosiriranga832GeriamojoVandens">'Forma 7'!$G$78</definedName>
    <definedName name="VAS076_F_Masinosiriranga833GeriamojoVandens" localSheetId="9">'Forma 7'!$H$78</definedName>
    <definedName name="VAS076_F_Masinosiriranga833GeriamojoVandens">'Forma 7'!$H$78</definedName>
    <definedName name="VAS076_F_Masinosiriranga83IsViso" localSheetId="9">'Forma 7'!$E$78</definedName>
    <definedName name="VAS076_F_Masinosiriranga83IsViso">'Forma 7'!$E$78</definedName>
    <definedName name="VAS076_F_Masinosiriranga841NuotekuSurinkimas" localSheetId="9">'Forma 7'!$J$78</definedName>
    <definedName name="VAS076_F_Masinosiriranga841NuotekuSurinkimas">'Forma 7'!$J$78</definedName>
    <definedName name="VAS076_F_Masinosiriranga842NuotekuValymas" localSheetId="9">'Forma 7'!$K$78</definedName>
    <definedName name="VAS076_F_Masinosiriranga842NuotekuValymas">'Forma 7'!$K$78</definedName>
    <definedName name="VAS076_F_Masinosiriranga843NuotekuDumblo" localSheetId="9">'Forma 7'!$L$78</definedName>
    <definedName name="VAS076_F_Masinosiriranga843NuotekuDumblo">'Forma 7'!$L$78</definedName>
    <definedName name="VAS076_F_Masinosiriranga84IsViso" localSheetId="9">'Forma 7'!$I$78</definedName>
    <definedName name="VAS076_F_Masinosiriranga84IsViso">'Forma 7'!$I$78</definedName>
    <definedName name="VAS076_F_Masinosiriranga85PavirsiniuNuoteku" localSheetId="9">'Forma 7'!$M$78</definedName>
    <definedName name="VAS076_F_Masinosiriranga85PavirsiniuNuoteku">'Forma 7'!$M$78</definedName>
    <definedName name="VAS076_F_Masinosiriranga86KitosReguliuojamosios" localSheetId="9">'Forma 7'!$N$78</definedName>
    <definedName name="VAS076_F_Masinosiriranga86KitosReguliuojamosios">'Forma 7'!$N$78</definedName>
    <definedName name="VAS076_F_Masinosiriranga87KitosVeiklos" localSheetId="9">'Forma 7'!$Q$78</definedName>
    <definedName name="VAS076_F_Masinosiriranga87KitosVeiklos">'Forma 7'!$Q$78</definedName>
    <definedName name="VAS076_F_Masinosiriranga8Apskaitosveikla1" localSheetId="9">'Forma 7'!$O$78</definedName>
    <definedName name="VAS076_F_Masinosiriranga8Apskaitosveikla1">'Forma 7'!$O$78</definedName>
    <definedName name="VAS076_F_Masinosiriranga8Kitareguliuoja1" localSheetId="9">'Forma 7'!$P$78</definedName>
    <definedName name="VAS076_F_Masinosiriranga8Kitareguliuoja1">'Forma 7'!$P$78</definedName>
    <definedName name="VAS076_F_Masinosiriranga91IS" localSheetId="9">'Forma 7'!$D$128</definedName>
    <definedName name="VAS076_F_Masinosiriranga91IS">'Forma 7'!$D$128</definedName>
    <definedName name="VAS076_F_Masinosiriranga931GeriamojoVandens" localSheetId="9">'Forma 7'!$F$128</definedName>
    <definedName name="VAS076_F_Masinosiriranga931GeriamojoVandens">'Forma 7'!$F$128</definedName>
    <definedName name="VAS076_F_Masinosiriranga932GeriamojoVandens" localSheetId="9">'Forma 7'!$G$128</definedName>
    <definedName name="VAS076_F_Masinosiriranga932GeriamojoVandens">'Forma 7'!$G$128</definedName>
    <definedName name="VAS076_F_Masinosiriranga933GeriamojoVandens" localSheetId="9">'Forma 7'!$H$128</definedName>
    <definedName name="VAS076_F_Masinosiriranga933GeriamojoVandens">'Forma 7'!$H$128</definedName>
    <definedName name="VAS076_F_Masinosiriranga93IsViso" localSheetId="9">'Forma 7'!$E$128</definedName>
    <definedName name="VAS076_F_Masinosiriranga93IsViso">'Forma 7'!$E$128</definedName>
    <definedName name="VAS076_F_Masinosiriranga941NuotekuSurinkimas" localSheetId="9">'Forma 7'!$J$128</definedName>
    <definedName name="VAS076_F_Masinosiriranga941NuotekuSurinkimas">'Forma 7'!$J$128</definedName>
    <definedName name="VAS076_F_Masinosiriranga942NuotekuValymas" localSheetId="9">'Forma 7'!$K$128</definedName>
    <definedName name="VAS076_F_Masinosiriranga942NuotekuValymas">'Forma 7'!$K$128</definedName>
    <definedName name="VAS076_F_Masinosiriranga943NuotekuDumblo" localSheetId="9">'Forma 7'!$L$128</definedName>
    <definedName name="VAS076_F_Masinosiriranga943NuotekuDumblo">'Forma 7'!$L$128</definedName>
    <definedName name="VAS076_F_Masinosiriranga94IsViso" localSheetId="9">'Forma 7'!$I$128</definedName>
    <definedName name="VAS076_F_Masinosiriranga94IsViso">'Forma 7'!$I$128</definedName>
    <definedName name="VAS076_F_Masinosiriranga95PavirsiniuNuoteku" localSheetId="9">'Forma 7'!$M$128</definedName>
    <definedName name="VAS076_F_Masinosiriranga95PavirsiniuNuoteku">'Forma 7'!$M$128</definedName>
    <definedName name="VAS076_F_Masinosiriranga96KitosReguliuojamosios" localSheetId="9">'Forma 7'!$N$128</definedName>
    <definedName name="VAS076_F_Masinosiriranga96KitosReguliuojamosios">'Forma 7'!$N$128</definedName>
    <definedName name="VAS076_F_Masinosiriranga97KitosVeiklos" localSheetId="9">'Forma 7'!$Q$128</definedName>
    <definedName name="VAS076_F_Masinosiriranga97KitosVeiklos">'Forma 7'!$Q$128</definedName>
    <definedName name="VAS076_F_Masinosiriranga9Apskaitosveikla1" localSheetId="9">'Forma 7'!$O$128</definedName>
    <definedName name="VAS076_F_Masinosiriranga9Apskaitosveikla1">'Forma 7'!$O$128</definedName>
    <definedName name="VAS076_F_Masinosiriranga9Kitareguliuoja1" localSheetId="9">'Forma 7'!$P$128</definedName>
    <definedName name="VAS076_F_Masinosiriranga9Kitareguliuoja1">'Forma 7'!$P$128</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7'!$D$39</definedName>
    <definedName name="VAS076_F_Nematerialusis71IS">'Forma 7'!$D$39</definedName>
    <definedName name="VAS076_F_Nematerialusis731GeriamojoVandens" localSheetId="9">'Forma 7'!$F$39</definedName>
    <definedName name="VAS076_F_Nematerialusis731GeriamojoVandens">'Forma 7'!$F$39</definedName>
    <definedName name="VAS076_F_Nematerialusis732GeriamojoVandens" localSheetId="9">'Forma 7'!$G$39</definedName>
    <definedName name="VAS076_F_Nematerialusis732GeriamojoVandens">'Forma 7'!$G$39</definedName>
    <definedName name="VAS076_F_Nematerialusis733GeriamojoVandens" localSheetId="9">'Forma 7'!$H$39</definedName>
    <definedName name="VAS076_F_Nematerialusis733GeriamojoVandens">'Forma 7'!$H$39</definedName>
    <definedName name="VAS076_F_Nematerialusis73IsViso" localSheetId="9">'Forma 7'!$E$39</definedName>
    <definedName name="VAS076_F_Nematerialusis73IsViso">'Forma 7'!$E$39</definedName>
    <definedName name="VAS076_F_Nematerialusis741NuotekuSurinkimas" localSheetId="9">'Forma 7'!$J$39</definedName>
    <definedName name="VAS076_F_Nematerialusis741NuotekuSurinkimas">'Forma 7'!$J$39</definedName>
    <definedName name="VAS076_F_Nematerialusis742NuotekuValymas" localSheetId="9">'Forma 7'!$K$39</definedName>
    <definedName name="VAS076_F_Nematerialusis742NuotekuValymas">'Forma 7'!$K$39</definedName>
    <definedName name="VAS076_F_Nematerialusis743NuotekuDumblo" localSheetId="9">'Forma 7'!$L$39</definedName>
    <definedName name="VAS076_F_Nematerialusis743NuotekuDumblo">'Forma 7'!$L$39</definedName>
    <definedName name="VAS076_F_Nematerialusis74IsViso" localSheetId="9">'Forma 7'!$I$39</definedName>
    <definedName name="VAS076_F_Nematerialusis74IsViso">'Forma 7'!$I$39</definedName>
    <definedName name="VAS076_F_Nematerialusis75PavirsiniuNuoteku" localSheetId="9">'Forma 7'!$M$39</definedName>
    <definedName name="VAS076_F_Nematerialusis75PavirsiniuNuoteku">'Forma 7'!$M$39</definedName>
    <definedName name="VAS076_F_Nematerialusis76KitosReguliuojamosios" localSheetId="9">'Forma 7'!$N$39</definedName>
    <definedName name="VAS076_F_Nematerialusis76KitosReguliuojamosios">'Forma 7'!$N$39</definedName>
    <definedName name="VAS076_F_Nematerialusis77KitosVeiklos" localSheetId="9">'Forma 7'!$Q$39</definedName>
    <definedName name="VAS076_F_Nematerialusis77KitosVeiklos">'Forma 7'!$Q$39</definedName>
    <definedName name="VAS076_F_Nematerialusis7Apskaitosveikla1" localSheetId="9">'Forma 7'!$O$39</definedName>
    <definedName name="VAS076_F_Nematerialusis7Apskaitosveikla1">'Forma 7'!$O$39</definedName>
    <definedName name="VAS076_F_Nematerialusis7Kitareguliuoja1" localSheetId="9">'Forma 7'!$P$39</definedName>
    <definedName name="VAS076_F_Nematerialusis7Kitareguliuoja1">'Forma 7'!$P$39</definedName>
    <definedName name="VAS076_F_Nematerialusis81IS" localSheetId="9">'Forma 7'!$D$67</definedName>
    <definedName name="VAS076_F_Nematerialusis81IS">'Forma 7'!$D$67</definedName>
    <definedName name="VAS076_F_Nematerialusis831GeriamojoVandens" localSheetId="9">'Forma 7'!$F$67</definedName>
    <definedName name="VAS076_F_Nematerialusis831GeriamojoVandens">'Forma 7'!$F$67</definedName>
    <definedName name="VAS076_F_Nematerialusis832GeriamojoVandens" localSheetId="9">'Forma 7'!$G$67</definedName>
    <definedName name="VAS076_F_Nematerialusis832GeriamojoVandens">'Forma 7'!$G$67</definedName>
    <definedName name="VAS076_F_Nematerialusis833GeriamojoVandens" localSheetId="9">'Forma 7'!$H$67</definedName>
    <definedName name="VAS076_F_Nematerialusis833GeriamojoVandens">'Forma 7'!$H$67</definedName>
    <definedName name="VAS076_F_Nematerialusis83IsViso" localSheetId="9">'Forma 7'!$E$67</definedName>
    <definedName name="VAS076_F_Nematerialusis83IsViso">'Forma 7'!$E$67</definedName>
    <definedName name="VAS076_F_Nematerialusis841NuotekuSurinkimas" localSheetId="9">'Forma 7'!$J$67</definedName>
    <definedName name="VAS076_F_Nematerialusis841NuotekuSurinkimas">'Forma 7'!$J$67</definedName>
    <definedName name="VAS076_F_Nematerialusis842NuotekuValymas" localSheetId="9">'Forma 7'!$K$67</definedName>
    <definedName name="VAS076_F_Nematerialusis842NuotekuValymas">'Forma 7'!$K$67</definedName>
    <definedName name="VAS076_F_Nematerialusis843NuotekuDumblo" localSheetId="9">'Forma 7'!$L$67</definedName>
    <definedName name="VAS076_F_Nematerialusis843NuotekuDumblo">'Forma 7'!$L$67</definedName>
    <definedName name="VAS076_F_Nematerialusis84IsViso" localSheetId="9">'Forma 7'!$I$67</definedName>
    <definedName name="VAS076_F_Nematerialusis84IsViso">'Forma 7'!$I$67</definedName>
    <definedName name="VAS076_F_Nematerialusis85PavirsiniuNuoteku" localSheetId="9">'Forma 7'!$M$67</definedName>
    <definedName name="VAS076_F_Nematerialusis85PavirsiniuNuoteku">'Forma 7'!$M$67</definedName>
    <definedName name="VAS076_F_Nematerialusis86KitosReguliuojamosios" localSheetId="9">'Forma 7'!$N$67</definedName>
    <definedName name="VAS076_F_Nematerialusis86KitosReguliuojamosios">'Forma 7'!$N$67</definedName>
    <definedName name="VAS076_F_Nematerialusis87KitosVeiklos" localSheetId="9">'Forma 7'!$Q$67</definedName>
    <definedName name="VAS076_F_Nematerialusis87KitosVeiklos">'Forma 7'!$Q$67</definedName>
    <definedName name="VAS076_F_Nematerialusis8Apskaitosveikla1" localSheetId="9">'Forma 7'!$O$67</definedName>
    <definedName name="VAS076_F_Nematerialusis8Apskaitosveikla1">'Forma 7'!$O$67</definedName>
    <definedName name="VAS076_F_Nematerialusis8Kitareguliuoja1" localSheetId="9">'Forma 7'!$P$67</definedName>
    <definedName name="VAS076_F_Nematerialusis8Kitareguliuoja1">'Forma 7'!$P$67</definedName>
    <definedName name="VAS076_F_Nematerialusis91IS" localSheetId="9">'Forma 7'!$D$117</definedName>
    <definedName name="VAS076_F_Nematerialusis91IS">'Forma 7'!$D$117</definedName>
    <definedName name="VAS076_F_Nematerialusis931GeriamojoVandens" localSheetId="9">'Forma 7'!$F$117</definedName>
    <definedName name="VAS076_F_Nematerialusis931GeriamojoVandens">'Forma 7'!$F$117</definedName>
    <definedName name="VAS076_F_Nematerialusis932GeriamojoVandens" localSheetId="9">'Forma 7'!$G$117</definedName>
    <definedName name="VAS076_F_Nematerialusis932GeriamojoVandens">'Forma 7'!$G$117</definedName>
    <definedName name="VAS076_F_Nematerialusis933GeriamojoVandens" localSheetId="9">'Forma 7'!$H$117</definedName>
    <definedName name="VAS076_F_Nematerialusis933GeriamojoVandens">'Forma 7'!$H$117</definedName>
    <definedName name="VAS076_F_Nematerialusis93IsViso" localSheetId="9">'Forma 7'!$E$117</definedName>
    <definedName name="VAS076_F_Nematerialusis93IsViso">'Forma 7'!$E$117</definedName>
    <definedName name="VAS076_F_Nematerialusis941NuotekuSurinkimas" localSheetId="9">'Forma 7'!$J$117</definedName>
    <definedName name="VAS076_F_Nematerialusis941NuotekuSurinkimas">'Forma 7'!$J$117</definedName>
    <definedName name="VAS076_F_Nematerialusis942NuotekuValymas" localSheetId="9">'Forma 7'!$K$117</definedName>
    <definedName name="VAS076_F_Nematerialusis942NuotekuValymas">'Forma 7'!$K$117</definedName>
    <definedName name="VAS076_F_Nematerialusis943NuotekuDumblo" localSheetId="9">'Forma 7'!$L$117</definedName>
    <definedName name="VAS076_F_Nematerialusis943NuotekuDumblo">'Forma 7'!$L$117</definedName>
    <definedName name="VAS076_F_Nematerialusis94IsViso" localSheetId="9">'Forma 7'!$I$117</definedName>
    <definedName name="VAS076_F_Nematerialusis94IsViso">'Forma 7'!$I$117</definedName>
    <definedName name="VAS076_F_Nematerialusis95PavirsiniuNuoteku" localSheetId="9">'Forma 7'!$M$117</definedName>
    <definedName name="VAS076_F_Nematerialusis95PavirsiniuNuoteku">'Forma 7'!$M$117</definedName>
    <definedName name="VAS076_F_Nematerialusis96KitosReguliuojamosios" localSheetId="9">'Forma 7'!$N$117</definedName>
    <definedName name="VAS076_F_Nematerialusis96KitosReguliuojamosios">'Forma 7'!$N$117</definedName>
    <definedName name="VAS076_F_Nematerialusis97KitosVeiklos" localSheetId="9">'Forma 7'!$Q$117</definedName>
    <definedName name="VAS076_F_Nematerialusis97KitosVeiklos">'Forma 7'!$Q$117</definedName>
    <definedName name="VAS076_F_Nematerialusis9Apskaitosveikla1" localSheetId="9">'Forma 7'!$O$117</definedName>
    <definedName name="VAS076_F_Nematerialusis9Apskaitosveikla1">'Forma 7'!$O$117</definedName>
    <definedName name="VAS076_F_Nematerialusis9Kitareguliuoja1" localSheetId="9">'Forma 7'!$P$117</definedName>
    <definedName name="VAS076_F_Nematerialusis9Kitareguliuoja1">'Forma 7'!$P$117</definedName>
    <definedName name="VAS076_F_Netiesiogiaipa31IS" localSheetId="9">'Forma 7'!$D$66</definedName>
    <definedName name="VAS076_F_Netiesiogiaipa31IS">'Forma 7'!$D$66</definedName>
    <definedName name="VAS076_F_Netiesiogiaipa331GeriamojoVandens" localSheetId="9">'Forma 7'!$F$66</definedName>
    <definedName name="VAS076_F_Netiesiogiaipa331GeriamojoVandens">'Forma 7'!$F$66</definedName>
    <definedName name="VAS076_F_Netiesiogiaipa332GeriamojoVandens" localSheetId="9">'Forma 7'!$G$66</definedName>
    <definedName name="VAS076_F_Netiesiogiaipa332GeriamojoVandens">'Forma 7'!$G$66</definedName>
    <definedName name="VAS076_F_Netiesiogiaipa333GeriamojoVandens" localSheetId="9">'Forma 7'!$H$66</definedName>
    <definedName name="VAS076_F_Netiesiogiaipa333GeriamojoVandens">'Forma 7'!$H$66</definedName>
    <definedName name="VAS076_F_Netiesiogiaipa33IsViso" localSheetId="9">'Forma 7'!$E$66</definedName>
    <definedName name="VAS076_F_Netiesiogiaipa33IsViso">'Forma 7'!$E$66</definedName>
    <definedName name="VAS076_F_Netiesiogiaipa341NuotekuSurinkimas" localSheetId="9">'Forma 7'!$J$66</definedName>
    <definedName name="VAS076_F_Netiesiogiaipa341NuotekuSurinkimas">'Forma 7'!$J$66</definedName>
    <definedName name="VAS076_F_Netiesiogiaipa342NuotekuValymas" localSheetId="9">'Forma 7'!$K$66</definedName>
    <definedName name="VAS076_F_Netiesiogiaipa342NuotekuValymas">'Forma 7'!$K$66</definedName>
    <definedName name="VAS076_F_Netiesiogiaipa343NuotekuDumblo" localSheetId="9">'Forma 7'!$L$66</definedName>
    <definedName name="VAS076_F_Netiesiogiaipa343NuotekuDumblo">'Forma 7'!$L$66</definedName>
    <definedName name="VAS076_F_Netiesiogiaipa34IsViso" localSheetId="9">'Forma 7'!$I$66</definedName>
    <definedName name="VAS076_F_Netiesiogiaipa34IsViso">'Forma 7'!$I$66</definedName>
    <definedName name="VAS076_F_Netiesiogiaipa35PavirsiniuNuoteku" localSheetId="9">'Forma 7'!$M$66</definedName>
    <definedName name="VAS076_F_Netiesiogiaipa35PavirsiniuNuoteku">'Forma 7'!$M$66</definedName>
    <definedName name="VAS076_F_Netiesiogiaipa36KitosReguliuojamosios" localSheetId="9">'Forma 7'!$N$66</definedName>
    <definedName name="VAS076_F_Netiesiogiaipa36KitosReguliuojamosios">'Forma 7'!$N$66</definedName>
    <definedName name="VAS076_F_Netiesiogiaipa37KitosVeiklos" localSheetId="9">'Forma 7'!$Q$66</definedName>
    <definedName name="VAS076_F_Netiesiogiaipa37KitosVeiklos">'Forma 7'!$Q$66</definedName>
    <definedName name="VAS076_F_Netiesiogiaipa3Apskaitosveikla1" localSheetId="9">'Forma 7'!$O$66</definedName>
    <definedName name="VAS076_F_Netiesiogiaipa3Apskaitosveikla1">'Forma 7'!$O$66</definedName>
    <definedName name="VAS076_F_Netiesiogiaipa3Kitareguliuoja1" localSheetId="9">'Forma 7'!$P$66</definedName>
    <definedName name="VAS076_F_Netiesiogiaipa3Kitareguliuoja1">'Forma 7'!$P$66</definedName>
    <definedName name="VAS076_F_Nuotekuirdumbl51IS" localSheetId="9">'Forma 7'!$D$24</definedName>
    <definedName name="VAS076_F_Nuotekuirdumbl51IS">'Forma 7'!$D$24</definedName>
    <definedName name="VAS076_F_Nuotekuirdumbl531GeriamojoVandens" localSheetId="9">'Forma 7'!$F$24</definedName>
    <definedName name="VAS076_F_Nuotekuirdumbl531GeriamojoVandens">'Forma 7'!$F$24</definedName>
    <definedName name="VAS076_F_Nuotekuirdumbl532GeriamojoVandens" localSheetId="9">'Forma 7'!$G$24</definedName>
    <definedName name="VAS076_F_Nuotekuirdumbl532GeriamojoVandens">'Forma 7'!$G$24</definedName>
    <definedName name="VAS076_F_Nuotekuirdumbl533GeriamojoVandens" localSheetId="9">'Forma 7'!$H$24</definedName>
    <definedName name="VAS076_F_Nuotekuirdumbl533GeriamojoVandens">'Forma 7'!$H$24</definedName>
    <definedName name="VAS076_F_Nuotekuirdumbl53IsViso" localSheetId="9">'Forma 7'!$E$24</definedName>
    <definedName name="VAS076_F_Nuotekuirdumbl53IsViso">'Forma 7'!$E$24</definedName>
    <definedName name="VAS076_F_Nuotekuirdumbl541NuotekuSurinkimas" localSheetId="9">'Forma 7'!$J$24</definedName>
    <definedName name="VAS076_F_Nuotekuirdumbl541NuotekuSurinkimas">'Forma 7'!$J$24</definedName>
    <definedName name="VAS076_F_Nuotekuirdumbl542NuotekuValymas" localSheetId="9">'Forma 7'!$K$24</definedName>
    <definedName name="VAS076_F_Nuotekuirdumbl542NuotekuValymas">'Forma 7'!$K$24</definedName>
    <definedName name="VAS076_F_Nuotekuirdumbl543NuotekuDumblo" localSheetId="9">'Forma 7'!$L$24</definedName>
    <definedName name="VAS076_F_Nuotekuirdumbl543NuotekuDumblo">'Forma 7'!$L$24</definedName>
    <definedName name="VAS076_F_Nuotekuirdumbl54IsViso" localSheetId="9">'Forma 7'!$I$24</definedName>
    <definedName name="VAS076_F_Nuotekuirdumbl54IsViso">'Forma 7'!$I$24</definedName>
    <definedName name="VAS076_F_Nuotekuirdumbl55PavirsiniuNuoteku" localSheetId="9">'Forma 7'!$M$24</definedName>
    <definedName name="VAS076_F_Nuotekuirdumbl55PavirsiniuNuoteku">'Forma 7'!$M$24</definedName>
    <definedName name="VAS076_F_Nuotekuirdumbl56KitosReguliuojamosios" localSheetId="9">'Forma 7'!$N$24</definedName>
    <definedName name="VAS076_F_Nuotekuirdumbl56KitosReguliuojamosios">'Forma 7'!$N$24</definedName>
    <definedName name="VAS076_F_Nuotekuirdumbl57KitosVeiklos" localSheetId="9">'Forma 7'!$Q$24</definedName>
    <definedName name="VAS076_F_Nuotekuirdumbl57KitosVeiklos">'Forma 7'!$Q$24</definedName>
    <definedName name="VAS076_F_Nuotekuirdumbl5Apskaitosveikla1" localSheetId="9">'Forma 7'!$O$24</definedName>
    <definedName name="VAS076_F_Nuotekuirdumbl5Apskaitosveikla1">'Forma 7'!$O$24</definedName>
    <definedName name="VAS076_F_Nuotekuirdumbl5Kitareguliuoja1" localSheetId="9">'Forma 7'!$P$24</definedName>
    <definedName name="VAS076_F_Nuotekuirdumbl5Kitareguliuoja1">'Forma 7'!$P$24</definedName>
    <definedName name="VAS076_F_Nuotekuirdumbl61IS" localSheetId="9">'Forma 7'!$D$52</definedName>
    <definedName name="VAS076_F_Nuotekuirdumbl61IS">'Forma 7'!$D$52</definedName>
    <definedName name="VAS076_F_Nuotekuirdumbl631GeriamojoVandens" localSheetId="9">'Forma 7'!$F$52</definedName>
    <definedName name="VAS076_F_Nuotekuirdumbl631GeriamojoVandens">'Forma 7'!$F$52</definedName>
    <definedName name="VAS076_F_Nuotekuirdumbl632GeriamojoVandens" localSheetId="9">'Forma 7'!$G$52</definedName>
    <definedName name="VAS076_F_Nuotekuirdumbl632GeriamojoVandens">'Forma 7'!$G$52</definedName>
    <definedName name="VAS076_F_Nuotekuirdumbl633GeriamojoVandens" localSheetId="9">'Forma 7'!$H$52</definedName>
    <definedName name="VAS076_F_Nuotekuirdumbl633GeriamojoVandens">'Forma 7'!$H$52</definedName>
    <definedName name="VAS076_F_Nuotekuirdumbl63IsViso" localSheetId="9">'Forma 7'!$E$52</definedName>
    <definedName name="VAS076_F_Nuotekuirdumbl63IsViso">'Forma 7'!$E$52</definedName>
    <definedName name="VAS076_F_Nuotekuirdumbl641NuotekuSurinkimas" localSheetId="9">'Forma 7'!$J$52</definedName>
    <definedName name="VAS076_F_Nuotekuirdumbl641NuotekuSurinkimas">'Forma 7'!$J$52</definedName>
    <definedName name="VAS076_F_Nuotekuirdumbl642NuotekuValymas" localSheetId="9">'Forma 7'!$K$52</definedName>
    <definedName name="VAS076_F_Nuotekuirdumbl642NuotekuValymas">'Forma 7'!$K$52</definedName>
    <definedName name="VAS076_F_Nuotekuirdumbl643NuotekuDumblo" localSheetId="9">'Forma 7'!$L$52</definedName>
    <definedName name="VAS076_F_Nuotekuirdumbl643NuotekuDumblo">'Forma 7'!$L$52</definedName>
    <definedName name="VAS076_F_Nuotekuirdumbl64IsViso" localSheetId="9">'Forma 7'!$I$52</definedName>
    <definedName name="VAS076_F_Nuotekuirdumbl64IsViso">'Forma 7'!$I$52</definedName>
    <definedName name="VAS076_F_Nuotekuirdumbl65PavirsiniuNuoteku" localSheetId="9">'Forma 7'!$M$52</definedName>
    <definedName name="VAS076_F_Nuotekuirdumbl65PavirsiniuNuoteku">'Forma 7'!$M$52</definedName>
    <definedName name="VAS076_F_Nuotekuirdumbl66KitosReguliuojamosios" localSheetId="9">'Forma 7'!$N$52</definedName>
    <definedName name="VAS076_F_Nuotekuirdumbl66KitosReguliuojamosios">'Forma 7'!$N$52</definedName>
    <definedName name="VAS076_F_Nuotekuirdumbl67KitosVeiklos" localSheetId="9">'Forma 7'!$Q$52</definedName>
    <definedName name="VAS076_F_Nuotekuirdumbl67KitosVeiklos">'Forma 7'!$Q$52</definedName>
    <definedName name="VAS076_F_Nuotekuirdumbl6Apskaitosveikla1" localSheetId="9">'Forma 7'!$O$52</definedName>
    <definedName name="VAS076_F_Nuotekuirdumbl6Apskaitosveikla1">'Forma 7'!$O$52</definedName>
    <definedName name="VAS076_F_Nuotekuirdumbl6Kitareguliuoja1" localSheetId="9">'Forma 7'!$P$52</definedName>
    <definedName name="VAS076_F_Nuotekuirdumbl6Kitareguliuoja1">'Forma 7'!$P$52</definedName>
    <definedName name="VAS076_F_Nuotekuirdumbl71IS" localSheetId="9">'Forma 7'!$D$80</definedName>
    <definedName name="VAS076_F_Nuotekuirdumbl71IS">'Forma 7'!$D$80</definedName>
    <definedName name="VAS076_F_Nuotekuirdumbl731GeriamojoVandens" localSheetId="9">'Forma 7'!$F$80</definedName>
    <definedName name="VAS076_F_Nuotekuirdumbl731GeriamojoVandens">'Forma 7'!$F$80</definedName>
    <definedName name="VAS076_F_Nuotekuirdumbl732GeriamojoVandens" localSheetId="9">'Forma 7'!$G$80</definedName>
    <definedName name="VAS076_F_Nuotekuirdumbl732GeriamojoVandens">'Forma 7'!$G$80</definedName>
    <definedName name="VAS076_F_Nuotekuirdumbl733GeriamojoVandens" localSheetId="9">'Forma 7'!$H$80</definedName>
    <definedName name="VAS076_F_Nuotekuirdumbl733GeriamojoVandens">'Forma 7'!$H$80</definedName>
    <definedName name="VAS076_F_Nuotekuirdumbl73IsViso" localSheetId="9">'Forma 7'!$E$80</definedName>
    <definedName name="VAS076_F_Nuotekuirdumbl73IsViso">'Forma 7'!$E$80</definedName>
    <definedName name="VAS076_F_Nuotekuirdumbl741NuotekuSurinkimas" localSheetId="9">'Forma 7'!$J$80</definedName>
    <definedName name="VAS076_F_Nuotekuirdumbl741NuotekuSurinkimas">'Forma 7'!$J$80</definedName>
    <definedName name="VAS076_F_Nuotekuirdumbl742NuotekuValymas" localSheetId="9">'Forma 7'!$K$80</definedName>
    <definedName name="VAS076_F_Nuotekuirdumbl742NuotekuValymas">'Forma 7'!$K$80</definedName>
    <definedName name="VAS076_F_Nuotekuirdumbl743NuotekuDumblo" localSheetId="9">'Forma 7'!$L$80</definedName>
    <definedName name="VAS076_F_Nuotekuirdumbl743NuotekuDumblo">'Forma 7'!$L$80</definedName>
    <definedName name="VAS076_F_Nuotekuirdumbl74IsViso" localSheetId="9">'Forma 7'!$I$80</definedName>
    <definedName name="VAS076_F_Nuotekuirdumbl74IsViso">'Forma 7'!$I$80</definedName>
    <definedName name="VAS076_F_Nuotekuirdumbl75PavirsiniuNuoteku" localSheetId="9">'Forma 7'!$M$80</definedName>
    <definedName name="VAS076_F_Nuotekuirdumbl75PavirsiniuNuoteku">'Forma 7'!$M$80</definedName>
    <definedName name="VAS076_F_Nuotekuirdumbl76KitosReguliuojamosios" localSheetId="9">'Forma 7'!$N$80</definedName>
    <definedName name="VAS076_F_Nuotekuirdumbl76KitosReguliuojamosios">'Forma 7'!$N$80</definedName>
    <definedName name="VAS076_F_Nuotekuirdumbl77KitosVeiklos" localSheetId="9">'Forma 7'!$Q$80</definedName>
    <definedName name="VAS076_F_Nuotekuirdumbl77KitosVeiklos">'Forma 7'!$Q$80</definedName>
    <definedName name="VAS076_F_Nuotekuirdumbl7Apskaitosveikla1" localSheetId="9">'Forma 7'!$O$80</definedName>
    <definedName name="VAS076_F_Nuotekuirdumbl7Apskaitosveikla1">'Forma 7'!$O$80</definedName>
    <definedName name="VAS076_F_Nuotekuirdumbl7Kitareguliuoja1" localSheetId="9">'Forma 7'!$P$80</definedName>
    <definedName name="VAS076_F_Nuotekuirdumbl7Kitareguliuoja1">'Forma 7'!$P$80</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7'!$D$44</definedName>
    <definedName name="VAS076_F_Pastataiadmini71IS">'Forma 7'!$D$44</definedName>
    <definedName name="VAS076_F_Pastataiadmini731GeriamojoVandens" localSheetId="9">'Forma 7'!$F$44</definedName>
    <definedName name="VAS076_F_Pastataiadmini731GeriamojoVandens">'Forma 7'!$F$44</definedName>
    <definedName name="VAS076_F_Pastataiadmini732GeriamojoVandens" localSheetId="9">'Forma 7'!$G$44</definedName>
    <definedName name="VAS076_F_Pastataiadmini732GeriamojoVandens">'Forma 7'!$G$44</definedName>
    <definedName name="VAS076_F_Pastataiadmini733GeriamojoVandens" localSheetId="9">'Forma 7'!$H$44</definedName>
    <definedName name="VAS076_F_Pastataiadmini733GeriamojoVandens">'Forma 7'!$H$44</definedName>
    <definedName name="VAS076_F_Pastataiadmini73IsViso" localSheetId="9">'Forma 7'!$E$44</definedName>
    <definedName name="VAS076_F_Pastataiadmini73IsViso">'Forma 7'!$E$44</definedName>
    <definedName name="VAS076_F_Pastataiadmini741NuotekuSurinkimas" localSheetId="9">'Forma 7'!$J$44</definedName>
    <definedName name="VAS076_F_Pastataiadmini741NuotekuSurinkimas">'Forma 7'!$J$44</definedName>
    <definedName name="VAS076_F_Pastataiadmini742NuotekuValymas" localSheetId="9">'Forma 7'!$K$44</definedName>
    <definedName name="VAS076_F_Pastataiadmini742NuotekuValymas">'Forma 7'!$K$44</definedName>
    <definedName name="VAS076_F_Pastataiadmini743NuotekuDumblo" localSheetId="9">'Forma 7'!$L$44</definedName>
    <definedName name="VAS076_F_Pastataiadmini743NuotekuDumblo">'Forma 7'!$L$44</definedName>
    <definedName name="VAS076_F_Pastataiadmini74IsViso" localSheetId="9">'Forma 7'!$I$44</definedName>
    <definedName name="VAS076_F_Pastataiadmini74IsViso">'Forma 7'!$I$44</definedName>
    <definedName name="VAS076_F_Pastataiadmini75PavirsiniuNuoteku" localSheetId="9">'Forma 7'!$M$44</definedName>
    <definedName name="VAS076_F_Pastataiadmini75PavirsiniuNuoteku">'Forma 7'!$M$44</definedName>
    <definedName name="VAS076_F_Pastataiadmini76KitosReguliuojamosios" localSheetId="9">'Forma 7'!$N$44</definedName>
    <definedName name="VAS076_F_Pastataiadmini76KitosReguliuojamosios">'Forma 7'!$N$44</definedName>
    <definedName name="VAS076_F_Pastataiadmini77KitosVeiklos" localSheetId="9">'Forma 7'!$Q$44</definedName>
    <definedName name="VAS076_F_Pastataiadmini77KitosVeiklos">'Forma 7'!$Q$44</definedName>
    <definedName name="VAS076_F_Pastataiadmini7Apskaitosveikla1" localSheetId="9">'Forma 7'!$O$44</definedName>
    <definedName name="VAS076_F_Pastataiadmini7Apskaitosveikla1">'Forma 7'!$O$44</definedName>
    <definedName name="VAS076_F_Pastataiadmini7Kitareguliuoja1" localSheetId="9">'Forma 7'!$P$44</definedName>
    <definedName name="VAS076_F_Pastataiadmini7Kitareguliuoja1">'Forma 7'!$P$44</definedName>
    <definedName name="VAS076_F_Pastataiadmini81IS" localSheetId="9">'Forma 7'!$D$72</definedName>
    <definedName name="VAS076_F_Pastataiadmini81IS">'Forma 7'!$D$72</definedName>
    <definedName name="VAS076_F_Pastataiadmini831GeriamojoVandens" localSheetId="9">'Forma 7'!$F$72</definedName>
    <definedName name="VAS076_F_Pastataiadmini831GeriamojoVandens">'Forma 7'!$F$72</definedName>
    <definedName name="VAS076_F_Pastataiadmini832GeriamojoVandens" localSheetId="9">'Forma 7'!$G$72</definedName>
    <definedName name="VAS076_F_Pastataiadmini832GeriamojoVandens">'Forma 7'!$G$72</definedName>
    <definedName name="VAS076_F_Pastataiadmini833GeriamojoVandens" localSheetId="9">'Forma 7'!$H$72</definedName>
    <definedName name="VAS076_F_Pastataiadmini833GeriamojoVandens">'Forma 7'!$H$72</definedName>
    <definedName name="VAS076_F_Pastataiadmini83IsViso" localSheetId="9">'Forma 7'!$E$72</definedName>
    <definedName name="VAS076_F_Pastataiadmini83IsViso">'Forma 7'!$E$72</definedName>
    <definedName name="VAS076_F_Pastataiadmini841NuotekuSurinkimas" localSheetId="9">'Forma 7'!$J$72</definedName>
    <definedName name="VAS076_F_Pastataiadmini841NuotekuSurinkimas">'Forma 7'!$J$72</definedName>
    <definedName name="VAS076_F_Pastataiadmini842NuotekuValymas" localSheetId="9">'Forma 7'!$K$72</definedName>
    <definedName name="VAS076_F_Pastataiadmini842NuotekuValymas">'Forma 7'!$K$72</definedName>
    <definedName name="VAS076_F_Pastataiadmini843NuotekuDumblo" localSheetId="9">'Forma 7'!$L$72</definedName>
    <definedName name="VAS076_F_Pastataiadmini843NuotekuDumblo">'Forma 7'!$L$72</definedName>
    <definedName name="VAS076_F_Pastataiadmini84IsViso" localSheetId="9">'Forma 7'!$I$72</definedName>
    <definedName name="VAS076_F_Pastataiadmini84IsViso">'Forma 7'!$I$72</definedName>
    <definedName name="VAS076_F_Pastataiadmini85PavirsiniuNuoteku" localSheetId="9">'Forma 7'!$M$72</definedName>
    <definedName name="VAS076_F_Pastataiadmini85PavirsiniuNuoteku">'Forma 7'!$M$72</definedName>
    <definedName name="VAS076_F_Pastataiadmini86KitosReguliuojamosios" localSheetId="9">'Forma 7'!$N$72</definedName>
    <definedName name="VAS076_F_Pastataiadmini86KitosReguliuojamosios">'Forma 7'!$N$72</definedName>
    <definedName name="VAS076_F_Pastataiadmini87KitosVeiklos" localSheetId="9">'Forma 7'!$Q$72</definedName>
    <definedName name="VAS076_F_Pastataiadmini87KitosVeiklos">'Forma 7'!$Q$72</definedName>
    <definedName name="VAS076_F_Pastataiadmini8Apskaitosveikla1" localSheetId="9">'Forma 7'!$O$72</definedName>
    <definedName name="VAS076_F_Pastataiadmini8Apskaitosveikla1">'Forma 7'!$O$72</definedName>
    <definedName name="VAS076_F_Pastataiadmini8Kitareguliuoja1" localSheetId="9">'Forma 7'!$P$72</definedName>
    <definedName name="VAS076_F_Pastataiadmini8Kitareguliuoja1">'Forma 7'!$P$72</definedName>
    <definedName name="VAS076_F_Pastataiadmini91IS" localSheetId="9">'Forma 7'!$D$122</definedName>
    <definedName name="VAS076_F_Pastataiadmini91IS">'Forma 7'!$D$122</definedName>
    <definedName name="VAS076_F_Pastataiadmini931GeriamojoVandens" localSheetId="9">'Forma 7'!$F$122</definedName>
    <definedName name="VAS076_F_Pastataiadmini931GeriamojoVandens">'Forma 7'!$F$122</definedName>
    <definedName name="VAS076_F_Pastataiadmini932GeriamojoVandens" localSheetId="9">'Forma 7'!$G$122</definedName>
    <definedName name="VAS076_F_Pastataiadmini932GeriamojoVandens">'Forma 7'!$G$122</definedName>
    <definedName name="VAS076_F_Pastataiadmini933GeriamojoVandens" localSheetId="9">'Forma 7'!$H$122</definedName>
    <definedName name="VAS076_F_Pastataiadmini933GeriamojoVandens">'Forma 7'!$H$122</definedName>
    <definedName name="VAS076_F_Pastataiadmini93IsViso" localSheetId="9">'Forma 7'!$E$122</definedName>
    <definedName name="VAS076_F_Pastataiadmini93IsViso">'Forma 7'!$E$122</definedName>
    <definedName name="VAS076_F_Pastataiadmini941NuotekuSurinkimas" localSheetId="9">'Forma 7'!$J$122</definedName>
    <definedName name="VAS076_F_Pastataiadmini941NuotekuSurinkimas">'Forma 7'!$J$122</definedName>
    <definedName name="VAS076_F_Pastataiadmini942NuotekuValymas" localSheetId="9">'Forma 7'!$K$122</definedName>
    <definedName name="VAS076_F_Pastataiadmini942NuotekuValymas">'Forma 7'!$K$122</definedName>
    <definedName name="VAS076_F_Pastataiadmini943NuotekuDumblo" localSheetId="9">'Forma 7'!$L$122</definedName>
    <definedName name="VAS076_F_Pastataiadmini943NuotekuDumblo">'Forma 7'!$L$122</definedName>
    <definedName name="VAS076_F_Pastataiadmini94IsViso" localSheetId="9">'Forma 7'!$I$122</definedName>
    <definedName name="VAS076_F_Pastataiadmini94IsViso">'Forma 7'!$I$122</definedName>
    <definedName name="VAS076_F_Pastataiadmini95PavirsiniuNuoteku" localSheetId="9">'Forma 7'!$M$122</definedName>
    <definedName name="VAS076_F_Pastataiadmini95PavirsiniuNuoteku">'Forma 7'!$M$122</definedName>
    <definedName name="VAS076_F_Pastataiadmini96KitosReguliuojamosios" localSheetId="9">'Forma 7'!$N$122</definedName>
    <definedName name="VAS076_F_Pastataiadmini96KitosReguliuojamosios">'Forma 7'!$N$122</definedName>
    <definedName name="VAS076_F_Pastataiadmini97KitosVeiklos" localSheetId="9">'Forma 7'!$Q$122</definedName>
    <definedName name="VAS076_F_Pastataiadmini97KitosVeiklos">'Forma 7'!$Q$122</definedName>
    <definedName name="VAS076_F_Pastataiadmini9Apskaitosveikla1" localSheetId="9">'Forma 7'!$O$122</definedName>
    <definedName name="VAS076_F_Pastataiadmini9Apskaitosveikla1">'Forma 7'!$O$122</definedName>
    <definedName name="VAS076_F_Pastataiadmini9Kitareguliuoja1" localSheetId="9">'Forma 7'!$P$122</definedName>
    <definedName name="VAS076_F_Pastataiadmini9Kitareguliuoja1">'Forma 7'!$P$122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7'!$D$43</definedName>
    <definedName name="VAS076_F_Pastataiirstat71IS">'Forma 7'!$D$43</definedName>
    <definedName name="VAS076_F_Pastataiirstat731GeriamojoVandens" localSheetId="9">'Forma 7'!$F$43</definedName>
    <definedName name="VAS076_F_Pastataiirstat731GeriamojoVandens">'Forma 7'!$F$43</definedName>
    <definedName name="VAS076_F_Pastataiirstat732GeriamojoVandens" localSheetId="9">'Forma 7'!$G$43</definedName>
    <definedName name="VAS076_F_Pastataiirstat732GeriamojoVandens">'Forma 7'!$G$43</definedName>
    <definedName name="VAS076_F_Pastataiirstat733GeriamojoVandens" localSheetId="9">'Forma 7'!$H$43</definedName>
    <definedName name="VAS076_F_Pastataiirstat733GeriamojoVandens">'Forma 7'!$H$43</definedName>
    <definedName name="VAS076_F_Pastataiirstat73IsViso" localSheetId="9">'Forma 7'!$E$43</definedName>
    <definedName name="VAS076_F_Pastataiirstat73IsViso">'Forma 7'!$E$43</definedName>
    <definedName name="VAS076_F_Pastataiirstat741NuotekuSurinkimas" localSheetId="9">'Forma 7'!$J$43</definedName>
    <definedName name="VAS076_F_Pastataiirstat741NuotekuSurinkimas">'Forma 7'!$J$43</definedName>
    <definedName name="VAS076_F_Pastataiirstat742NuotekuValymas" localSheetId="9">'Forma 7'!$K$43</definedName>
    <definedName name="VAS076_F_Pastataiirstat742NuotekuValymas">'Forma 7'!$K$43</definedName>
    <definedName name="VAS076_F_Pastataiirstat743NuotekuDumblo" localSheetId="9">'Forma 7'!$L$43</definedName>
    <definedName name="VAS076_F_Pastataiirstat743NuotekuDumblo">'Forma 7'!$L$43</definedName>
    <definedName name="VAS076_F_Pastataiirstat74IsViso" localSheetId="9">'Forma 7'!$I$43</definedName>
    <definedName name="VAS076_F_Pastataiirstat74IsViso">'Forma 7'!$I$43</definedName>
    <definedName name="VAS076_F_Pastataiirstat75PavirsiniuNuoteku" localSheetId="9">'Forma 7'!$M$43</definedName>
    <definedName name="VAS076_F_Pastataiirstat75PavirsiniuNuoteku">'Forma 7'!$M$43</definedName>
    <definedName name="VAS076_F_Pastataiirstat76KitosReguliuojamosios" localSheetId="9">'Forma 7'!$N$43</definedName>
    <definedName name="VAS076_F_Pastataiirstat76KitosReguliuojamosios">'Forma 7'!$N$43</definedName>
    <definedName name="VAS076_F_Pastataiirstat77KitosVeiklos" localSheetId="9">'Forma 7'!$Q$43</definedName>
    <definedName name="VAS076_F_Pastataiirstat77KitosVeiklos">'Forma 7'!$Q$43</definedName>
    <definedName name="VAS076_F_Pastataiirstat7Apskaitosveikla1" localSheetId="9">'Forma 7'!$O$43</definedName>
    <definedName name="VAS076_F_Pastataiirstat7Apskaitosveikla1">'Forma 7'!$O$43</definedName>
    <definedName name="VAS076_F_Pastataiirstat7Kitareguliuoja1" localSheetId="9">'Forma 7'!$P$43</definedName>
    <definedName name="VAS076_F_Pastataiirstat7Kitareguliuoja1">'Forma 7'!$P$43</definedName>
    <definedName name="VAS076_F_Pastataiirstat81IS" localSheetId="9">'Forma 7'!$D$71</definedName>
    <definedName name="VAS076_F_Pastataiirstat81IS">'Forma 7'!$D$71</definedName>
    <definedName name="VAS076_F_Pastataiirstat831GeriamojoVandens" localSheetId="9">'Forma 7'!$F$71</definedName>
    <definedName name="VAS076_F_Pastataiirstat831GeriamojoVandens">'Forma 7'!$F$71</definedName>
    <definedName name="VAS076_F_Pastataiirstat832GeriamojoVandens" localSheetId="9">'Forma 7'!$G$71</definedName>
    <definedName name="VAS076_F_Pastataiirstat832GeriamojoVandens">'Forma 7'!$G$71</definedName>
    <definedName name="VAS076_F_Pastataiirstat833GeriamojoVandens" localSheetId="9">'Forma 7'!$H$71</definedName>
    <definedName name="VAS076_F_Pastataiirstat833GeriamojoVandens">'Forma 7'!$H$71</definedName>
    <definedName name="VAS076_F_Pastataiirstat83IsViso" localSheetId="9">'Forma 7'!$E$71</definedName>
    <definedName name="VAS076_F_Pastataiirstat83IsViso">'Forma 7'!$E$71</definedName>
    <definedName name="VAS076_F_Pastataiirstat841NuotekuSurinkimas" localSheetId="9">'Forma 7'!$J$71</definedName>
    <definedName name="VAS076_F_Pastataiirstat841NuotekuSurinkimas">'Forma 7'!$J$71</definedName>
    <definedName name="VAS076_F_Pastataiirstat842NuotekuValymas" localSheetId="9">'Forma 7'!$K$71</definedName>
    <definedName name="VAS076_F_Pastataiirstat842NuotekuValymas">'Forma 7'!$K$71</definedName>
    <definedName name="VAS076_F_Pastataiirstat843NuotekuDumblo" localSheetId="9">'Forma 7'!$L$71</definedName>
    <definedName name="VAS076_F_Pastataiirstat843NuotekuDumblo">'Forma 7'!$L$71</definedName>
    <definedName name="VAS076_F_Pastataiirstat84IsViso" localSheetId="9">'Forma 7'!$I$71</definedName>
    <definedName name="VAS076_F_Pastataiirstat84IsViso">'Forma 7'!$I$71</definedName>
    <definedName name="VAS076_F_Pastataiirstat85PavirsiniuNuoteku" localSheetId="9">'Forma 7'!$M$71</definedName>
    <definedName name="VAS076_F_Pastataiirstat85PavirsiniuNuoteku">'Forma 7'!$M$71</definedName>
    <definedName name="VAS076_F_Pastataiirstat86KitosReguliuojamosios" localSheetId="9">'Forma 7'!$N$71</definedName>
    <definedName name="VAS076_F_Pastataiirstat86KitosReguliuojamosios">'Forma 7'!$N$71</definedName>
    <definedName name="VAS076_F_Pastataiirstat87KitosVeiklos" localSheetId="9">'Forma 7'!$Q$71</definedName>
    <definedName name="VAS076_F_Pastataiirstat87KitosVeiklos">'Forma 7'!$Q$71</definedName>
    <definedName name="VAS076_F_Pastataiirstat8Apskaitosveikla1" localSheetId="9">'Forma 7'!$O$71</definedName>
    <definedName name="VAS076_F_Pastataiirstat8Apskaitosveikla1">'Forma 7'!$O$71</definedName>
    <definedName name="VAS076_F_Pastataiirstat8Kitareguliuoja1" localSheetId="9">'Forma 7'!$P$71</definedName>
    <definedName name="VAS076_F_Pastataiirstat8Kitareguliuoja1">'Forma 7'!$P$71</definedName>
    <definedName name="VAS076_F_Pastataiirstat91IS" localSheetId="9">'Forma 7'!$D$121</definedName>
    <definedName name="VAS076_F_Pastataiirstat91IS">'Forma 7'!$D$121</definedName>
    <definedName name="VAS076_F_Pastataiirstat931GeriamojoVandens" localSheetId="9">'Forma 7'!$F$121</definedName>
    <definedName name="VAS076_F_Pastataiirstat931GeriamojoVandens">'Forma 7'!$F$121</definedName>
    <definedName name="VAS076_F_Pastataiirstat932GeriamojoVandens" localSheetId="9">'Forma 7'!$G$121</definedName>
    <definedName name="VAS076_F_Pastataiirstat932GeriamojoVandens">'Forma 7'!$G$121</definedName>
    <definedName name="VAS076_F_Pastataiirstat933GeriamojoVandens" localSheetId="9">'Forma 7'!$H$121</definedName>
    <definedName name="VAS076_F_Pastataiirstat933GeriamojoVandens">'Forma 7'!$H$121</definedName>
    <definedName name="VAS076_F_Pastataiirstat93IsViso" localSheetId="9">'Forma 7'!$E$121</definedName>
    <definedName name="VAS076_F_Pastataiirstat93IsViso">'Forma 7'!$E$121</definedName>
    <definedName name="VAS076_F_Pastataiirstat941NuotekuSurinkimas" localSheetId="9">'Forma 7'!$J$121</definedName>
    <definedName name="VAS076_F_Pastataiirstat941NuotekuSurinkimas">'Forma 7'!$J$121</definedName>
    <definedName name="VAS076_F_Pastataiirstat942NuotekuValymas" localSheetId="9">'Forma 7'!$K$121</definedName>
    <definedName name="VAS076_F_Pastataiirstat942NuotekuValymas">'Forma 7'!$K$121</definedName>
    <definedName name="VAS076_F_Pastataiirstat943NuotekuDumblo" localSheetId="9">'Forma 7'!$L$121</definedName>
    <definedName name="VAS076_F_Pastataiirstat943NuotekuDumblo">'Forma 7'!$L$121</definedName>
    <definedName name="VAS076_F_Pastataiirstat94IsViso" localSheetId="9">'Forma 7'!$I$121</definedName>
    <definedName name="VAS076_F_Pastataiirstat94IsViso">'Forma 7'!$I$121</definedName>
    <definedName name="VAS076_F_Pastataiirstat95PavirsiniuNuoteku" localSheetId="9">'Forma 7'!$M$121</definedName>
    <definedName name="VAS076_F_Pastataiirstat95PavirsiniuNuoteku">'Forma 7'!$M$121</definedName>
    <definedName name="VAS076_F_Pastataiirstat96KitosReguliuojamosios" localSheetId="9">'Forma 7'!$N$121</definedName>
    <definedName name="VAS076_F_Pastataiirstat96KitosReguliuojamosios">'Forma 7'!$N$121</definedName>
    <definedName name="VAS076_F_Pastataiirstat97KitosVeiklos" localSheetId="9">'Forma 7'!$Q$121</definedName>
    <definedName name="VAS076_F_Pastataiirstat97KitosVeiklos">'Forma 7'!$Q$121</definedName>
    <definedName name="VAS076_F_Pastataiirstat9Apskaitosveikla1" localSheetId="9">'Forma 7'!$O$121</definedName>
    <definedName name="VAS076_F_Pastataiirstat9Apskaitosveikla1">'Forma 7'!$O$121</definedName>
    <definedName name="VAS076_F_Pastataiirstat9Kitareguliuoja1" localSheetId="9">'Forma 7'!$P$121</definedName>
    <definedName name="VAS076_F_Pastataiirstat9Kitareguliuoja1">'Forma 7'!$P$121</definedName>
    <definedName name="VAS076_F_Saulessviesose11IS" localSheetId="9">'Forma 7'!$D$20</definedName>
    <definedName name="VAS076_F_Saulessviesose11IS">'Forma 7'!$D$20</definedName>
    <definedName name="VAS076_F_Saulessviesose131GeriamojoVandens" localSheetId="9">'Forma 7'!$F$20</definedName>
    <definedName name="VAS076_F_Saulessviesose131GeriamojoVandens">'Forma 7'!$F$20</definedName>
    <definedName name="VAS076_F_Saulessviesose132GeriamojoVandens" localSheetId="9">'Forma 7'!$G$20</definedName>
    <definedName name="VAS076_F_Saulessviesose132GeriamojoVandens">'Forma 7'!$G$20</definedName>
    <definedName name="VAS076_F_Saulessviesose133GeriamojoVandens" localSheetId="9">'Forma 7'!$H$20</definedName>
    <definedName name="VAS076_F_Saulessviesose133GeriamojoVandens">'Forma 7'!$H$20</definedName>
    <definedName name="VAS076_F_Saulessviesose13IsViso" localSheetId="9">'Forma 7'!$E$20</definedName>
    <definedName name="VAS076_F_Saulessviesose13IsViso">'Forma 7'!$E$20</definedName>
    <definedName name="VAS076_F_Saulessviesose141NuotekuSurinkimas" localSheetId="9">'Forma 7'!$J$20</definedName>
    <definedName name="VAS076_F_Saulessviesose141NuotekuSurinkimas">'Forma 7'!$J$20</definedName>
    <definedName name="VAS076_F_Saulessviesose142NuotekuValymas" localSheetId="9">'Forma 7'!$K$20</definedName>
    <definedName name="VAS076_F_Saulessviesose142NuotekuValymas">'Forma 7'!$K$20</definedName>
    <definedName name="VAS076_F_Saulessviesose143NuotekuDumblo" localSheetId="9">'Forma 7'!$L$20</definedName>
    <definedName name="VAS076_F_Saulessviesose143NuotekuDumblo">'Forma 7'!$L$20</definedName>
    <definedName name="VAS076_F_Saulessviesose14IsViso" localSheetId="9">'Forma 7'!$I$20</definedName>
    <definedName name="VAS076_F_Saulessviesose14IsViso">'Forma 7'!$I$20</definedName>
    <definedName name="VAS076_F_Saulessviesose15PavirsiniuNuoteku" localSheetId="9">'Forma 7'!$M$20</definedName>
    <definedName name="VAS076_F_Saulessviesose15PavirsiniuNuoteku">'Forma 7'!$M$20</definedName>
    <definedName name="VAS076_F_Saulessviesose16KitosReguliuojamosios" localSheetId="9">'Forma 7'!$N$20</definedName>
    <definedName name="VAS076_F_Saulessviesose16KitosReguliuojamosios">'Forma 7'!$N$20</definedName>
    <definedName name="VAS076_F_Saulessviesose17KitosVeiklos" localSheetId="9">'Forma 7'!$Q$20</definedName>
    <definedName name="VAS076_F_Saulessviesose17KitosVeiklos">'Forma 7'!$Q$20</definedName>
    <definedName name="VAS076_F_Saulessviesose1Apskaitosveikla1" localSheetId="9">'Forma 7'!$O$20</definedName>
    <definedName name="VAS076_F_Saulessviesose1Apskaitosveikla1">'Forma 7'!$O$20</definedName>
    <definedName name="VAS076_F_Saulessviesose1Kitareguliuoja1" localSheetId="9">'Forma 7'!$P$20</definedName>
    <definedName name="VAS076_F_Saulessviesose1Kitareguliuoja1">'Forma 7'!$P$20</definedName>
    <definedName name="VAS076_F_Saulessviesose21IS" localSheetId="9">'Forma 7'!$D$48</definedName>
    <definedName name="VAS076_F_Saulessviesose21IS">'Forma 7'!$D$48</definedName>
    <definedName name="VAS076_F_Saulessviesose231GeriamojoVandens" localSheetId="9">'Forma 7'!$F$48</definedName>
    <definedName name="VAS076_F_Saulessviesose231GeriamojoVandens">'Forma 7'!$F$48</definedName>
    <definedName name="VAS076_F_Saulessviesose232GeriamojoVandens" localSheetId="9">'Forma 7'!$G$48</definedName>
    <definedName name="VAS076_F_Saulessviesose232GeriamojoVandens">'Forma 7'!$G$48</definedName>
    <definedName name="VAS076_F_Saulessviesose233GeriamojoVandens" localSheetId="9">'Forma 7'!$H$48</definedName>
    <definedName name="VAS076_F_Saulessviesose233GeriamojoVandens">'Forma 7'!$H$48</definedName>
    <definedName name="VAS076_F_Saulessviesose23IsViso" localSheetId="9">'Forma 7'!$E$48</definedName>
    <definedName name="VAS076_F_Saulessviesose23IsViso">'Forma 7'!$E$48</definedName>
    <definedName name="VAS076_F_Saulessviesose241NuotekuSurinkimas" localSheetId="9">'Forma 7'!$J$48</definedName>
    <definedName name="VAS076_F_Saulessviesose241NuotekuSurinkimas">'Forma 7'!$J$48</definedName>
    <definedName name="VAS076_F_Saulessviesose242NuotekuValymas" localSheetId="9">'Forma 7'!$K$48</definedName>
    <definedName name="VAS076_F_Saulessviesose242NuotekuValymas">'Forma 7'!$K$48</definedName>
    <definedName name="VAS076_F_Saulessviesose243NuotekuDumblo" localSheetId="9">'Forma 7'!$L$48</definedName>
    <definedName name="VAS076_F_Saulessviesose243NuotekuDumblo">'Forma 7'!$L$48</definedName>
    <definedName name="VAS076_F_Saulessviesose24IsViso" localSheetId="9">'Forma 7'!$I$48</definedName>
    <definedName name="VAS076_F_Saulessviesose24IsViso">'Forma 7'!$I$48</definedName>
    <definedName name="VAS076_F_Saulessviesose25PavirsiniuNuoteku" localSheetId="9">'Forma 7'!$M$48</definedName>
    <definedName name="VAS076_F_Saulessviesose25PavirsiniuNuoteku">'Forma 7'!$M$48</definedName>
    <definedName name="VAS076_F_Saulessviesose26KitosReguliuojamosios" localSheetId="9">'Forma 7'!$N$48</definedName>
    <definedName name="VAS076_F_Saulessviesose26KitosReguliuojamosios">'Forma 7'!$N$48</definedName>
    <definedName name="VAS076_F_Saulessviesose27KitosVeiklos" localSheetId="9">'Forma 7'!$Q$48</definedName>
    <definedName name="VAS076_F_Saulessviesose27KitosVeiklos">'Forma 7'!$Q$48</definedName>
    <definedName name="VAS076_F_Saulessviesose2Apskaitosveikla1" localSheetId="9">'Forma 7'!$O$48</definedName>
    <definedName name="VAS076_F_Saulessviesose2Apskaitosveikla1">'Forma 7'!$O$48</definedName>
    <definedName name="VAS076_F_Saulessviesose2Kitareguliuoja1" localSheetId="9">'Forma 7'!$P$48</definedName>
    <definedName name="VAS076_F_Saulessviesose2Kitareguliuoja1">'Forma 7'!$P$48</definedName>
    <definedName name="VAS076_F_Saulessviesose31IS" localSheetId="9">'Forma 7'!$D$76</definedName>
    <definedName name="VAS076_F_Saulessviesose31IS">'Forma 7'!$D$76</definedName>
    <definedName name="VAS076_F_Saulessviesose331GeriamojoVandens" localSheetId="9">'Forma 7'!$F$76</definedName>
    <definedName name="VAS076_F_Saulessviesose331GeriamojoVandens">'Forma 7'!$F$76</definedName>
    <definedName name="VAS076_F_Saulessviesose332GeriamojoVandens" localSheetId="9">'Forma 7'!$G$76</definedName>
    <definedName name="VAS076_F_Saulessviesose332GeriamojoVandens">'Forma 7'!$G$76</definedName>
    <definedName name="VAS076_F_Saulessviesose333GeriamojoVandens" localSheetId="9">'Forma 7'!$H$76</definedName>
    <definedName name="VAS076_F_Saulessviesose333GeriamojoVandens">'Forma 7'!$H$76</definedName>
    <definedName name="VAS076_F_Saulessviesose33IsViso" localSheetId="9">'Forma 7'!$E$76</definedName>
    <definedName name="VAS076_F_Saulessviesose33IsViso">'Forma 7'!$E$76</definedName>
    <definedName name="VAS076_F_Saulessviesose341NuotekuSurinkimas" localSheetId="9">'Forma 7'!$J$76</definedName>
    <definedName name="VAS076_F_Saulessviesose341NuotekuSurinkimas">'Forma 7'!$J$76</definedName>
    <definedName name="VAS076_F_Saulessviesose342NuotekuValymas" localSheetId="9">'Forma 7'!$K$76</definedName>
    <definedName name="VAS076_F_Saulessviesose342NuotekuValymas">'Forma 7'!$K$76</definedName>
    <definedName name="VAS076_F_Saulessviesose343NuotekuDumblo" localSheetId="9">'Forma 7'!$L$76</definedName>
    <definedName name="VAS076_F_Saulessviesose343NuotekuDumblo">'Forma 7'!$L$76</definedName>
    <definedName name="VAS076_F_Saulessviesose34IsViso" localSheetId="9">'Forma 7'!$I$76</definedName>
    <definedName name="VAS076_F_Saulessviesose34IsViso">'Forma 7'!$I$76</definedName>
    <definedName name="VAS076_F_Saulessviesose35PavirsiniuNuoteku" localSheetId="9">'Forma 7'!$M$76</definedName>
    <definedName name="VAS076_F_Saulessviesose35PavirsiniuNuoteku">'Forma 7'!$M$76</definedName>
    <definedName name="VAS076_F_Saulessviesose36KitosReguliuojamosios" localSheetId="9">'Forma 7'!$N$76</definedName>
    <definedName name="VAS076_F_Saulessviesose36KitosReguliuojamosios">'Forma 7'!$N$76</definedName>
    <definedName name="VAS076_F_Saulessviesose37KitosVeiklos" localSheetId="9">'Forma 7'!$Q$76</definedName>
    <definedName name="VAS076_F_Saulessviesose37KitosVeiklos">'Forma 7'!$Q$76</definedName>
    <definedName name="VAS076_F_Saulessviesose3Apskaitosveikla1" localSheetId="9">'Forma 7'!$O$76</definedName>
    <definedName name="VAS076_F_Saulessviesose3Apskaitosveikla1">'Forma 7'!$O$76</definedName>
    <definedName name="VAS076_F_Saulessviesose3Kitareguliuoja1" localSheetId="9">'Forma 7'!$P$76</definedName>
    <definedName name="VAS076_F_Saulessviesose3Kitareguliuoja1">'Forma 7'!$P$76</definedName>
    <definedName name="VAS076_F_Saulessviesose41IS" localSheetId="9">'Forma 7'!$D$126</definedName>
    <definedName name="VAS076_F_Saulessviesose41IS">'Forma 7'!$D$126</definedName>
    <definedName name="VAS076_F_Saulessviesose431GeriamojoVandens" localSheetId="9">'Forma 7'!$F$126</definedName>
    <definedName name="VAS076_F_Saulessviesose431GeriamojoVandens">'Forma 7'!$F$126</definedName>
    <definedName name="VAS076_F_Saulessviesose432GeriamojoVandens" localSheetId="9">'Forma 7'!$G$126</definedName>
    <definedName name="VAS076_F_Saulessviesose432GeriamojoVandens">'Forma 7'!$G$126</definedName>
    <definedName name="VAS076_F_Saulessviesose433GeriamojoVandens" localSheetId="9">'Forma 7'!$H$126</definedName>
    <definedName name="VAS076_F_Saulessviesose433GeriamojoVandens">'Forma 7'!$H$126</definedName>
    <definedName name="VAS076_F_Saulessviesose43IsViso" localSheetId="9">'Forma 7'!$E$126</definedName>
    <definedName name="VAS076_F_Saulessviesose43IsViso">'Forma 7'!$E$126</definedName>
    <definedName name="VAS076_F_Saulessviesose441NuotekuSurinkimas" localSheetId="9">'Forma 7'!$J$126</definedName>
    <definedName name="VAS076_F_Saulessviesose441NuotekuSurinkimas">'Forma 7'!$J$126</definedName>
    <definedName name="VAS076_F_Saulessviesose442NuotekuValymas" localSheetId="9">'Forma 7'!$K$126</definedName>
    <definedName name="VAS076_F_Saulessviesose442NuotekuValymas">'Forma 7'!$K$126</definedName>
    <definedName name="VAS076_F_Saulessviesose443NuotekuDumblo" localSheetId="9">'Forma 7'!$L$126</definedName>
    <definedName name="VAS076_F_Saulessviesose443NuotekuDumblo">'Forma 7'!$L$126</definedName>
    <definedName name="VAS076_F_Saulessviesose44IsViso" localSheetId="9">'Forma 7'!$I$126</definedName>
    <definedName name="VAS076_F_Saulessviesose44IsViso">'Forma 7'!$I$126</definedName>
    <definedName name="VAS076_F_Saulessviesose45PavirsiniuNuoteku" localSheetId="9">'Forma 7'!$M$126</definedName>
    <definedName name="VAS076_F_Saulessviesose45PavirsiniuNuoteku">'Forma 7'!$M$126</definedName>
    <definedName name="VAS076_F_Saulessviesose46KitosReguliuojamosios" localSheetId="9">'Forma 7'!$N$126</definedName>
    <definedName name="VAS076_F_Saulessviesose46KitosReguliuojamosios">'Forma 7'!$N$126</definedName>
    <definedName name="VAS076_F_Saulessviesose47KitosVeiklos" localSheetId="9">'Forma 7'!$Q$126</definedName>
    <definedName name="VAS076_F_Saulessviesose47KitosVeiklos">'Forma 7'!$Q$126</definedName>
    <definedName name="VAS076_F_Saulessviesose4Apskaitosveikla1" localSheetId="9">'Forma 7'!$O$126</definedName>
    <definedName name="VAS076_F_Saulessviesose4Apskaitosveikla1">'Forma 7'!$O$126</definedName>
    <definedName name="VAS076_F_Saulessviesose4Kitareguliuoja1" localSheetId="9">'Forma 7'!$P$126</definedName>
    <definedName name="VAS076_F_Saulessviesose4Kitareguliuoja1">'Forma 7'!$P$126</definedName>
    <definedName name="VAS076_F_Silumosatsiska11IS" localSheetId="9">'Forma 7'!$D$28</definedName>
    <definedName name="VAS076_F_Silumosatsiska11IS">'Forma 7'!$D$28</definedName>
    <definedName name="VAS076_F_Silumosatsiska131GeriamojoVandens" localSheetId="9">'Forma 7'!$F$28</definedName>
    <definedName name="VAS076_F_Silumosatsiska131GeriamojoVandens">'Forma 7'!$F$28</definedName>
    <definedName name="VAS076_F_Silumosatsiska132GeriamojoVandens" localSheetId="9">'Forma 7'!$G$28</definedName>
    <definedName name="VAS076_F_Silumosatsiska132GeriamojoVandens">'Forma 7'!$G$28</definedName>
    <definedName name="VAS076_F_Silumosatsiska133GeriamojoVandens" localSheetId="9">'Forma 7'!$H$28</definedName>
    <definedName name="VAS076_F_Silumosatsiska133GeriamojoVandens">'Forma 7'!$H$28</definedName>
    <definedName name="VAS076_F_Silumosatsiska13IsViso" localSheetId="9">'Forma 7'!$E$28</definedName>
    <definedName name="VAS076_F_Silumosatsiska13IsViso">'Forma 7'!$E$28</definedName>
    <definedName name="VAS076_F_Silumosatsiska141NuotekuSurinkimas" localSheetId="9">'Forma 7'!$J$28</definedName>
    <definedName name="VAS076_F_Silumosatsiska141NuotekuSurinkimas">'Forma 7'!$J$28</definedName>
    <definedName name="VAS076_F_Silumosatsiska142NuotekuValymas" localSheetId="9">'Forma 7'!$K$28</definedName>
    <definedName name="VAS076_F_Silumosatsiska142NuotekuValymas">'Forma 7'!$K$28</definedName>
    <definedName name="VAS076_F_Silumosatsiska143NuotekuDumblo" localSheetId="9">'Forma 7'!$L$28</definedName>
    <definedName name="VAS076_F_Silumosatsiska143NuotekuDumblo">'Forma 7'!$L$28</definedName>
    <definedName name="VAS076_F_Silumosatsiska14IsViso" localSheetId="9">'Forma 7'!$I$28</definedName>
    <definedName name="VAS076_F_Silumosatsiska14IsViso">'Forma 7'!$I$28</definedName>
    <definedName name="VAS076_F_Silumosatsiska15PavirsiniuNuoteku" localSheetId="9">'Forma 7'!$M$28</definedName>
    <definedName name="VAS076_F_Silumosatsiska15PavirsiniuNuoteku">'Forma 7'!$M$28</definedName>
    <definedName name="VAS076_F_Silumosatsiska16KitosReguliuojamosios" localSheetId="9">'Forma 7'!$N$28</definedName>
    <definedName name="VAS076_F_Silumosatsiska16KitosReguliuojamosios">'Forma 7'!$N$28</definedName>
    <definedName name="VAS076_F_Silumosatsiska17KitosVeiklos" localSheetId="9">'Forma 7'!$Q$28</definedName>
    <definedName name="VAS076_F_Silumosatsiska17KitosVeiklos">'Forma 7'!$Q$28</definedName>
    <definedName name="VAS076_F_Silumosatsiska1Apskaitosveikla1" localSheetId="9">'Forma 7'!$O$28</definedName>
    <definedName name="VAS076_F_Silumosatsiska1Apskaitosveikla1">'Forma 7'!$O$28</definedName>
    <definedName name="VAS076_F_Silumosatsiska1Kitareguliuoja1" localSheetId="9">'Forma 7'!$P$28</definedName>
    <definedName name="VAS076_F_Silumosatsiska1Kitareguliuoja1">'Forma 7'!$P$28</definedName>
    <definedName name="VAS076_F_Silumosatsiska21IS" localSheetId="9">'Forma 7'!$D$56</definedName>
    <definedName name="VAS076_F_Silumosatsiska21IS">'Forma 7'!$D$56</definedName>
    <definedName name="VAS076_F_Silumosatsiska231GeriamojoVandens" localSheetId="9">'Forma 7'!$F$56</definedName>
    <definedName name="VAS076_F_Silumosatsiska231GeriamojoVandens">'Forma 7'!$F$56</definedName>
    <definedName name="VAS076_F_Silumosatsiska232GeriamojoVandens" localSheetId="9">'Forma 7'!$G$56</definedName>
    <definedName name="VAS076_F_Silumosatsiska232GeriamojoVandens">'Forma 7'!$G$56</definedName>
    <definedName name="VAS076_F_Silumosatsiska233GeriamojoVandens" localSheetId="9">'Forma 7'!$H$56</definedName>
    <definedName name="VAS076_F_Silumosatsiska233GeriamojoVandens">'Forma 7'!$H$56</definedName>
    <definedName name="VAS076_F_Silumosatsiska23IsViso" localSheetId="9">'Forma 7'!$E$56</definedName>
    <definedName name="VAS076_F_Silumosatsiska23IsViso">'Forma 7'!$E$56</definedName>
    <definedName name="VAS076_F_Silumosatsiska241NuotekuSurinkimas" localSheetId="9">'Forma 7'!$J$56</definedName>
    <definedName name="VAS076_F_Silumosatsiska241NuotekuSurinkimas">'Forma 7'!$J$56</definedName>
    <definedName name="VAS076_F_Silumosatsiska242NuotekuValymas" localSheetId="9">'Forma 7'!$K$56</definedName>
    <definedName name="VAS076_F_Silumosatsiska242NuotekuValymas">'Forma 7'!$K$56</definedName>
    <definedName name="VAS076_F_Silumosatsiska243NuotekuDumblo" localSheetId="9">'Forma 7'!$L$56</definedName>
    <definedName name="VAS076_F_Silumosatsiska243NuotekuDumblo">'Forma 7'!$L$56</definedName>
    <definedName name="VAS076_F_Silumosatsiska24IsViso" localSheetId="9">'Forma 7'!$I$56</definedName>
    <definedName name="VAS076_F_Silumosatsiska24IsViso">'Forma 7'!$I$56</definedName>
    <definedName name="VAS076_F_Silumosatsiska25PavirsiniuNuoteku" localSheetId="9">'Forma 7'!$M$56</definedName>
    <definedName name="VAS076_F_Silumosatsiska25PavirsiniuNuoteku">'Forma 7'!$M$56</definedName>
    <definedName name="VAS076_F_Silumosatsiska26KitosReguliuojamosios" localSheetId="9">'Forma 7'!$N$56</definedName>
    <definedName name="VAS076_F_Silumosatsiska26KitosReguliuojamosios">'Forma 7'!$N$56</definedName>
    <definedName name="VAS076_F_Silumosatsiska27KitosVeiklos" localSheetId="9">'Forma 7'!$Q$56</definedName>
    <definedName name="VAS076_F_Silumosatsiska27KitosVeiklos">'Forma 7'!$Q$56</definedName>
    <definedName name="VAS076_F_Silumosatsiska2Apskaitosveikla1" localSheetId="9">'Forma 7'!$O$56</definedName>
    <definedName name="VAS076_F_Silumosatsiska2Apskaitosveikla1">'Forma 7'!$O$56</definedName>
    <definedName name="VAS076_F_Silumosatsiska2Kitareguliuoja1" localSheetId="9">'Forma 7'!$P$56</definedName>
    <definedName name="VAS076_F_Silumosatsiska2Kitareguliuoja1">'Forma 7'!$P$56</definedName>
    <definedName name="VAS076_F_Silumosatsiska31IS" localSheetId="9">'Forma 7'!$D$84</definedName>
    <definedName name="VAS076_F_Silumosatsiska31IS">'Forma 7'!$D$84</definedName>
    <definedName name="VAS076_F_Silumosatsiska331GeriamojoVandens" localSheetId="9">'Forma 7'!$F$84</definedName>
    <definedName name="VAS076_F_Silumosatsiska331GeriamojoVandens">'Forma 7'!$F$84</definedName>
    <definedName name="VAS076_F_Silumosatsiska332GeriamojoVandens" localSheetId="9">'Forma 7'!$G$84</definedName>
    <definedName name="VAS076_F_Silumosatsiska332GeriamojoVandens">'Forma 7'!$G$84</definedName>
    <definedName name="VAS076_F_Silumosatsiska333GeriamojoVandens" localSheetId="9">'Forma 7'!$H$84</definedName>
    <definedName name="VAS076_F_Silumosatsiska333GeriamojoVandens">'Forma 7'!$H$84</definedName>
    <definedName name="VAS076_F_Silumosatsiska33IsViso" localSheetId="9">'Forma 7'!$E$84</definedName>
    <definedName name="VAS076_F_Silumosatsiska33IsViso">'Forma 7'!$E$84</definedName>
    <definedName name="VAS076_F_Silumosatsiska341NuotekuSurinkimas" localSheetId="9">'Forma 7'!$J$84</definedName>
    <definedName name="VAS076_F_Silumosatsiska341NuotekuSurinkimas">'Forma 7'!$J$84</definedName>
    <definedName name="VAS076_F_Silumosatsiska342NuotekuValymas" localSheetId="9">'Forma 7'!$K$84</definedName>
    <definedName name="VAS076_F_Silumosatsiska342NuotekuValymas">'Forma 7'!$K$84</definedName>
    <definedName name="VAS076_F_Silumosatsiska343NuotekuDumblo" localSheetId="9">'Forma 7'!$L$84</definedName>
    <definedName name="VAS076_F_Silumosatsiska343NuotekuDumblo">'Forma 7'!$L$84</definedName>
    <definedName name="VAS076_F_Silumosatsiska34IsViso" localSheetId="9">'Forma 7'!$I$84</definedName>
    <definedName name="VAS076_F_Silumosatsiska34IsViso">'Forma 7'!$I$84</definedName>
    <definedName name="VAS076_F_Silumosatsiska35PavirsiniuNuoteku" localSheetId="9">'Forma 7'!$M$84</definedName>
    <definedName name="VAS076_F_Silumosatsiska35PavirsiniuNuoteku">'Forma 7'!$M$84</definedName>
    <definedName name="VAS076_F_Silumosatsiska36KitosReguliuojamosios" localSheetId="9">'Forma 7'!$N$84</definedName>
    <definedName name="VAS076_F_Silumosatsiska36KitosReguliuojamosios">'Forma 7'!$N$84</definedName>
    <definedName name="VAS076_F_Silumosatsiska37KitosVeiklos" localSheetId="9">'Forma 7'!$Q$84</definedName>
    <definedName name="VAS076_F_Silumosatsiska37KitosVeiklos">'Forma 7'!$Q$84</definedName>
    <definedName name="VAS076_F_Silumosatsiska3Apskaitosveikla1" localSheetId="9">'Forma 7'!$O$84</definedName>
    <definedName name="VAS076_F_Silumosatsiska3Apskaitosveikla1">'Forma 7'!$O$84</definedName>
    <definedName name="VAS076_F_Silumosatsiska3Kitareguliuoja1" localSheetId="9">'Forma 7'!$P$84</definedName>
    <definedName name="VAS076_F_Silumosatsiska3Kitareguliuoja1">'Forma 7'!$P$84</definedName>
    <definedName name="VAS076_F_Silumosatsiska41IS" localSheetId="9">'Forma 7'!$D$133</definedName>
    <definedName name="VAS076_F_Silumosatsiska41IS">'Forma 7'!$D$133</definedName>
    <definedName name="VAS076_F_Silumosatsiska431GeriamojoVandens" localSheetId="9">'Forma 7'!$F$133</definedName>
    <definedName name="VAS076_F_Silumosatsiska431GeriamojoVandens">'Forma 7'!$F$133</definedName>
    <definedName name="VAS076_F_Silumosatsiska432GeriamojoVandens" localSheetId="9">'Forma 7'!$G$133</definedName>
    <definedName name="VAS076_F_Silumosatsiska432GeriamojoVandens">'Forma 7'!$G$133</definedName>
    <definedName name="VAS076_F_Silumosatsiska433GeriamojoVandens" localSheetId="9">'Forma 7'!$H$133</definedName>
    <definedName name="VAS076_F_Silumosatsiska433GeriamojoVandens">'Forma 7'!$H$133</definedName>
    <definedName name="VAS076_F_Silumosatsiska43IsViso" localSheetId="9">'Forma 7'!$E$133</definedName>
    <definedName name="VAS076_F_Silumosatsiska43IsViso">'Forma 7'!$E$133</definedName>
    <definedName name="VAS076_F_Silumosatsiska441NuotekuSurinkimas" localSheetId="9">'Forma 7'!$J$133</definedName>
    <definedName name="VAS076_F_Silumosatsiska441NuotekuSurinkimas">'Forma 7'!$J$133</definedName>
    <definedName name="VAS076_F_Silumosatsiska442NuotekuValymas" localSheetId="9">'Forma 7'!$K$133</definedName>
    <definedName name="VAS076_F_Silumosatsiska442NuotekuValymas">'Forma 7'!$K$133</definedName>
    <definedName name="VAS076_F_Silumosatsiska443NuotekuDumblo" localSheetId="9">'Forma 7'!$L$133</definedName>
    <definedName name="VAS076_F_Silumosatsiska443NuotekuDumblo">'Forma 7'!$L$133</definedName>
    <definedName name="VAS076_F_Silumosatsiska44IsViso" localSheetId="9">'Forma 7'!$I$133</definedName>
    <definedName name="VAS076_F_Silumosatsiska44IsViso">'Forma 7'!$I$133</definedName>
    <definedName name="VAS076_F_Silumosatsiska45PavirsiniuNuoteku" localSheetId="9">'Forma 7'!$M$133</definedName>
    <definedName name="VAS076_F_Silumosatsiska45PavirsiniuNuoteku">'Forma 7'!$M$133</definedName>
    <definedName name="VAS076_F_Silumosatsiska46KitosReguliuojamosios" localSheetId="9">'Forma 7'!$N$133</definedName>
    <definedName name="VAS076_F_Silumosatsiska46KitosReguliuojamosios">'Forma 7'!$N$133</definedName>
    <definedName name="VAS076_F_Silumosatsiska47KitosVeiklos" localSheetId="9">'Forma 7'!$Q$133</definedName>
    <definedName name="VAS076_F_Silumosatsiska47KitosVeiklos">'Forma 7'!$Q$133</definedName>
    <definedName name="VAS076_F_Silumosatsiska4Apskaitosveikla1" localSheetId="9">'Forma 7'!$O$133</definedName>
    <definedName name="VAS076_F_Silumosatsiska4Apskaitosveikla1">'Forma 7'!$O$133</definedName>
    <definedName name="VAS076_F_Silumosatsiska4Kitareguliuoja1" localSheetId="9">'Forma 7'!$P$133</definedName>
    <definedName name="VAS076_F_Silumosatsiska4Kitareguliuoja1">'Forma 7'!$P$133</definedName>
    <definedName name="VAS076_F_Silumosirkarst11IS" localSheetId="9">'Forma 7'!$D$19</definedName>
    <definedName name="VAS076_F_Silumosirkarst11IS">'Forma 7'!$D$19</definedName>
    <definedName name="VAS076_F_Silumosirkarst131GeriamojoVandens" localSheetId="9">'Forma 7'!$F$19</definedName>
    <definedName name="VAS076_F_Silumosirkarst131GeriamojoVandens">'Forma 7'!$F$19</definedName>
    <definedName name="VAS076_F_Silumosirkarst132GeriamojoVandens" localSheetId="9">'Forma 7'!$G$19</definedName>
    <definedName name="VAS076_F_Silumosirkarst132GeriamojoVandens">'Forma 7'!$G$19</definedName>
    <definedName name="VAS076_F_Silumosirkarst133GeriamojoVandens" localSheetId="9">'Forma 7'!$H$19</definedName>
    <definedName name="VAS076_F_Silumosirkarst133GeriamojoVandens">'Forma 7'!$H$19</definedName>
    <definedName name="VAS076_F_Silumosirkarst13IsViso" localSheetId="9">'Forma 7'!$E$19</definedName>
    <definedName name="VAS076_F_Silumosirkarst13IsViso">'Forma 7'!$E$19</definedName>
    <definedName name="VAS076_F_Silumosirkarst141NuotekuSurinkimas" localSheetId="9">'Forma 7'!$J$19</definedName>
    <definedName name="VAS076_F_Silumosirkarst141NuotekuSurinkimas">'Forma 7'!$J$19</definedName>
    <definedName name="VAS076_F_Silumosirkarst142NuotekuValymas" localSheetId="9">'Forma 7'!$K$19</definedName>
    <definedName name="VAS076_F_Silumosirkarst142NuotekuValymas">'Forma 7'!$K$19</definedName>
    <definedName name="VAS076_F_Silumosirkarst143NuotekuDumblo" localSheetId="9">'Forma 7'!$L$19</definedName>
    <definedName name="VAS076_F_Silumosirkarst143NuotekuDumblo">'Forma 7'!$L$19</definedName>
    <definedName name="VAS076_F_Silumosirkarst14IsViso" localSheetId="9">'Forma 7'!$I$19</definedName>
    <definedName name="VAS076_F_Silumosirkarst14IsViso">'Forma 7'!$I$19</definedName>
    <definedName name="VAS076_F_Silumosirkarst15PavirsiniuNuoteku" localSheetId="9">'Forma 7'!$M$19</definedName>
    <definedName name="VAS076_F_Silumosirkarst15PavirsiniuNuoteku">'Forma 7'!$M$19</definedName>
    <definedName name="VAS076_F_Silumosirkarst16KitosReguliuojamosios" localSheetId="9">'Forma 7'!$N$19</definedName>
    <definedName name="VAS076_F_Silumosirkarst16KitosReguliuojamosios">'Forma 7'!$N$19</definedName>
    <definedName name="VAS076_F_Silumosirkarst17KitosVeiklos" localSheetId="9">'Forma 7'!$Q$19</definedName>
    <definedName name="VAS076_F_Silumosirkarst17KitosVeiklos">'Forma 7'!$Q$19</definedName>
    <definedName name="VAS076_F_Silumosirkarst1Apskaitosveikla1" localSheetId="9">'Forma 7'!$O$19</definedName>
    <definedName name="VAS076_F_Silumosirkarst1Apskaitosveikla1">'Forma 7'!$O$19</definedName>
    <definedName name="VAS076_F_Silumosirkarst1Kitareguliuoja1" localSheetId="9">'Forma 7'!$P$19</definedName>
    <definedName name="VAS076_F_Silumosirkarst1Kitareguliuoja1">'Forma 7'!$P$19</definedName>
    <definedName name="VAS076_F_Silumosirkarst21IS" localSheetId="9">'Forma 7'!$D$47</definedName>
    <definedName name="VAS076_F_Silumosirkarst21IS">'Forma 7'!$D$47</definedName>
    <definedName name="VAS076_F_Silumosirkarst231GeriamojoVandens" localSheetId="9">'Forma 7'!$F$47</definedName>
    <definedName name="VAS076_F_Silumosirkarst231GeriamojoVandens">'Forma 7'!$F$47</definedName>
    <definedName name="VAS076_F_Silumosirkarst232GeriamojoVandens" localSheetId="9">'Forma 7'!$G$47</definedName>
    <definedName name="VAS076_F_Silumosirkarst232GeriamojoVandens">'Forma 7'!$G$47</definedName>
    <definedName name="VAS076_F_Silumosirkarst233GeriamojoVandens" localSheetId="9">'Forma 7'!$H$47</definedName>
    <definedName name="VAS076_F_Silumosirkarst233GeriamojoVandens">'Forma 7'!$H$47</definedName>
    <definedName name="VAS076_F_Silumosirkarst23IsViso" localSheetId="9">'Forma 7'!$E$47</definedName>
    <definedName name="VAS076_F_Silumosirkarst23IsViso">'Forma 7'!$E$47</definedName>
    <definedName name="VAS076_F_Silumosirkarst241NuotekuSurinkimas" localSheetId="9">'Forma 7'!$J$47</definedName>
    <definedName name="VAS076_F_Silumosirkarst241NuotekuSurinkimas">'Forma 7'!$J$47</definedName>
    <definedName name="VAS076_F_Silumosirkarst242NuotekuValymas" localSheetId="9">'Forma 7'!$K$47</definedName>
    <definedName name="VAS076_F_Silumosirkarst242NuotekuValymas">'Forma 7'!$K$47</definedName>
    <definedName name="VAS076_F_Silumosirkarst243NuotekuDumblo" localSheetId="9">'Forma 7'!$L$47</definedName>
    <definedName name="VAS076_F_Silumosirkarst243NuotekuDumblo">'Forma 7'!$L$47</definedName>
    <definedName name="VAS076_F_Silumosirkarst24IsViso" localSheetId="9">'Forma 7'!$I$47</definedName>
    <definedName name="VAS076_F_Silumosirkarst24IsViso">'Forma 7'!$I$47</definedName>
    <definedName name="VAS076_F_Silumosirkarst25PavirsiniuNuoteku" localSheetId="9">'Forma 7'!$M$47</definedName>
    <definedName name="VAS076_F_Silumosirkarst25PavirsiniuNuoteku">'Forma 7'!$M$47</definedName>
    <definedName name="VAS076_F_Silumosirkarst26KitosReguliuojamosios" localSheetId="9">'Forma 7'!$N$47</definedName>
    <definedName name="VAS076_F_Silumosirkarst26KitosReguliuojamosios">'Forma 7'!$N$47</definedName>
    <definedName name="VAS076_F_Silumosirkarst27KitosVeiklos" localSheetId="9">'Forma 7'!$Q$47</definedName>
    <definedName name="VAS076_F_Silumosirkarst27KitosVeiklos">'Forma 7'!$Q$47</definedName>
    <definedName name="VAS076_F_Silumosirkarst2Apskaitosveikla1" localSheetId="9">'Forma 7'!$O$47</definedName>
    <definedName name="VAS076_F_Silumosirkarst2Apskaitosveikla1">'Forma 7'!$O$47</definedName>
    <definedName name="VAS076_F_Silumosirkarst2Kitareguliuoja1" localSheetId="9">'Forma 7'!$P$47</definedName>
    <definedName name="VAS076_F_Silumosirkarst2Kitareguliuoja1">'Forma 7'!$P$47</definedName>
    <definedName name="VAS076_F_Silumosirkarst31IS" localSheetId="9">'Forma 7'!$D$75</definedName>
    <definedName name="VAS076_F_Silumosirkarst31IS">'Forma 7'!$D$75</definedName>
    <definedName name="VAS076_F_Silumosirkarst331GeriamojoVandens" localSheetId="9">'Forma 7'!$F$75</definedName>
    <definedName name="VAS076_F_Silumosirkarst331GeriamojoVandens">'Forma 7'!$F$75</definedName>
    <definedName name="VAS076_F_Silumosirkarst332GeriamojoVandens" localSheetId="9">'Forma 7'!$G$75</definedName>
    <definedName name="VAS076_F_Silumosirkarst332GeriamojoVandens">'Forma 7'!$G$75</definedName>
    <definedName name="VAS076_F_Silumosirkarst333GeriamojoVandens" localSheetId="9">'Forma 7'!$H$75</definedName>
    <definedName name="VAS076_F_Silumosirkarst333GeriamojoVandens">'Forma 7'!$H$75</definedName>
    <definedName name="VAS076_F_Silumosirkarst33IsViso" localSheetId="9">'Forma 7'!$E$75</definedName>
    <definedName name="VAS076_F_Silumosirkarst33IsViso">'Forma 7'!$E$75</definedName>
    <definedName name="VAS076_F_Silumosirkarst341NuotekuSurinkimas" localSheetId="9">'Forma 7'!$J$75</definedName>
    <definedName name="VAS076_F_Silumosirkarst341NuotekuSurinkimas">'Forma 7'!$J$75</definedName>
    <definedName name="VAS076_F_Silumosirkarst342NuotekuValymas" localSheetId="9">'Forma 7'!$K$75</definedName>
    <definedName name="VAS076_F_Silumosirkarst342NuotekuValymas">'Forma 7'!$K$75</definedName>
    <definedName name="VAS076_F_Silumosirkarst343NuotekuDumblo" localSheetId="9">'Forma 7'!$L$75</definedName>
    <definedName name="VAS076_F_Silumosirkarst343NuotekuDumblo">'Forma 7'!$L$75</definedName>
    <definedName name="VAS076_F_Silumosirkarst34IsViso" localSheetId="9">'Forma 7'!$I$75</definedName>
    <definedName name="VAS076_F_Silumosirkarst34IsViso">'Forma 7'!$I$75</definedName>
    <definedName name="VAS076_F_Silumosirkarst35PavirsiniuNuoteku" localSheetId="9">'Forma 7'!$M$75</definedName>
    <definedName name="VAS076_F_Silumosirkarst35PavirsiniuNuoteku">'Forma 7'!$M$75</definedName>
    <definedName name="VAS076_F_Silumosirkarst36KitosReguliuojamosios" localSheetId="9">'Forma 7'!$N$75</definedName>
    <definedName name="VAS076_F_Silumosirkarst36KitosReguliuojamosios">'Forma 7'!$N$75</definedName>
    <definedName name="VAS076_F_Silumosirkarst37KitosVeiklos" localSheetId="9">'Forma 7'!$Q$75</definedName>
    <definedName name="VAS076_F_Silumosirkarst37KitosVeiklos">'Forma 7'!$Q$75</definedName>
    <definedName name="VAS076_F_Silumosirkarst3Apskaitosveikla1" localSheetId="9">'Forma 7'!$O$75</definedName>
    <definedName name="VAS076_F_Silumosirkarst3Apskaitosveikla1">'Forma 7'!$O$75</definedName>
    <definedName name="VAS076_F_Silumosirkarst3Kitareguliuoja1" localSheetId="9">'Forma 7'!$P$75</definedName>
    <definedName name="VAS076_F_Silumosirkarst3Kitareguliuoja1">'Forma 7'!$P$75</definedName>
    <definedName name="VAS076_F_Silumosirkarst41IS" localSheetId="9">'Forma 7'!$D$125</definedName>
    <definedName name="VAS076_F_Silumosirkarst41IS">'Forma 7'!$D$125</definedName>
    <definedName name="VAS076_F_Silumosirkarst431GeriamojoVandens" localSheetId="9">'Forma 7'!$F$125</definedName>
    <definedName name="VAS076_F_Silumosirkarst431GeriamojoVandens">'Forma 7'!$F$125</definedName>
    <definedName name="VAS076_F_Silumosirkarst432GeriamojoVandens" localSheetId="9">'Forma 7'!$G$125</definedName>
    <definedName name="VAS076_F_Silumosirkarst432GeriamojoVandens">'Forma 7'!$G$125</definedName>
    <definedName name="VAS076_F_Silumosirkarst433GeriamojoVandens" localSheetId="9">'Forma 7'!$H$125</definedName>
    <definedName name="VAS076_F_Silumosirkarst433GeriamojoVandens">'Forma 7'!$H$125</definedName>
    <definedName name="VAS076_F_Silumosirkarst43IsViso" localSheetId="9">'Forma 7'!$E$125</definedName>
    <definedName name="VAS076_F_Silumosirkarst43IsViso">'Forma 7'!$E$125</definedName>
    <definedName name="VAS076_F_Silumosirkarst441NuotekuSurinkimas" localSheetId="9">'Forma 7'!$J$125</definedName>
    <definedName name="VAS076_F_Silumosirkarst441NuotekuSurinkimas">'Forma 7'!$J$125</definedName>
    <definedName name="VAS076_F_Silumosirkarst442NuotekuValymas" localSheetId="9">'Forma 7'!$K$125</definedName>
    <definedName name="VAS076_F_Silumosirkarst442NuotekuValymas">'Forma 7'!$K$125</definedName>
    <definedName name="VAS076_F_Silumosirkarst443NuotekuDumblo" localSheetId="9">'Forma 7'!$L$125</definedName>
    <definedName name="VAS076_F_Silumosirkarst443NuotekuDumblo">'Forma 7'!$L$125</definedName>
    <definedName name="VAS076_F_Silumosirkarst44IsViso" localSheetId="9">'Forma 7'!$I$125</definedName>
    <definedName name="VAS076_F_Silumosirkarst44IsViso">'Forma 7'!$I$125</definedName>
    <definedName name="VAS076_F_Silumosirkarst45PavirsiniuNuoteku" localSheetId="9">'Forma 7'!$M$125</definedName>
    <definedName name="VAS076_F_Silumosirkarst45PavirsiniuNuoteku">'Forma 7'!$M$125</definedName>
    <definedName name="VAS076_F_Silumosirkarst46KitosReguliuojamosios" localSheetId="9">'Forma 7'!$N$125</definedName>
    <definedName name="VAS076_F_Silumosirkarst46KitosReguliuojamosios">'Forma 7'!$N$125</definedName>
    <definedName name="VAS076_F_Silumosirkarst47KitosVeiklos" localSheetId="9">'Forma 7'!$Q$125</definedName>
    <definedName name="VAS076_F_Silumosirkarst47KitosVeiklos">'Forma 7'!$Q$125</definedName>
    <definedName name="VAS076_F_Silumosirkarst4Apskaitosveikla1" localSheetId="9">'Forma 7'!$O$125</definedName>
    <definedName name="VAS076_F_Silumosirkarst4Apskaitosveikla1">'Forma 7'!$O$125</definedName>
    <definedName name="VAS076_F_Silumosirkarst4Kitareguliuoja1" localSheetId="9">'Forma 7'!$P$125</definedName>
    <definedName name="VAS076_F_Silumosirkarst4Kitareguliuoja1">'Forma 7'!$P$125</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7'!$D$41</definedName>
    <definedName name="VAS076_F_Specprogramine71IS">'Forma 7'!$D$41</definedName>
    <definedName name="VAS076_F_Specprogramine731GeriamojoVandens" localSheetId="9">'Forma 7'!$F$41</definedName>
    <definedName name="VAS076_F_Specprogramine731GeriamojoVandens">'Forma 7'!$F$41</definedName>
    <definedName name="VAS076_F_Specprogramine732GeriamojoVandens" localSheetId="9">'Forma 7'!$G$41</definedName>
    <definedName name="VAS076_F_Specprogramine732GeriamojoVandens">'Forma 7'!$G$41</definedName>
    <definedName name="VAS076_F_Specprogramine733GeriamojoVandens" localSheetId="9">'Forma 7'!$H$41</definedName>
    <definedName name="VAS076_F_Specprogramine733GeriamojoVandens">'Forma 7'!$H$41</definedName>
    <definedName name="VAS076_F_Specprogramine73IsViso" localSheetId="9">'Forma 7'!$E$41</definedName>
    <definedName name="VAS076_F_Specprogramine73IsViso">'Forma 7'!$E$41</definedName>
    <definedName name="VAS076_F_Specprogramine741NuotekuSurinkimas" localSheetId="9">'Forma 7'!$J$41</definedName>
    <definedName name="VAS076_F_Specprogramine741NuotekuSurinkimas">'Forma 7'!$J$41</definedName>
    <definedName name="VAS076_F_Specprogramine742NuotekuValymas" localSheetId="9">'Forma 7'!$K$41</definedName>
    <definedName name="VAS076_F_Specprogramine742NuotekuValymas">'Forma 7'!$K$41</definedName>
    <definedName name="VAS076_F_Specprogramine743NuotekuDumblo" localSheetId="9">'Forma 7'!$L$41</definedName>
    <definedName name="VAS076_F_Specprogramine743NuotekuDumblo">'Forma 7'!$L$41</definedName>
    <definedName name="VAS076_F_Specprogramine74IsViso" localSheetId="9">'Forma 7'!$I$41</definedName>
    <definedName name="VAS076_F_Specprogramine74IsViso">'Forma 7'!$I$41</definedName>
    <definedName name="VAS076_F_Specprogramine75PavirsiniuNuoteku" localSheetId="9">'Forma 7'!$M$41</definedName>
    <definedName name="VAS076_F_Specprogramine75PavirsiniuNuoteku">'Forma 7'!$M$41</definedName>
    <definedName name="VAS076_F_Specprogramine76KitosReguliuojamosios" localSheetId="9">'Forma 7'!$N$41</definedName>
    <definedName name="VAS076_F_Specprogramine76KitosReguliuojamosios">'Forma 7'!$N$41</definedName>
    <definedName name="VAS076_F_Specprogramine77KitosVeiklos" localSheetId="9">'Forma 7'!$Q$41</definedName>
    <definedName name="VAS076_F_Specprogramine77KitosVeiklos">'Forma 7'!$Q$41</definedName>
    <definedName name="VAS076_F_Specprogramine7Apskaitosveikla1" localSheetId="9">'Forma 7'!$O$41</definedName>
    <definedName name="VAS076_F_Specprogramine7Apskaitosveikla1">'Forma 7'!$O$41</definedName>
    <definedName name="VAS076_F_Specprogramine7Kitareguliuoja1" localSheetId="9">'Forma 7'!$P$41</definedName>
    <definedName name="VAS076_F_Specprogramine7Kitareguliuoja1">'Forma 7'!$P$41</definedName>
    <definedName name="VAS076_F_Specprogramine81IS" localSheetId="9">'Forma 7'!$D$69</definedName>
    <definedName name="VAS076_F_Specprogramine81IS">'Forma 7'!$D$69</definedName>
    <definedName name="VAS076_F_Specprogramine831GeriamojoVandens" localSheetId="9">'Forma 7'!$F$69</definedName>
    <definedName name="VAS076_F_Specprogramine831GeriamojoVandens">'Forma 7'!$F$69</definedName>
    <definedName name="VAS076_F_Specprogramine832GeriamojoVandens" localSheetId="9">'Forma 7'!$G$69</definedName>
    <definedName name="VAS076_F_Specprogramine832GeriamojoVandens">'Forma 7'!$G$69</definedName>
    <definedName name="VAS076_F_Specprogramine833GeriamojoVandens" localSheetId="9">'Forma 7'!$H$69</definedName>
    <definedName name="VAS076_F_Specprogramine833GeriamojoVandens">'Forma 7'!$H$69</definedName>
    <definedName name="VAS076_F_Specprogramine83IsViso" localSheetId="9">'Forma 7'!$E$69</definedName>
    <definedName name="VAS076_F_Specprogramine83IsViso">'Forma 7'!$E$69</definedName>
    <definedName name="VAS076_F_Specprogramine841NuotekuSurinkimas" localSheetId="9">'Forma 7'!$J$69</definedName>
    <definedName name="VAS076_F_Specprogramine841NuotekuSurinkimas">'Forma 7'!$J$69</definedName>
    <definedName name="VAS076_F_Specprogramine842NuotekuValymas" localSheetId="9">'Forma 7'!$K$69</definedName>
    <definedName name="VAS076_F_Specprogramine842NuotekuValymas">'Forma 7'!$K$69</definedName>
    <definedName name="VAS076_F_Specprogramine843NuotekuDumblo" localSheetId="9">'Forma 7'!$L$69</definedName>
    <definedName name="VAS076_F_Specprogramine843NuotekuDumblo">'Forma 7'!$L$69</definedName>
    <definedName name="VAS076_F_Specprogramine84IsViso" localSheetId="9">'Forma 7'!$I$69</definedName>
    <definedName name="VAS076_F_Specprogramine84IsViso">'Forma 7'!$I$69</definedName>
    <definedName name="VAS076_F_Specprogramine85PavirsiniuNuoteku" localSheetId="9">'Forma 7'!$M$69</definedName>
    <definedName name="VAS076_F_Specprogramine85PavirsiniuNuoteku">'Forma 7'!$M$69</definedName>
    <definedName name="VAS076_F_Specprogramine86KitosReguliuojamosios" localSheetId="9">'Forma 7'!$N$69</definedName>
    <definedName name="VAS076_F_Specprogramine86KitosReguliuojamosios">'Forma 7'!$N$69</definedName>
    <definedName name="VAS076_F_Specprogramine87KitosVeiklos" localSheetId="9">'Forma 7'!$Q$69</definedName>
    <definedName name="VAS076_F_Specprogramine87KitosVeiklos">'Forma 7'!$Q$69</definedName>
    <definedName name="VAS076_F_Specprogramine8Apskaitosveikla1" localSheetId="9">'Forma 7'!$O$69</definedName>
    <definedName name="VAS076_F_Specprogramine8Apskaitosveikla1">'Forma 7'!$O$69</definedName>
    <definedName name="VAS076_F_Specprogramine8Kitareguliuoja1" localSheetId="9">'Forma 7'!$P$69</definedName>
    <definedName name="VAS076_F_Specprogramine8Kitareguliuoja1">'Forma 7'!$P$69</definedName>
    <definedName name="VAS076_F_Specprogramine91IS" localSheetId="9">'Forma 7'!$D$119</definedName>
    <definedName name="VAS076_F_Specprogramine91IS">'Forma 7'!$D$119</definedName>
    <definedName name="VAS076_F_Specprogramine931GeriamojoVandens" localSheetId="9">'Forma 7'!$F$119</definedName>
    <definedName name="VAS076_F_Specprogramine931GeriamojoVandens">'Forma 7'!$F$119</definedName>
    <definedName name="VAS076_F_Specprogramine932GeriamojoVandens" localSheetId="9">'Forma 7'!$G$119</definedName>
    <definedName name="VAS076_F_Specprogramine932GeriamojoVandens">'Forma 7'!$G$119</definedName>
    <definedName name="VAS076_F_Specprogramine933GeriamojoVandens" localSheetId="9">'Forma 7'!$H$119</definedName>
    <definedName name="VAS076_F_Specprogramine933GeriamojoVandens">'Forma 7'!$H$119</definedName>
    <definedName name="VAS076_F_Specprogramine93IsViso" localSheetId="9">'Forma 7'!$E$119</definedName>
    <definedName name="VAS076_F_Specprogramine93IsViso">'Forma 7'!$E$119</definedName>
    <definedName name="VAS076_F_Specprogramine941NuotekuSurinkimas" localSheetId="9">'Forma 7'!$J$119</definedName>
    <definedName name="VAS076_F_Specprogramine941NuotekuSurinkimas">'Forma 7'!$J$119</definedName>
    <definedName name="VAS076_F_Specprogramine942NuotekuValymas" localSheetId="9">'Forma 7'!$K$119</definedName>
    <definedName name="VAS076_F_Specprogramine942NuotekuValymas">'Forma 7'!$K$119</definedName>
    <definedName name="VAS076_F_Specprogramine943NuotekuDumblo" localSheetId="9">'Forma 7'!$L$119</definedName>
    <definedName name="VAS076_F_Specprogramine943NuotekuDumblo">'Forma 7'!$L$119</definedName>
    <definedName name="VAS076_F_Specprogramine94IsViso" localSheetId="9">'Forma 7'!$I$119</definedName>
    <definedName name="VAS076_F_Specprogramine94IsViso">'Forma 7'!$I$119</definedName>
    <definedName name="VAS076_F_Specprogramine95PavirsiniuNuoteku" localSheetId="9">'Forma 7'!$M$119</definedName>
    <definedName name="VAS076_F_Specprogramine95PavirsiniuNuoteku">'Forma 7'!$M$119</definedName>
    <definedName name="VAS076_F_Specprogramine96KitosReguliuojamosios" localSheetId="9">'Forma 7'!$N$119</definedName>
    <definedName name="VAS076_F_Specprogramine96KitosReguliuojamosios">'Forma 7'!$N$119</definedName>
    <definedName name="VAS076_F_Specprogramine97KitosVeiklos" localSheetId="9">'Forma 7'!$Q$119</definedName>
    <definedName name="VAS076_F_Specprogramine97KitosVeiklos">'Forma 7'!$Q$119</definedName>
    <definedName name="VAS076_F_Specprogramine9Apskaitosveikla1" localSheetId="9">'Forma 7'!$O$119</definedName>
    <definedName name="VAS076_F_Specprogramine9Apskaitosveikla1">'Forma 7'!$O$119</definedName>
    <definedName name="VAS076_F_Specprogramine9Kitareguliuoja1" localSheetId="9">'Forma 7'!$P$119</definedName>
    <definedName name="VAS076_F_Specprogramine9Kitareguliuoja1">'Forma 7'!$P$119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7'!$D$40</definedName>
    <definedName name="VAS076_F_Standartinepro71IS">'Forma 7'!$D$40</definedName>
    <definedName name="VAS076_F_Standartinepro731GeriamojoVandens" localSheetId="9">'Forma 7'!$F$40</definedName>
    <definedName name="VAS076_F_Standartinepro731GeriamojoVandens">'Forma 7'!$F$40</definedName>
    <definedName name="VAS076_F_Standartinepro732GeriamojoVandens" localSheetId="9">'Forma 7'!$G$40</definedName>
    <definedName name="VAS076_F_Standartinepro732GeriamojoVandens">'Forma 7'!$G$40</definedName>
    <definedName name="VAS076_F_Standartinepro733GeriamojoVandens" localSheetId="9">'Forma 7'!$H$40</definedName>
    <definedName name="VAS076_F_Standartinepro733GeriamojoVandens">'Forma 7'!$H$40</definedName>
    <definedName name="VAS076_F_Standartinepro73IsViso" localSheetId="9">'Forma 7'!$E$40</definedName>
    <definedName name="VAS076_F_Standartinepro73IsViso">'Forma 7'!$E$40</definedName>
    <definedName name="VAS076_F_Standartinepro741NuotekuSurinkimas" localSheetId="9">'Forma 7'!$J$40</definedName>
    <definedName name="VAS076_F_Standartinepro741NuotekuSurinkimas">'Forma 7'!$J$40</definedName>
    <definedName name="VAS076_F_Standartinepro742NuotekuValymas" localSheetId="9">'Forma 7'!$K$40</definedName>
    <definedName name="VAS076_F_Standartinepro742NuotekuValymas">'Forma 7'!$K$40</definedName>
    <definedName name="VAS076_F_Standartinepro743NuotekuDumblo" localSheetId="9">'Forma 7'!$L$40</definedName>
    <definedName name="VAS076_F_Standartinepro743NuotekuDumblo">'Forma 7'!$L$40</definedName>
    <definedName name="VAS076_F_Standartinepro74IsViso" localSheetId="9">'Forma 7'!$I$40</definedName>
    <definedName name="VAS076_F_Standartinepro74IsViso">'Forma 7'!$I$40</definedName>
    <definedName name="VAS076_F_Standartinepro75PavirsiniuNuoteku" localSheetId="9">'Forma 7'!$M$40</definedName>
    <definedName name="VAS076_F_Standartinepro75PavirsiniuNuoteku">'Forma 7'!$M$40</definedName>
    <definedName name="VAS076_F_Standartinepro76KitosReguliuojamosios" localSheetId="9">'Forma 7'!$N$40</definedName>
    <definedName name="VAS076_F_Standartinepro76KitosReguliuojamosios">'Forma 7'!$N$40</definedName>
    <definedName name="VAS076_F_Standartinepro77KitosVeiklos" localSheetId="9">'Forma 7'!$Q$40</definedName>
    <definedName name="VAS076_F_Standartinepro77KitosVeiklos">'Forma 7'!$Q$40</definedName>
    <definedName name="VAS076_F_Standartinepro7Apskaitosveikla1" localSheetId="9">'Forma 7'!$O$40</definedName>
    <definedName name="VAS076_F_Standartinepro7Apskaitosveikla1">'Forma 7'!$O$40</definedName>
    <definedName name="VAS076_F_Standartinepro7Kitareguliuoja1" localSheetId="9">'Forma 7'!$P$40</definedName>
    <definedName name="VAS076_F_Standartinepro7Kitareguliuoja1">'Forma 7'!$P$40</definedName>
    <definedName name="VAS076_F_Standartinepro81IS" localSheetId="9">'Forma 7'!$D$68</definedName>
    <definedName name="VAS076_F_Standartinepro81IS">'Forma 7'!$D$68</definedName>
    <definedName name="VAS076_F_Standartinepro831GeriamojoVandens" localSheetId="9">'Forma 7'!$F$68</definedName>
    <definedName name="VAS076_F_Standartinepro831GeriamojoVandens">'Forma 7'!$F$68</definedName>
    <definedName name="VAS076_F_Standartinepro832GeriamojoVandens" localSheetId="9">'Forma 7'!$G$68</definedName>
    <definedName name="VAS076_F_Standartinepro832GeriamojoVandens">'Forma 7'!$G$68</definedName>
    <definedName name="VAS076_F_Standartinepro833GeriamojoVandens" localSheetId="9">'Forma 7'!$H$68</definedName>
    <definedName name="VAS076_F_Standartinepro833GeriamojoVandens">'Forma 7'!$H$68</definedName>
    <definedName name="VAS076_F_Standartinepro83IsViso" localSheetId="9">'Forma 7'!$E$68</definedName>
    <definedName name="VAS076_F_Standartinepro83IsViso">'Forma 7'!$E$68</definedName>
    <definedName name="VAS076_F_Standartinepro841NuotekuSurinkimas" localSheetId="9">'Forma 7'!$J$68</definedName>
    <definedName name="VAS076_F_Standartinepro841NuotekuSurinkimas">'Forma 7'!$J$68</definedName>
    <definedName name="VAS076_F_Standartinepro842NuotekuValymas" localSheetId="9">'Forma 7'!$K$68</definedName>
    <definedName name="VAS076_F_Standartinepro842NuotekuValymas">'Forma 7'!$K$68</definedName>
    <definedName name="VAS076_F_Standartinepro843NuotekuDumblo" localSheetId="9">'Forma 7'!$L$68</definedName>
    <definedName name="VAS076_F_Standartinepro843NuotekuDumblo">'Forma 7'!$L$68</definedName>
    <definedName name="VAS076_F_Standartinepro84IsViso" localSheetId="9">'Forma 7'!$I$68</definedName>
    <definedName name="VAS076_F_Standartinepro84IsViso">'Forma 7'!$I$68</definedName>
    <definedName name="VAS076_F_Standartinepro85PavirsiniuNuoteku" localSheetId="9">'Forma 7'!$M$68</definedName>
    <definedName name="VAS076_F_Standartinepro85PavirsiniuNuoteku">'Forma 7'!$M$68</definedName>
    <definedName name="VAS076_F_Standartinepro86KitosReguliuojamosios" localSheetId="9">'Forma 7'!$N$68</definedName>
    <definedName name="VAS076_F_Standartinepro86KitosReguliuojamosios">'Forma 7'!$N$68</definedName>
    <definedName name="VAS076_F_Standartinepro87KitosVeiklos" localSheetId="9">'Forma 7'!$Q$68</definedName>
    <definedName name="VAS076_F_Standartinepro87KitosVeiklos">'Forma 7'!$Q$68</definedName>
    <definedName name="VAS076_F_Standartinepro8Apskaitosveikla1" localSheetId="9">'Forma 7'!$O$68</definedName>
    <definedName name="VAS076_F_Standartinepro8Apskaitosveikla1">'Forma 7'!$O$68</definedName>
    <definedName name="VAS076_F_Standartinepro8Kitareguliuoja1" localSheetId="9">'Forma 7'!$P$68</definedName>
    <definedName name="VAS076_F_Standartinepro8Kitareguliuoja1">'Forma 7'!$P$68</definedName>
    <definedName name="VAS076_F_Standartinepro91IS" localSheetId="9">'Forma 7'!$D$118</definedName>
    <definedName name="VAS076_F_Standartinepro91IS">'Forma 7'!$D$118</definedName>
    <definedName name="VAS076_F_Standartinepro931GeriamojoVandens" localSheetId="9">'Forma 7'!$F$118</definedName>
    <definedName name="VAS076_F_Standartinepro931GeriamojoVandens">'Forma 7'!$F$118</definedName>
    <definedName name="VAS076_F_Standartinepro932GeriamojoVandens" localSheetId="9">'Forma 7'!$G$118</definedName>
    <definedName name="VAS076_F_Standartinepro932GeriamojoVandens">'Forma 7'!$G$118</definedName>
    <definedName name="VAS076_F_Standartinepro933GeriamojoVandens" localSheetId="9">'Forma 7'!$H$118</definedName>
    <definedName name="VAS076_F_Standartinepro933GeriamojoVandens">'Forma 7'!$H$118</definedName>
    <definedName name="VAS076_F_Standartinepro93IsViso" localSheetId="9">'Forma 7'!$E$118</definedName>
    <definedName name="VAS076_F_Standartinepro93IsViso">'Forma 7'!$E$118</definedName>
    <definedName name="VAS076_F_Standartinepro941NuotekuSurinkimas" localSheetId="9">'Forma 7'!$J$118</definedName>
    <definedName name="VAS076_F_Standartinepro941NuotekuSurinkimas">'Forma 7'!$J$118</definedName>
    <definedName name="VAS076_F_Standartinepro942NuotekuValymas" localSheetId="9">'Forma 7'!$K$118</definedName>
    <definedName name="VAS076_F_Standartinepro942NuotekuValymas">'Forma 7'!$K$118</definedName>
    <definedName name="VAS076_F_Standartinepro943NuotekuDumblo" localSheetId="9">'Forma 7'!$L$118</definedName>
    <definedName name="VAS076_F_Standartinepro943NuotekuDumblo">'Forma 7'!$L$118</definedName>
    <definedName name="VAS076_F_Standartinepro94IsViso" localSheetId="9">'Forma 7'!$I$118</definedName>
    <definedName name="VAS076_F_Standartinepro94IsViso">'Forma 7'!$I$118</definedName>
    <definedName name="VAS076_F_Standartinepro95PavirsiniuNuoteku" localSheetId="9">'Forma 7'!$M$118</definedName>
    <definedName name="VAS076_F_Standartinepro95PavirsiniuNuoteku">'Forma 7'!$M$118</definedName>
    <definedName name="VAS076_F_Standartinepro96KitosReguliuojamosios" localSheetId="9">'Forma 7'!$N$118</definedName>
    <definedName name="VAS076_F_Standartinepro96KitosReguliuojamosios">'Forma 7'!$N$118</definedName>
    <definedName name="VAS076_F_Standartinepro97KitosVeiklos" localSheetId="9">'Forma 7'!$Q$118</definedName>
    <definedName name="VAS076_F_Standartinepro97KitosVeiklos">'Forma 7'!$Q$118</definedName>
    <definedName name="VAS076_F_Standartinepro9Apskaitosveikla1" localSheetId="9">'Forma 7'!$O$118</definedName>
    <definedName name="VAS076_F_Standartinepro9Apskaitosveikla1">'Forma 7'!$O$118</definedName>
    <definedName name="VAS076_F_Standartinepro9Kitareguliuoja1" localSheetId="9">'Forma 7'!$P$118</definedName>
    <definedName name="VAS076_F_Standartinepro9Kitareguliuoja1">'Forma 7'!$P$118</definedName>
    <definedName name="VAS076_F_Tiesiogiaipask21IS" localSheetId="9">'Forma 7'!$D$38</definedName>
    <definedName name="VAS076_F_Tiesiogiaipask21IS">'Forma 7'!$D$38</definedName>
    <definedName name="VAS076_F_Tiesiogiaipask231GeriamojoVandens" localSheetId="9">'Forma 7'!$F$38</definedName>
    <definedName name="VAS076_F_Tiesiogiaipask231GeriamojoVandens">'Forma 7'!$F$38</definedName>
    <definedName name="VAS076_F_Tiesiogiaipask232GeriamojoVandens" localSheetId="9">'Forma 7'!$G$38</definedName>
    <definedName name="VAS076_F_Tiesiogiaipask232GeriamojoVandens">'Forma 7'!$G$38</definedName>
    <definedName name="VAS076_F_Tiesiogiaipask233GeriamojoVandens" localSheetId="9">'Forma 7'!$H$38</definedName>
    <definedName name="VAS076_F_Tiesiogiaipask233GeriamojoVandens">'Forma 7'!$H$38</definedName>
    <definedName name="VAS076_F_Tiesiogiaipask23IsViso" localSheetId="9">'Forma 7'!$E$38</definedName>
    <definedName name="VAS076_F_Tiesiogiaipask23IsViso">'Forma 7'!$E$38</definedName>
    <definedName name="VAS076_F_Tiesiogiaipask241NuotekuSurinkimas" localSheetId="9">'Forma 7'!$J$38</definedName>
    <definedName name="VAS076_F_Tiesiogiaipask241NuotekuSurinkimas">'Forma 7'!$J$38</definedName>
    <definedName name="VAS076_F_Tiesiogiaipask242NuotekuValymas" localSheetId="9">'Forma 7'!$K$38</definedName>
    <definedName name="VAS076_F_Tiesiogiaipask242NuotekuValymas">'Forma 7'!$K$38</definedName>
    <definedName name="VAS076_F_Tiesiogiaipask243NuotekuDumblo" localSheetId="9">'Forma 7'!$L$38</definedName>
    <definedName name="VAS076_F_Tiesiogiaipask243NuotekuDumblo">'Forma 7'!$L$38</definedName>
    <definedName name="VAS076_F_Tiesiogiaipask24IsViso" localSheetId="9">'Forma 7'!$I$38</definedName>
    <definedName name="VAS076_F_Tiesiogiaipask24IsViso">'Forma 7'!$I$38</definedName>
    <definedName name="VAS076_F_Tiesiogiaipask25PavirsiniuNuoteku" localSheetId="9">'Forma 7'!$M$38</definedName>
    <definedName name="VAS076_F_Tiesiogiaipask25PavirsiniuNuoteku">'Forma 7'!$M$38</definedName>
    <definedName name="VAS076_F_Tiesiogiaipask26KitosReguliuojamosios" localSheetId="9">'Forma 7'!$N$38</definedName>
    <definedName name="VAS076_F_Tiesiogiaipask26KitosReguliuojamosios">'Forma 7'!$N$38</definedName>
    <definedName name="VAS076_F_Tiesiogiaipask27KitosVeiklos" localSheetId="9">'Forma 7'!$Q$38</definedName>
    <definedName name="VAS076_F_Tiesiogiaipask27KitosVeiklos">'Forma 7'!$Q$38</definedName>
    <definedName name="VAS076_F_Tiesiogiaipask2Apskaitosveikla1" localSheetId="9">'Forma 7'!$O$38</definedName>
    <definedName name="VAS076_F_Tiesiogiaipask2Apskaitosveikla1">'Forma 7'!$O$38</definedName>
    <definedName name="VAS076_F_Tiesiogiaipask2Kitareguliuoja1" localSheetId="9">'Forma 7'!$P$38</definedName>
    <definedName name="VAS076_F_Tiesiogiaipask2Kitareguliuoja1">'Forma 7'!$P$38</definedName>
    <definedName name="VAS076_F_Transportoprie61IS" localSheetId="9">'Forma 7'!$D$31</definedName>
    <definedName name="VAS076_F_Transportoprie61IS">'Forma 7'!$D$31</definedName>
    <definedName name="VAS076_F_Transportoprie631GeriamojoVandens" localSheetId="9">'Forma 7'!$F$31</definedName>
    <definedName name="VAS076_F_Transportoprie631GeriamojoVandens">'Forma 7'!$F$31</definedName>
    <definedName name="VAS076_F_Transportoprie632GeriamojoVandens" localSheetId="9">'Forma 7'!$G$31</definedName>
    <definedName name="VAS076_F_Transportoprie632GeriamojoVandens">'Forma 7'!$G$31</definedName>
    <definedName name="VAS076_F_Transportoprie633GeriamojoVandens" localSheetId="9">'Forma 7'!$H$31</definedName>
    <definedName name="VAS076_F_Transportoprie633GeriamojoVandens">'Forma 7'!$H$31</definedName>
    <definedName name="VAS076_F_Transportoprie63IsViso" localSheetId="9">'Forma 7'!$E$31</definedName>
    <definedName name="VAS076_F_Transportoprie63IsViso">'Forma 7'!$E$31</definedName>
    <definedName name="VAS076_F_Transportoprie641NuotekuSurinkimas" localSheetId="9">'Forma 7'!$J$31</definedName>
    <definedName name="VAS076_F_Transportoprie641NuotekuSurinkimas">'Forma 7'!$J$31</definedName>
    <definedName name="VAS076_F_Transportoprie642NuotekuValymas" localSheetId="9">'Forma 7'!$K$31</definedName>
    <definedName name="VAS076_F_Transportoprie642NuotekuValymas">'Forma 7'!$K$31</definedName>
    <definedName name="VAS076_F_Transportoprie643NuotekuDumblo" localSheetId="9">'Forma 7'!$L$31</definedName>
    <definedName name="VAS076_F_Transportoprie643NuotekuDumblo">'Forma 7'!$L$31</definedName>
    <definedName name="VAS076_F_Transportoprie64IsViso" localSheetId="9">'Forma 7'!$I$31</definedName>
    <definedName name="VAS076_F_Transportoprie64IsViso">'Forma 7'!$I$31</definedName>
    <definedName name="VAS076_F_Transportoprie65PavirsiniuNuoteku" localSheetId="9">'Forma 7'!$M$31</definedName>
    <definedName name="VAS076_F_Transportoprie65PavirsiniuNuoteku">'Forma 7'!$M$31</definedName>
    <definedName name="VAS076_F_Transportoprie66KitosReguliuojamosios" localSheetId="9">'Forma 7'!$N$31</definedName>
    <definedName name="VAS076_F_Transportoprie66KitosReguliuojamosios">'Forma 7'!$N$31</definedName>
    <definedName name="VAS076_F_Transportoprie67KitosVeiklos" localSheetId="9">'Forma 7'!$Q$31</definedName>
    <definedName name="VAS076_F_Transportoprie67KitosVeiklos">'Forma 7'!$Q$31</definedName>
    <definedName name="VAS076_F_Transportoprie6Apskaitosveikla1" localSheetId="9">'Forma 7'!$O$31</definedName>
    <definedName name="VAS076_F_Transportoprie6Apskaitosveikla1">'Forma 7'!$O$31</definedName>
    <definedName name="VAS076_F_Transportoprie6Kitareguliuoja1" localSheetId="9">'Forma 7'!$P$31</definedName>
    <definedName name="VAS076_F_Transportoprie6Kitareguliuoja1">'Forma 7'!$P$31</definedName>
    <definedName name="VAS076_F_Transportoprie71IS" localSheetId="9">'Forma 7'!$D$59</definedName>
    <definedName name="VAS076_F_Transportoprie71IS">'Forma 7'!$D$59</definedName>
    <definedName name="VAS076_F_Transportoprie731GeriamojoVandens" localSheetId="9">'Forma 7'!$F$59</definedName>
    <definedName name="VAS076_F_Transportoprie731GeriamojoVandens">'Forma 7'!$F$59</definedName>
    <definedName name="VAS076_F_Transportoprie732GeriamojoVandens" localSheetId="9">'Forma 7'!$G$59</definedName>
    <definedName name="VAS076_F_Transportoprie732GeriamojoVandens">'Forma 7'!$G$59</definedName>
    <definedName name="VAS076_F_Transportoprie733GeriamojoVandens" localSheetId="9">'Forma 7'!$H$59</definedName>
    <definedName name="VAS076_F_Transportoprie733GeriamojoVandens">'Forma 7'!$H$59</definedName>
    <definedName name="VAS076_F_Transportoprie73IsViso" localSheetId="9">'Forma 7'!$E$59</definedName>
    <definedName name="VAS076_F_Transportoprie73IsViso">'Forma 7'!$E$59</definedName>
    <definedName name="VAS076_F_Transportoprie741NuotekuSurinkimas" localSheetId="9">'Forma 7'!$J$59</definedName>
    <definedName name="VAS076_F_Transportoprie741NuotekuSurinkimas">'Forma 7'!$J$59</definedName>
    <definedName name="VAS076_F_Transportoprie742NuotekuValymas" localSheetId="9">'Forma 7'!$K$59</definedName>
    <definedName name="VAS076_F_Transportoprie742NuotekuValymas">'Forma 7'!$K$59</definedName>
    <definedName name="VAS076_F_Transportoprie743NuotekuDumblo" localSheetId="9">'Forma 7'!$L$59</definedName>
    <definedName name="VAS076_F_Transportoprie743NuotekuDumblo">'Forma 7'!$L$59</definedName>
    <definedName name="VAS076_F_Transportoprie74IsViso" localSheetId="9">'Forma 7'!$I$59</definedName>
    <definedName name="VAS076_F_Transportoprie74IsViso">'Forma 7'!$I$59</definedName>
    <definedName name="VAS076_F_Transportoprie75PavirsiniuNuoteku" localSheetId="9">'Forma 7'!$M$59</definedName>
    <definedName name="VAS076_F_Transportoprie75PavirsiniuNuoteku">'Forma 7'!$M$59</definedName>
    <definedName name="VAS076_F_Transportoprie76KitosReguliuojamosios" localSheetId="9">'Forma 7'!$N$59</definedName>
    <definedName name="VAS076_F_Transportoprie76KitosReguliuojamosios">'Forma 7'!$N$59</definedName>
    <definedName name="VAS076_F_Transportoprie77KitosVeiklos" localSheetId="9">'Forma 7'!$Q$59</definedName>
    <definedName name="VAS076_F_Transportoprie77KitosVeiklos">'Forma 7'!$Q$59</definedName>
    <definedName name="VAS076_F_Transportoprie7Apskaitosveikla1" localSheetId="9">'Forma 7'!$O$59</definedName>
    <definedName name="VAS076_F_Transportoprie7Apskaitosveikla1">'Forma 7'!$O$59</definedName>
    <definedName name="VAS076_F_Transportoprie7Kitareguliuoja1" localSheetId="9">'Forma 7'!$P$59</definedName>
    <definedName name="VAS076_F_Transportoprie7Kitareguliuoja1">'Forma 7'!$P$59</definedName>
    <definedName name="VAS076_F_Transportoprie81IS" localSheetId="9">'Forma 7'!$D$87</definedName>
    <definedName name="VAS076_F_Transportoprie81IS">'Forma 7'!$D$87</definedName>
    <definedName name="VAS076_F_Transportoprie831GeriamojoVandens" localSheetId="9">'Forma 7'!$F$87</definedName>
    <definedName name="VAS076_F_Transportoprie831GeriamojoVandens">'Forma 7'!$F$87</definedName>
    <definedName name="VAS076_F_Transportoprie832GeriamojoVandens" localSheetId="9">'Forma 7'!$G$87</definedName>
    <definedName name="VAS076_F_Transportoprie832GeriamojoVandens">'Forma 7'!$G$87</definedName>
    <definedName name="VAS076_F_Transportoprie833GeriamojoVandens" localSheetId="9">'Forma 7'!$H$87</definedName>
    <definedName name="VAS076_F_Transportoprie833GeriamojoVandens">'Forma 7'!$H$87</definedName>
    <definedName name="VAS076_F_Transportoprie83IsViso" localSheetId="9">'Forma 7'!$E$87</definedName>
    <definedName name="VAS076_F_Transportoprie83IsViso">'Forma 7'!$E$87</definedName>
    <definedName name="VAS076_F_Transportoprie841NuotekuSurinkimas" localSheetId="9">'Forma 7'!$J$87</definedName>
    <definedName name="VAS076_F_Transportoprie841NuotekuSurinkimas">'Forma 7'!$J$87</definedName>
    <definedName name="VAS076_F_Transportoprie842NuotekuValymas" localSheetId="9">'Forma 7'!$K$87</definedName>
    <definedName name="VAS076_F_Transportoprie842NuotekuValymas">'Forma 7'!$K$87</definedName>
    <definedName name="VAS076_F_Transportoprie843NuotekuDumblo" localSheetId="9">'Forma 7'!$L$87</definedName>
    <definedName name="VAS076_F_Transportoprie843NuotekuDumblo">'Forma 7'!$L$87</definedName>
    <definedName name="VAS076_F_Transportoprie84IsViso" localSheetId="9">'Forma 7'!$I$87</definedName>
    <definedName name="VAS076_F_Transportoprie84IsViso">'Forma 7'!$I$87</definedName>
    <definedName name="VAS076_F_Transportoprie85PavirsiniuNuoteku" localSheetId="9">'Forma 7'!$M$87</definedName>
    <definedName name="VAS076_F_Transportoprie85PavirsiniuNuoteku">'Forma 7'!$M$87</definedName>
    <definedName name="VAS076_F_Transportoprie86KitosReguliuojamosios" localSheetId="9">'Forma 7'!$N$87</definedName>
    <definedName name="VAS076_F_Transportoprie86KitosReguliuojamosios">'Forma 7'!$N$87</definedName>
    <definedName name="VAS076_F_Transportoprie87KitosVeiklos" localSheetId="9">'Forma 7'!$Q$87</definedName>
    <definedName name="VAS076_F_Transportoprie87KitosVeiklos">'Forma 7'!$Q$87</definedName>
    <definedName name="VAS076_F_Transportoprie8Apskaitosveikla1" localSheetId="9">'Forma 7'!$O$87</definedName>
    <definedName name="VAS076_F_Transportoprie8Apskaitosveikla1">'Forma 7'!$O$87</definedName>
    <definedName name="VAS076_F_Transportoprie8Kitareguliuoja1" localSheetId="9">'Forma 7'!$P$87</definedName>
    <definedName name="VAS076_F_Transportoprie8Kitareguliuoja1">'Forma 7'!$P$87</definedName>
    <definedName name="VAS076_F_Transportoprie91IS" localSheetId="9">'Forma 7'!$D$136</definedName>
    <definedName name="VAS076_F_Transportoprie91IS">'Forma 7'!$D$136</definedName>
    <definedName name="VAS076_F_Transportoprie931GeriamojoVandens" localSheetId="9">'Forma 7'!$F$136</definedName>
    <definedName name="VAS076_F_Transportoprie931GeriamojoVandens">'Forma 7'!$F$136</definedName>
    <definedName name="VAS076_F_Transportoprie932GeriamojoVandens" localSheetId="9">'Forma 7'!$G$136</definedName>
    <definedName name="VAS076_F_Transportoprie932GeriamojoVandens">'Forma 7'!$G$136</definedName>
    <definedName name="VAS076_F_Transportoprie933GeriamojoVandens" localSheetId="9">'Forma 7'!$H$136</definedName>
    <definedName name="VAS076_F_Transportoprie933GeriamojoVandens">'Forma 7'!$H$136</definedName>
    <definedName name="VAS076_F_Transportoprie93IsViso" localSheetId="9">'Forma 7'!$E$136</definedName>
    <definedName name="VAS076_F_Transportoprie93IsViso">'Forma 7'!$E$136</definedName>
    <definedName name="VAS076_F_Transportoprie941NuotekuSurinkimas" localSheetId="9">'Forma 7'!$J$136</definedName>
    <definedName name="VAS076_F_Transportoprie941NuotekuSurinkimas">'Forma 7'!$J$136</definedName>
    <definedName name="VAS076_F_Transportoprie942NuotekuValymas" localSheetId="9">'Forma 7'!$K$136</definedName>
    <definedName name="VAS076_F_Transportoprie942NuotekuValymas">'Forma 7'!$K$136</definedName>
    <definedName name="VAS076_F_Transportoprie943NuotekuDumblo" localSheetId="9">'Forma 7'!$L$136</definedName>
    <definedName name="VAS076_F_Transportoprie943NuotekuDumblo">'Forma 7'!$L$136</definedName>
    <definedName name="VAS076_F_Transportoprie94IsViso" localSheetId="9">'Forma 7'!$I$136</definedName>
    <definedName name="VAS076_F_Transportoprie94IsViso">'Forma 7'!$I$136</definedName>
    <definedName name="VAS076_F_Transportoprie95PavirsiniuNuoteku" localSheetId="9">'Forma 7'!$M$136</definedName>
    <definedName name="VAS076_F_Transportoprie95PavirsiniuNuoteku">'Forma 7'!$M$136</definedName>
    <definedName name="VAS076_F_Transportoprie96KitosReguliuojamosios" localSheetId="9">'Forma 7'!$N$136</definedName>
    <definedName name="VAS076_F_Transportoprie96KitosReguliuojamosios">'Forma 7'!$N$136</definedName>
    <definedName name="VAS076_F_Transportoprie97KitosVeiklos" localSheetId="9">'Forma 7'!$Q$136</definedName>
    <definedName name="VAS076_F_Transportoprie97KitosVeiklos">'Forma 7'!$Q$136</definedName>
    <definedName name="VAS076_F_Transportoprie9Apskaitosveikla1" localSheetId="9">'Forma 7'!$O$136</definedName>
    <definedName name="VAS076_F_Transportoprie9Apskaitosveikla1">'Forma 7'!$O$136</definedName>
    <definedName name="VAS076_F_Transportoprie9Kitareguliuoja1" localSheetId="9">'Forma 7'!$P$136</definedName>
    <definedName name="VAS076_F_Transportoprie9Kitareguliuoja1">'Forma 7'!$P$136</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7'!$D$46</definedName>
    <definedName name="VAS076_F_Vamzdynai71IS">'Forma 7'!$D$46</definedName>
    <definedName name="VAS076_F_Vamzdynai731GeriamojoVandens" localSheetId="9">'Forma 7'!$F$46</definedName>
    <definedName name="VAS076_F_Vamzdynai731GeriamojoVandens">'Forma 7'!$F$46</definedName>
    <definedName name="VAS076_F_Vamzdynai732GeriamojoVandens" localSheetId="9">'Forma 7'!$G$46</definedName>
    <definedName name="VAS076_F_Vamzdynai732GeriamojoVandens">'Forma 7'!$G$46</definedName>
    <definedName name="VAS076_F_Vamzdynai733GeriamojoVandens" localSheetId="9">'Forma 7'!$H$46</definedName>
    <definedName name="VAS076_F_Vamzdynai733GeriamojoVandens">'Forma 7'!$H$46</definedName>
    <definedName name="VAS076_F_Vamzdynai73IsViso" localSheetId="9">'Forma 7'!$E$46</definedName>
    <definedName name="VAS076_F_Vamzdynai73IsViso">'Forma 7'!$E$46</definedName>
    <definedName name="VAS076_F_Vamzdynai741NuotekuSurinkimas" localSheetId="9">'Forma 7'!$J$46</definedName>
    <definedName name="VAS076_F_Vamzdynai741NuotekuSurinkimas">'Forma 7'!$J$46</definedName>
    <definedName name="VAS076_F_Vamzdynai742NuotekuValymas" localSheetId="9">'Forma 7'!$K$46</definedName>
    <definedName name="VAS076_F_Vamzdynai742NuotekuValymas">'Forma 7'!$K$46</definedName>
    <definedName name="VAS076_F_Vamzdynai743NuotekuDumblo" localSheetId="9">'Forma 7'!$L$46</definedName>
    <definedName name="VAS076_F_Vamzdynai743NuotekuDumblo">'Forma 7'!$L$46</definedName>
    <definedName name="VAS076_F_Vamzdynai74IsViso" localSheetId="9">'Forma 7'!$I$46</definedName>
    <definedName name="VAS076_F_Vamzdynai74IsViso">'Forma 7'!$I$46</definedName>
    <definedName name="VAS076_F_Vamzdynai75PavirsiniuNuoteku" localSheetId="9">'Forma 7'!$M$46</definedName>
    <definedName name="VAS076_F_Vamzdynai75PavirsiniuNuoteku">'Forma 7'!$M$46</definedName>
    <definedName name="VAS076_F_Vamzdynai76KitosReguliuojamosios" localSheetId="9">'Forma 7'!$N$46</definedName>
    <definedName name="VAS076_F_Vamzdynai76KitosReguliuojamosios">'Forma 7'!$N$46</definedName>
    <definedName name="VAS076_F_Vamzdynai77KitosVeiklos" localSheetId="9">'Forma 7'!$Q$46</definedName>
    <definedName name="VAS076_F_Vamzdynai77KitosVeiklos">'Forma 7'!$Q$46</definedName>
    <definedName name="VAS076_F_Vamzdynai7Apskaitosveikla1" localSheetId="9">'Forma 7'!$O$46</definedName>
    <definedName name="VAS076_F_Vamzdynai7Apskaitosveikla1">'Forma 7'!$O$46</definedName>
    <definedName name="VAS076_F_Vamzdynai7Kitareguliuoja1" localSheetId="9">'Forma 7'!$P$46</definedName>
    <definedName name="VAS076_F_Vamzdynai7Kitareguliuoja1">'Forma 7'!$P$46</definedName>
    <definedName name="VAS076_F_Vamzdynai81IS" localSheetId="9">'Forma 7'!$D$74</definedName>
    <definedName name="VAS076_F_Vamzdynai81IS">'Forma 7'!$D$74</definedName>
    <definedName name="VAS076_F_Vamzdynai831GeriamojoVandens" localSheetId="9">'Forma 7'!$F$74</definedName>
    <definedName name="VAS076_F_Vamzdynai831GeriamojoVandens">'Forma 7'!$F$74</definedName>
    <definedName name="VAS076_F_Vamzdynai832GeriamojoVandens" localSheetId="9">'Forma 7'!$G$74</definedName>
    <definedName name="VAS076_F_Vamzdynai832GeriamojoVandens">'Forma 7'!$G$74</definedName>
    <definedName name="VAS076_F_Vamzdynai833GeriamojoVandens" localSheetId="9">'Forma 7'!$H$74</definedName>
    <definedName name="VAS076_F_Vamzdynai833GeriamojoVandens">'Forma 7'!$H$74</definedName>
    <definedName name="VAS076_F_Vamzdynai83IsViso" localSheetId="9">'Forma 7'!$E$74</definedName>
    <definedName name="VAS076_F_Vamzdynai83IsViso">'Forma 7'!$E$74</definedName>
    <definedName name="VAS076_F_Vamzdynai841NuotekuSurinkimas" localSheetId="9">'Forma 7'!$J$74</definedName>
    <definedName name="VAS076_F_Vamzdynai841NuotekuSurinkimas">'Forma 7'!$J$74</definedName>
    <definedName name="VAS076_F_Vamzdynai842NuotekuValymas" localSheetId="9">'Forma 7'!$K$74</definedName>
    <definedName name="VAS076_F_Vamzdynai842NuotekuValymas">'Forma 7'!$K$74</definedName>
    <definedName name="VAS076_F_Vamzdynai843NuotekuDumblo" localSheetId="9">'Forma 7'!$L$74</definedName>
    <definedName name="VAS076_F_Vamzdynai843NuotekuDumblo">'Forma 7'!$L$74</definedName>
    <definedName name="VAS076_F_Vamzdynai84IsViso" localSheetId="9">'Forma 7'!$I$74</definedName>
    <definedName name="VAS076_F_Vamzdynai84IsViso">'Forma 7'!$I$74</definedName>
    <definedName name="VAS076_F_Vamzdynai85PavirsiniuNuoteku" localSheetId="9">'Forma 7'!$M$74</definedName>
    <definedName name="VAS076_F_Vamzdynai85PavirsiniuNuoteku">'Forma 7'!$M$74</definedName>
    <definedName name="VAS076_F_Vamzdynai86KitosReguliuojamosios" localSheetId="9">'Forma 7'!$N$74</definedName>
    <definedName name="VAS076_F_Vamzdynai86KitosReguliuojamosios">'Forma 7'!$N$74</definedName>
    <definedName name="VAS076_F_Vamzdynai87KitosVeiklos" localSheetId="9">'Forma 7'!$Q$74</definedName>
    <definedName name="VAS076_F_Vamzdynai87KitosVeiklos">'Forma 7'!$Q$74</definedName>
    <definedName name="VAS076_F_Vamzdynai8Apskaitosveikla1" localSheetId="9">'Forma 7'!$O$74</definedName>
    <definedName name="VAS076_F_Vamzdynai8Apskaitosveikla1">'Forma 7'!$O$74</definedName>
    <definedName name="VAS076_F_Vamzdynai8Kitareguliuoja1" localSheetId="9">'Forma 7'!$P$74</definedName>
    <definedName name="VAS076_F_Vamzdynai8Kitareguliuoja1">'Forma 7'!$P$74</definedName>
    <definedName name="VAS076_F_Vamzdynai91IS" localSheetId="9">'Forma 7'!$D$124</definedName>
    <definedName name="VAS076_F_Vamzdynai91IS">'Forma 7'!$D$124</definedName>
    <definedName name="VAS076_F_Vamzdynai931GeriamojoVandens" localSheetId="9">'Forma 7'!$F$124</definedName>
    <definedName name="VAS076_F_Vamzdynai931GeriamojoVandens">'Forma 7'!$F$124</definedName>
    <definedName name="VAS076_F_Vamzdynai932GeriamojoVandens" localSheetId="9">'Forma 7'!$G$124</definedName>
    <definedName name="VAS076_F_Vamzdynai932GeriamojoVandens">'Forma 7'!$G$124</definedName>
    <definedName name="VAS076_F_Vamzdynai933GeriamojoVandens" localSheetId="9">'Forma 7'!$H$124</definedName>
    <definedName name="VAS076_F_Vamzdynai933GeriamojoVandens">'Forma 7'!$H$124</definedName>
    <definedName name="VAS076_F_Vamzdynai93IsViso" localSheetId="9">'Forma 7'!$E$124</definedName>
    <definedName name="VAS076_F_Vamzdynai93IsViso">'Forma 7'!$E$124</definedName>
    <definedName name="VAS076_F_Vamzdynai941NuotekuSurinkimas" localSheetId="9">'Forma 7'!$J$124</definedName>
    <definedName name="VAS076_F_Vamzdynai941NuotekuSurinkimas">'Forma 7'!$J$124</definedName>
    <definedName name="VAS076_F_Vamzdynai942NuotekuValymas" localSheetId="9">'Forma 7'!$K$124</definedName>
    <definedName name="VAS076_F_Vamzdynai942NuotekuValymas">'Forma 7'!$K$124</definedName>
    <definedName name="VAS076_F_Vamzdynai943NuotekuDumblo" localSheetId="9">'Forma 7'!$L$124</definedName>
    <definedName name="VAS076_F_Vamzdynai943NuotekuDumblo">'Forma 7'!$L$124</definedName>
    <definedName name="VAS076_F_Vamzdynai94IsViso" localSheetId="9">'Forma 7'!$I$124</definedName>
    <definedName name="VAS076_F_Vamzdynai94IsViso">'Forma 7'!$I$124</definedName>
    <definedName name="VAS076_F_Vamzdynai95PavirsiniuNuoteku" localSheetId="9">'Forma 7'!$M$124</definedName>
    <definedName name="VAS076_F_Vamzdynai95PavirsiniuNuoteku">'Forma 7'!$M$124</definedName>
    <definedName name="VAS076_F_Vamzdynai96KitosReguliuojamosios" localSheetId="9">'Forma 7'!$N$124</definedName>
    <definedName name="VAS076_F_Vamzdynai96KitosReguliuojamosios">'Forma 7'!$N$124</definedName>
    <definedName name="VAS076_F_Vamzdynai97KitosVeiklos" localSheetId="9">'Forma 7'!$Q$124</definedName>
    <definedName name="VAS076_F_Vamzdynai97KitosVeiklos">'Forma 7'!$Q$124</definedName>
    <definedName name="VAS076_F_Vamzdynai9Apskaitosveikla1" localSheetId="9">'Forma 7'!$O$124</definedName>
    <definedName name="VAS076_F_Vamzdynai9Apskaitosveikla1">'Forma 7'!$O$124</definedName>
    <definedName name="VAS076_F_Vamzdynai9Kitareguliuoja1" localSheetId="9">'Forma 7'!$P$124</definedName>
    <definedName name="VAS076_F_Vamzdynai9Kitareguliuoja1">'Forma 7'!$P$124</definedName>
    <definedName name="VAS076_F_Vandenssiurbli51IS" localSheetId="9">'Forma 7'!$D$23</definedName>
    <definedName name="VAS076_F_Vandenssiurbli51IS">'Forma 7'!$D$23</definedName>
    <definedName name="VAS076_F_Vandenssiurbli531GeriamojoVandens" localSheetId="9">'Forma 7'!$F$23</definedName>
    <definedName name="VAS076_F_Vandenssiurbli531GeriamojoVandens">'Forma 7'!$F$23</definedName>
    <definedName name="VAS076_F_Vandenssiurbli532GeriamojoVandens" localSheetId="9">'Forma 7'!$G$23</definedName>
    <definedName name="VAS076_F_Vandenssiurbli532GeriamojoVandens">'Forma 7'!$G$23</definedName>
    <definedName name="VAS076_F_Vandenssiurbli533GeriamojoVandens" localSheetId="9">'Forma 7'!$H$23</definedName>
    <definedName name="VAS076_F_Vandenssiurbli533GeriamojoVandens">'Forma 7'!$H$23</definedName>
    <definedName name="VAS076_F_Vandenssiurbli53IsViso" localSheetId="9">'Forma 7'!$E$23</definedName>
    <definedName name="VAS076_F_Vandenssiurbli53IsViso">'Forma 7'!$E$23</definedName>
    <definedName name="VAS076_F_Vandenssiurbli541NuotekuSurinkimas" localSheetId="9">'Forma 7'!$J$23</definedName>
    <definedName name="VAS076_F_Vandenssiurbli541NuotekuSurinkimas">'Forma 7'!$J$23</definedName>
    <definedName name="VAS076_F_Vandenssiurbli542NuotekuValymas" localSheetId="9">'Forma 7'!$K$23</definedName>
    <definedName name="VAS076_F_Vandenssiurbli542NuotekuValymas">'Forma 7'!$K$23</definedName>
    <definedName name="VAS076_F_Vandenssiurbli543NuotekuDumblo" localSheetId="9">'Forma 7'!$L$23</definedName>
    <definedName name="VAS076_F_Vandenssiurbli543NuotekuDumblo">'Forma 7'!$L$23</definedName>
    <definedName name="VAS076_F_Vandenssiurbli54IsViso" localSheetId="9">'Forma 7'!$I$23</definedName>
    <definedName name="VAS076_F_Vandenssiurbli54IsViso">'Forma 7'!$I$23</definedName>
    <definedName name="VAS076_F_Vandenssiurbli55PavirsiniuNuoteku" localSheetId="9">'Forma 7'!$M$23</definedName>
    <definedName name="VAS076_F_Vandenssiurbli55PavirsiniuNuoteku">'Forma 7'!$M$23</definedName>
    <definedName name="VAS076_F_Vandenssiurbli56KitosReguliuojamosios" localSheetId="9">'Forma 7'!$N$23</definedName>
    <definedName name="VAS076_F_Vandenssiurbli56KitosReguliuojamosios">'Forma 7'!$N$23</definedName>
    <definedName name="VAS076_F_Vandenssiurbli57KitosVeiklos" localSheetId="9">'Forma 7'!$Q$23</definedName>
    <definedName name="VAS076_F_Vandenssiurbli57KitosVeiklos">'Forma 7'!$Q$23</definedName>
    <definedName name="VAS076_F_Vandenssiurbli5Apskaitosveikla1" localSheetId="9">'Forma 7'!$O$23</definedName>
    <definedName name="VAS076_F_Vandenssiurbli5Apskaitosveikla1">'Forma 7'!$O$23</definedName>
    <definedName name="VAS076_F_Vandenssiurbli5Kitareguliuoja1" localSheetId="9">'Forma 7'!$P$23</definedName>
    <definedName name="VAS076_F_Vandenssiurbli5Kitareguliuoja1">'Forma 7'!$P$23</definedName>
    <definedName name="VAS076_F_Vandenssiurbli61IS" localSheetId="9">'Forma 7'!$D$51</definedName>
    <definedName name="VAS076_F_Vandenssiurbli61IS">'Forma 7'!$D$51</definedName>
    <definedName name="VAS076_F_Vandenssiurbli631GeriamojoVandens" localSheetId="9">'Forma 7'!$F$51</definedName>
    <definedName name="VAS076_F_Vandenssiurbli631GeriamojoVandens">'Forma 7'!$F$51</definedName>
    <definedName name="VAS076_F_Vandenssiurbli632GeriamojoVandens" localSheetId="9">'Forma 7'!$G$51</definedName>
    <definedName name="VAS076_F_Vandenssiurbli632GeriamojoVandens">'Forma 7'!$G$51</definedName>
    <definedName name="VAS076_F_Vandenssiurbli633GeriamojoVandens" localSheetId="9">'Forma 7'!$H$51</definedName>
    <definedName name="VAS076_F_Vandenssiurbli633GeriamojoVandens">'Forma 7'!$H$51</definedName>
    <definedName name="VAS076_F_Vandenssiurbli63IsViso" localSheetId="9">'Forma 7'!$E$51</definedName>
    <definedName name="VAS076_F_Vandenssiurbli63IsViso">'Forma 7'!$E$51</definedName>
    <definedName name="VAS076_F_Vandenssiurbli641NuotekuSurinkimas" localSheetId="9">'Forma 7'!$J$51</definedName>
    <definedName name="VAS076_F_Vandenssiurbli641NuotekuSurinkimas">'Forma 7'!$J$51</definedName>
    <definedName name="VAS076_F_Vandenssiurbli642NuotekuValymas" localSheetId="9">'Forma 7'!$K$51</definedName>
    <definedName name="VAS076_F_Vandenssiurbli642NuotekuValymas">'Forma 7'!$K$51</definedName>
    <definedName name="VAS076_F_Vandenssiurbli643NuotekuDumblo" localSheetId="9">'Forma 7'!$L$51</definedName>
    <definedName name="VAS076_F_Vandenssiurbli643NuotekuDumblo">'Forma 7'!$L$51</definedName>
    <definedName name="VAS076_F_Vandenssiurbli64IsViso" localSheetId="9">'Forma 7'!$I$51</definedName>
    <definedName name="VAS076_F_Vandenssiurbli64IsViso">'Forma 7'!$I$51</definedName>
    <definedName name="VAS076_F_Vandenssiurbli65PavirsiniuNuoteku" localSheetId="9">'Forma 7'!$M$51</definedName>
    <definedName name="VAS076_F_Vandenssiurbli65PavirsiniuNuoteku">'Forma 7'!$M$51</definedName>
    <definedName name="VAS076_F_Vandenssiurbli66KitosReguliuojamosios" localSheetId="9">'Forma 7'!$N$51</definedName>
    <definedName name="VAS076_F_Vandenssiurbli66KitosReguliuojamosios">'Forma 7'!$N$51</definedName>
    <definedName name="VAS076_F_Vandenssiurbli67KitosVeiklos" localSheetId="9">'Forma 7'!$Q$51</definedName>
    <definedName name="VAS076_F_Vandenssiurbli67KitosVeiklos">'Forma 7'!$Q$51</definedName>
    <definedName name="VAS076_F_Vandenssiurbli6Apskaitosveikla1" localSheetId="9">'Forma 7'!$O$51</definedName>
    <definedName name="VAS076_F_Vandenssiurbli6Apskaitosveikla1">'Forma 7'!$O$51</definedName>
    <definedName name="VAS076_F_Vandenssiurbli6Kitareguliuoja1" localSheetId="9">'Forma 7'!$P$51</definedName>
    <definedName name="VAS076_F_Vandenssiurbli6Kitareguliuoja1">'Forma 7'!$P$51</definedName>
    <definedName name="VAS076_F_Vandenssiurbli71IS" localSheetId="9">'Forma 7'!$D$79</definedName>
    <definedName name="VAS076_F_Vandenssiurbli71IS">'Forma 7'!$D$79</definedName>
    <definedName name="VAS076_F_Vandenssiurbli731GeriamojoVandens" localSheetId="9">'Forma 7'!$F$79</definedName>
    <definedName name="VAS076_F_Vandenssiurbli731GeriamojoVandens">'Forma 7'!$F$79</definedName>
    <definedName name="VAS076_F_Vandenssiurbli732GeriamojoVandens" localSheetId="9">'Forma 7'!$G$79</definedName>
    <definedName name="VAS076_F_Vandenssiurbli732GeriamojoVandens">'Forma 7'!$G$79</definedName>
    <definedName name="VAS076_F_Vandenssiurbli733GeriamojoVandens" localSheetId="9">'Forma 7'!$H$79</definedName>
    <definedName name="VAS076_F_Vandenssiurbli733GeriamojoVandens">'Forma 7'!$H$79</definedName>
    <definedName name="VAS076_F_Vandenssiurbli73IsViso" localSheetId="9">'Forma 7'!$E$79</definedName>
    <definedName name="VAS076_F_Vandenssiurbli73IsViso">'Forma 7'!$E$79</definedName>
    <definedName name="VAS076_F_Vandenssiurbli741NuotekuSurinkimas" localSheetId="9">'Forma 7'!$J$79</definedName>
    <definedName name="VAS076_F_Vandenssiurbli741NuotekuSurinkimas">'Forma 7'!$J$79</definedName>
    <definedName name="VAS076_F_Vandenssiurbli742NuotekuValymas" localSheetId="9">'Forma 7'!$K$79</definedName>
    <definedName name="VAS076_F_Vandenssiurbli742NuotekuValymas">'Forma 7'!$K$79</definedName>
    <definedName name="VAS076_F_Vandenssiurbli743NuotekuDumblo" localSheetId="9">'Forma 7'!$L$79</definedName>
    <definedName name="VAS076_F_Vandenssiurbli743NuotekuDumblo">'Forma 7'!$L$79</definedName>
    <definedName name="VAS076_F_Vandenssiurbli74IsViso" localSheetId="9">'Forma 7'!$I$79</definedName>
    <definedName name="VAS076_F_Vandenssiurbli74IsViso">'Forma 7'!$I$79</definedName>
    <definedName name="VAS076_F_Vandenssiurbli75PavirsiniuNuoteku" localSheetId="9">'Forma 7'!$M$79</definedName>
    <definedName name="VAS076_F_Vandenssiurbli75PavirsiniuNuoteku">'Forma 7'!$M$79</definedName>
    <definedName name="VAS076_F_Vandenssiurbli76KitosReguliuojamosios" localSheetId="9">'Forma 7'!$N$79</definedName>
    <definedName name="VAS076_F_Vandenssiurbli76KitosReguliuojamosios">'Forma 7'!$N$79</definedName>
    <definedName name="VAS076_F_Vandenssiurbli77KitosVeiklos" localSheetId="9">'Forma 7'!$Q$79</definedName>
    <definedName name="VAS076_F_Vandenssiurbli77KitosVeiklos">'Forma 7'!$Q$79</definedName>
    <definedName name="VAS076_F_Vandenssiurbli7Apskaitosveikla1" localSheetId="9">'Forma 7'!$O$79</definedName>
    <definedName name="VAS076_F_Vandenssiurbli7Apskaitosveikla1">'Forma 7'!$O$79</definedName>
    <definedName name="VAS076_F_Vandenssiurbli7Kitareguliuoja1" localSheetId="9">'Forma 7'!$P$79</definedName>
    <definedName name="VAS076_F_Vandenssiurbli7Kitareguliuoja1">'Forma 7'!$P$79</definedName>
    <definedName name="VAS076_F_Verslovienetui31IS" localSheetId="9">'Forma 7'!$D$164</definedName>
    <definedName name="VAS076_F_Verslovienetui31IS">'Forma 7'!$D$164</definedName>
    <definedName name="VAS076_F_Verslovienetui331GeriamojoVandens" localSheetId="9">'Forma 7'!$F$164</definedName>
    <definedName name="VAS076_F_Verslovienetui331GeriamojoVandens">'Forma 7'!$F$164</definedName>
    <definedName name="VAS076_F_Verslovienetui332GeriamojoVandens" localSheetId="9">'Forma 7'!$G$164</definedName>
    <definedName name="VAS076_F_Verslovienetui332GeriamojoVandens">'Forma 7'!$G$164</definedName>
    <definedName name="VAS076_F_Verslovienetui333GeriamojoVandens" localSheetId="9">'Forma 7'!$H$164</definedName>
    <definedName name="VAS076_F_Verslovienetui333GeriamojoVandens">'Forma 7'!$H$164</definedName>
    <definedName name="VAS076_F_Verslovienetui33IsViso" localSheetId="9">'Forma 7'!$E$164</definedName>
    <definedName name="VAS076_F_Verslovienetui33IsViso">'Forma 7'!$E$164</definedName>
    <definedName name="VAS076_F_Verslovienetui341NuotekuSurinkimas" localSheetId="9">'Forma 7'!$J$164</definedName>
    <definedName name="VAS076_F_Verslovienetui341NuotekuSurinkimas">'Forma 7'!$J$164</definedName>
    <definedName name="VAS076_F_Verslovienetui342NuotekuValymas" localSheetId="9">'Forma 7'!$K$164</definedName>
    <definedName name="VAS076_F_Verslovienetui342NuotekuValymas">'Forma 7'!$K$164</definedName>
    <definedName name="VAS076_F_Verslovienetui343NuotekuDumblo" localSheetId="9">'Forma 7'!$L$164</definedName>
    <definedName name="VAS076_F_Verslovienetui343NuotekuDumblo">'Forma 7'!$L$164</definedName>
    <definedName name="VAS076_F_Verslovienetui34IsViso" localSheetId="9">'Forma 7'!$I$164</definedName>
    <definedName name="VAS076_F_Verslovienetui34IsViso">'Forma 7'!$I$164</definedName>
    <definedName name="VAS076_F_Verslovienetui35PavirsiniuNuoteku" localSheetId="9">'Forma 7'!$M$164</definedName>
    <definedName name="VAS076_F_Verslovienetui35PavirsiniuNuoteku">'Forma 7'!$M$164</definedName>
    <definedName name="VAS076_F_Verslovienetui36KitosReguliuojamosios" localSheetId="9">'Forma 7'!$N$164</definedName>
    <definedName name="VAS076_F_Verslovienetui36KitosReguliuojamosios">'Forma 7'!$N$164</definedName>
    <definedName name="VAS076_F_Verslovienetui37KitosVeiklos" localSheetId="9">'Forma 7'!$Q$164</definedName>
    <definedName name="VAS076_F_Verslovienetui37KitosVeiklos">'Forma 7'!$Q$164</definedName>
    <definedName name="VAS076_F_Verslovienetui3Apskaitosveikla1" localSheetId="9">'Forma 7'!$O$164</definedName>
    <definedName name="VAS076_F_Verslovienetui3Apskaitosveikla1">'Forma 7'!$O$164</definedName>
    <definedName name="VAS076_F_Verslovienetui3Kitareguliuoja1" localSheetId="9">'Forma 7'!$P$164</definedName>
    <definedName name="VAS076_F_Verslovienetui3Kitareguliuoja1">'Forma 7'!$P$164</definedName>
    <definedName name="VAS077_D_Abonentaiirvar1" localSheetId="8">'Forma 8'!$C$95</definedName>
    <definedName name="VAS077_D_Abonentaiirvar1">'Forma 8'!$C$95</definedName>
    <definedName name="VAS077_D_Abonentaiirvar2" localSheetId="8">'Forma 8'!$C$96</definedName>
    <definedName name="VAS077_D_Abonentaiirvar2">'Forma 8'!$C$96</definedName>
    <definedName name="VAS077_D_Abonentaiirvar3" localSheetId="8">'Forma 8'!$C$97</definedName>
    <definedName name="VAS077_D_Abonentaiirvar3">'Forma 8'!$C$97</definedName>
    <definedName name="VAS077_D_Abonentaikurie1" localSheetId="8">'Forma 8'!$C$91</definedName>
    <definedName name="VAS077_D_Abonentaikurie1">'Forma 8'!$C$91</definedName>
    <definedName name="VAS077_D_Abonentaikurie2" localSheetId="8">'Forma 8'!$C$92</definedName>
    <definedName name="VAS077_D_Abonentaikurie2">'Forma 8'!$C$92</definedName>
    <definedName name="VAS077_D_Abonentaikurie3" localSheetId="8">'Forma 8'!$C$93</definedName>
    <definedName name="VAS077_D_Abonentaikurie3">'Forma 8'!$C$93</definedName>
    <definedName name="VAS077_D_Abonentams1" localSheetId="8">'Forma 8'!$C$23</definedName>
    <definedName name="VAS077_D_Abonentams1">'Forma 8'!$C$23</definedName>
    <definedName name="VAS077_D_Abonentamsuznu1" localSheetId="8">'Forma 8'!$C$51</definedName>
    <definedName name="VAS077_D_Abonentamsuznu1">'Forma 8'!$C$51</definedName>
    <definedName name="VAS077_D_Abonentamsuzsu1" localSheetId="8">'Forma 8'!$C$49</definedName>
    <definedName name="VAS077_D_Abonentamsuzsu1">'Forma 8'!$C$49</definedName>
    <definedName name="VAS077_D_Abonentamsuzva1" localSheetId="8">'Forma 8'!$C$50</definedName>
    <definedName name="VAS077_D_Abonentamsuzva1">'Forma 8'!$C$50</definedName>
    <definedName name="VAS077_D_Aptarnaujamuuk1" localSheetId="8">'Forma 8'!$C$82</definedName>
    <definedName name="VAS077_D_Aptarnaujamuuk1">'Forma 8'!$C$82</definedName>
    <definedName name="VAS077_D_Aptarnaujamuuk2" localSheetId="8">'Forma 8'!$C$90</definedName>
    <definedName name="VAS077_D_Aptarnaujamuuk2">'Forma 8'!$C$90</definedName>
    <definedName name="VAS077_D_Aptarnaujamuuk3" localSheetId="8">'Forma 8'!$C$94</definedName>
    <definedName name="VAS077_D_Aptarnaujamuuk3">'Forma 8'!$C$94</definedName>
    <definedName name="VAS077_D_AtaskaitinisLaikotarpis" localSheetId="8">'Forma 8'!$E$9</definedName>
    <definedName name="VAS077_D_AtaskaitinisLaikotarpis">'Forma 8'!$E$9</definedName>
    <definedName name="VAS077_D_Daugiabuciunam1" localSheetId="8">'Forma 8'!$C$30</definedName>
    <definedName name="VAS077_D_Daugiabuciunam1">'Forma 8'!$C$30</definedName>
    <definedName name="VAS077_D_Daugiabuciunam2" localSheetId="8">'Forma 8'!$C$70</definedName>
    <definedName name="VAS077_D_Daugiabuciunam2">'Forma 8'!$C$70</definedName>
    <definedName name="VAS077_D_Daugiabuciuose1" localSheetId="8">'Forma 8'!$C$19</definedName>
    <definedName name="VAS077_D_Daugiabuciuose1">'Forma 8'!$C$19</definedName>
    <definedName name="VAS077_D_Daugiabuciuose2" localSheetId="8">'Forma 8'!$C$44</definedName>
    <definedName name="VAS077_D_Daugiabuciuose2">'Forma 8'!$C$44</definedName>
    <definedName name="VAS077_D_Geriamasisvand1" localSheetId="8">'Forma 8'!$C$10</definedName>
    <definedName name="VAS077_D_Geriamasisvand1">'Forma 8'!$C$10</definedName>
    <definedName name="VAS077_D_Geriamojovande1" localSheetId="8">'Forma 8'!$C$105</definedName>
    <definedName name="VAS077_D_Geriamojovande1">'Forma 8'!$C$105</definedName>
    <definedName name="VAS077_D_Geriamojovande2" localSheetId="8">'Forma 8'!$C$72</definedName>
    <definedName name="VAS077_D_Geriamojovande2">'Forma 8'!$C$72</definedName>
    <definedName name="VAS077_D_Gyventojuskaic1" localSheetId="8">'Forma 8'!$C$80</definedName>
    <definedName name="VAS077_D_Gyventojuskaic1">'Forma 8'!$C$80</definedName>
    <definedName name="VAS077_D_Individualiuos1" localSheetId="8">'Forma 8'!$C$22</definedName>
    <definedName name="VAS077_D_Individualiuos1">'Forma 8'!$C$22</definedName>
    <definedName name="VAS077_D_Individualiuos2" localSheetId="8">'Forma 8'!$C$48</definedName>
    <definedName name="VAS077_D_Individualiuos2">'Forma 8'!$C$48</definedName>
    <definedName name="VAS077_D_Individualiuos3" localSheetId="8">'Forma 8'!$C$85</definedName>
    <definedName name="VAS077_D_Individualiuos3">'Forma 8'!$C$85</definedName>
    <definedName name="VAS077_D_Individualiuos4" localSheetId="8">'Forma 8'!$C$46</definedName>
    <definedName name="VAS077_D_Individualiuos4">'Forma 8'!$C$46</definedName>
    <definedName name="VAS077_D_Individualiuos5" localSheetId="8">'Forma 8'!$C$47</definedName>
    <definedName name="VAS077_D_Individualiuos5">'Forma 8'!$C$47</definedName>
    <definedName name="VAS077_D_Irengtaivadine1" localSheetId="8">'Forma 8'!$F$104</definedName>
    <definedName name="VAS077_D_Irengtaivadine1">'Forma 8'!$F$104</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8'!$C$56</definedName>
    <definedName name="VAS077_D_Issioskaiciaus10">'Forma 8'!$C$56</definedName>
    <definedName name="VAS077_D_Issioskaiciaus11" localSheetId="8">'Forma 8'!$C$68</definedName>
    <definedName name="VAS077_D_Issioskaiciaus11">'Forma 8'!$C$68</definedName>
    <definedName name="VAS077_D_Issioskaiciaus12" localSheetId="8">'Forma 8'!$C$84</definedName>
    <definedName name="VAS077_D_Issioskaiciaus12">'Forma 8'!$C$84</definedName>
    <definedName name="VAS077_D_Issioskaiciaus13" localSheetId="8">'Forma 8'!$C$73</definedName>
    <definedName name="VAS077_D_Issioskaiciaus13">'Forma 8'!$C$73</definedName>
    <definedName name="VAS077_D_Issioskaiciaus14" localSheetId="8">'Forma 8'!$C$75</definedName>
    <definedName name="VAS077_D_Issioskaiciaus14">'Forma 8'!$C$75</definedName>
    <definedName name="VAS077_D_Issioskaiciaus15" localSheetId="8">'Forma 8'!$C$77</definedName>
    <definedName name="VAS077_D_Issioskaiciaus15">'Forma 8'!$C$77</definedName>
    <definedName name="VAS077_D_Issioskaiciaus16" localSheetId="8">'Forma 8'!$C$20</definedName>
    <definedName name="VAS077_D_Issioskaiciaus16">'Forma 8'!$C$20</definedName>
    <definedName name="VAS077_D_Issioskaiciaus2" localSheetId="8">'Forma 8'!$C$15</definedName>
    <definedName name="VAS077_D_Issioskaiciaus2">'Forma 8'!$C$15</definedName>
    <definedName name="VAS077_D_Issioskaiciaus3" localSheetId="8">'Forma 8'!$C$21</definedName>
    <definedName name="VAS077_D_Issioskaiciaus3">'Forma 8'!$C$21</definedName>
    <definedName name="VAS077_D_Issioskaiciaus4" localSheetId="8">'Forma 8'!$C$24</definedName>
    <definedName name="VAS077_D_Issioskaiciaus4">'Forma 8'!$C$24</definedName>
    <definedName name="VAS077_D_Issioskaiciaus5" localSheetId="8">'Forma 8'!$C$28</definedName>
    <definedName name="VAS077_D_Issioskaiciaus5">'Forma 8'!$C$28</definedName>
    <definedName name="VAS077_D_Issioskaiciaus6" localSheetId="8">'Forma 8'!$C$32</definedName>
    <definedName name="VAS077_D_Issioskaiciaus6">'Forma 8'!$C$32</definedName>
    <definedName name="VAS077_D_Issioskaiciaus7" localSheetId="8">'Forma 8'!$C$35</definedName>
    <definedName name="VAS077_D_Issioskaiciaus7">'Forma 8'!$C$35</definedName>
    <definedName name="VAS077_D_Issioskaiciaus8" localSheetId="8">'Forma 8'!$C$45</definedName>
    <definedName name="VAS077_D_Issioskaiciaus8">'Forma 8'!$C$45</definedName>
    <definedName name="VAS077_D_Issioskaiciaus9" localSheetId="8">'Forma 8'!$C$54</definedName>
    <definedName name="VAS077_D_Issioskaiciaus9">'Forma 8'!$C$54</definedName>
    <definedName name="VAS077_D_Isvalytasbuiti1" localSheetId="8">'Forma 8'!$C$39</definedName>
    <definedName name="VAS077_D_Isvalytasbuiti1">'Forma 8'!$C$39</definedName>
    <definedName name="VAS077_D_Isvalytaspavir1" localSheetId="8">'Forma 8'!$C$61</definedName>
    <definedName name="VAS077_D_Isvalytaspavir1">'Forma 8'!$C$61</definedName>
    <definedName name="VAS077_D_Ivadinesirapsk1" localSheetId="8">'Forma 8'!$C$55</definedName>
    <definedName name="VAS077_D_Ivadinesirapsk1">'Forma 8'!$C$55</definedName>
    <definedName name="VAS077_D_Ivadinesirapsk2" localSheetId="8">'Forma 8'!$C$76</definedName>
    <definedName name="VAS077_D_Ivadinesirapsk2">'Forma 8'!$C$76</definedName>
    <definedName name="VAS077_D_Kitiukiosubjek1" localSheetId="8">'Forma 8'!$C$89</definedName>
    <definedName name="VAS077_D_Kitiukiosubjek1">'Forma 8'!$C$89</definedName>
    <definedName name="VAS077_D_Namuukiuskaici1" localSheetId="8">'Forma 8'!$C$81</definedName>
    <definedName name="VAS077_D_Namuukiuskaici1">'Forma 8'!$C$81</definedName>
    <definedName name="VAS077_D_Neapmoketaspav1" localSheetId="8">'Forma 8'!$C$65</definedName>
    <definedName name="VAS077_D_Neapmoketaspav1">'Forma 8'!$C$65</definedName>
    <definedName name="VAS077_D_Neapmoketaspav2" localSheetId="8">'Forma 8'!$C$78</definedName>
    <definedName name="VAS077_D_Neapmoketaspav2">'Forma 8'!$C$78</definedName>
    <definedName name="VAS077_D_Neapskaitytasb1" localSheetId="8">'Forma 8'!$C$53</definedName>
    <definedName name="VAS077_D_Neapskaitytasb1">'Forma 8'!$C$53</definedName>
    <definedName name="VAS077_D_Neapskaitytasv1" localSheetId="8">'Forma 8'!$C$27</definedName>
    <definedName name="VAS077_D_Neapskaitytasv1">'Forma 8'!$C$27</definedName>
    <definedName name="VAS077_D_Neapskaitytasv2" localSheetId="8">'Forma 8'!$C$67</definedName>
    <definedName name="VAS077_D_Neapskaitytasv2">'Forma 8'!$C$67</definedName>
    <definedName name="VAS077_D_Neapskaitytubu1" localSheetId="8">'Forma 8'!$C$74</definedName>
    <definedName name="VAS077_D_Neapskaitytubu1">'Forma 8'!$C$74</definedName>
    <definedName name="VAS077_D_Neirengtaivadi1" localSheetId="8">'Forma 8'!$G$104</definedName>
    <definedName name="VAS077_D_Neirengtaivadi1">'Forma 8'!$G$104</definedName>
    <definedName name="VAS077_D_Netektys1" localSheetId="8">'Forma 8'!$C$66</definedName>
    <definedName name="VAS077_D_Netektys1">'Forma 8'!$C$66</definedName>
    <definedName name="VAS077_D_Nuotekos1" localSheetId="8">'Forma 8'!$C$33</definedName>
    <definedName name="VAS077_D_Nuotekos1">'Forma 8'!$C$33</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8'!$C$57</definedName>
    <definedName name="VAS077_D_Pavirsinesnuot1">'Forma 8'!$C$57</definedName>
    <definedName name="VAS077_D_Perpumpuotasbu1" localSheetId="8">'Forma 8'!$C$37</definedName>
    <definedName name="VAS077_D_Perpumpuotasbu1">'Forma 8'!$C$37</definedName>
    <definedName name="VAS077_D_Perpumpuotasbu2" localSheetId="8">'Forma 8'!$C$38</definedName>
    <definedName name="VAS077_D_Perpumpuotasbu2">'Forma 8'!$C$38</definedName>
    <definedName name="VAS077_D_Realizuotasbui1" localSheetId="8">'Forma 8'!$C$41</definedName>
    <definedName name="VAS077_D_Realizuotasbui1">'Forma 8'!$C$41</definedName>
    <definedName name="VAS077_D_Realizuotasger1" localSheetId="8">'Forma 8'!$C$17</definedName>
    <definedName name="VAS077_D_Realizuotasger1">'Forma 8'!$C$17</definedName>
    <definedName name="VAS077_D_Realizuotasger2" localSheetId="8">'Forma 8'!$C$106</definedName>
    <definedName name="VAS077_D_Realizuotasger2">'Forma 8'!$C$106</definedName>
    <definedName name="VAS077_D_Realizuotasisv1" localSheetId="8">'Forma 8'!$C$42</definedName>
    <definedName name="VAS077_D_Realizuotasisv1">'Forma 8'!$C$42</definedName>
    <definedName name="VAS077_D_Realizuotaspav1" localSheetId="8">'Forma 8'!$C$62</definedName>
    <definedName name="VAS077_D_Realizuotaspav1">'Forma 8'!$C$62</definedName>
    <definedName name="VAS077_D_Sezoniniamsabo1" localSheetId="8">'Forma 8'!$C$25</definedName>
    <definedName name="VAS077_D_Sezoniniamsabo1">'Forma 8'!$C$25</definedName>
    <definedName name="VAS077_D_Sezoniniamsabo2" localSheetId="8">'Forma 8'!$C$52</definedName>
    <definedName name="VAS077_D_Sezoniniamsabo2">'Forma 8'!$C$52</definedName>
    <definedName name="VAS077_D_Skirtumasdaugi1" localSheetId="8">'Forma 8'!$C$31</definedName>
    <definedName name="VAS077_D_Skirtumasdaugi1">'Forma 8'!$C$31</definedName>
    <definedName name="VAS077_D_Skirtumasdaugi2" localSheetId="8">'Forma 8'!$C$71</definedName>
    <definedName name="VAS077_D_Skirtumasdaugi2">'Forma 8'!$C$71</definedName>
    <definedName name="VAS077_D_Skirtumasdaugi3" localSheetId="8">'Forma 8'!$C$107</definedName>
    <definedName name="VAS077_D_Skirtumasdaugi3">'Forma 8'!$C$107</definedName>
    <definedName name="VAS077_D_Surenkamuaseni1" localSheetId="8">'Forma 8'!$C$36</definedName>
    <definedName name="VAS077_D_Surenkamuaseni1">'Forma 8'!$C$36</definedName>
    <definedName name="VAS077_D_Surinktaatskir1" localSheetId="8">'Forma 8'!$C$60</definedName>
    <definedName name="VAS077_D_Surinktaatskir1">'Forma 8'!$C$60</definedName>
    <definedName name="VAS077_D_Surinktaatskir2" localSheetId="8">'Forma 8'!$C$64</definedName>
    <definedName name="VAS077_D_Surinktaatskir2">'Forma 8'!$C$64</definedName>
    <definedName name="VAS077_D_Surinktabuitin1" localSheetId="8">'Forma 8'!$C$34</definedName>
    <definedName name="VAS077_D_Surinktabuitin1">'Forma 8'!$C$34</definedName>
    <definedName name="VAS077_D_Surinktamisriu1" localSheetId="8">'Forma 8'!$C$59</definedName>
    <definedName name="VAS077_D_Surinktamisriu1">'Forma 8'!$C$59</definedName>
    <definedName name="VAS077_D_Surinktamisriu2" localSheetId="8">'Forma 8'!$C$63</definedName>
    <definedName name="VAS077_D_Surinktamisriu2">'Forma 8'!$C$63</definedName>
    <definedName name="VAS077_D_Surinktapavirs1" localSheetId="8">'Forma 8'!$C$58</definedName>
    <definedName name="VAS077_D_Surinktapavirs1">'Forma 8'!$C$58</definedName>
    <definedName name="VAS077_D_Sutvarkytasdum1" localSheetId="8">'Forma 8'!$C$40</definedName>
    <definedName name="VAS077_D_Sutvarkytasdum1">'Forma 8'!$C$40</definedName>
    <definedName name="VAS077_D_Tiekimotinkluo1" localSheetId="8">'Forma 8'!$C$29</definedName>
    <definedName name="VAS077_D_Tiekimotinkluo1">'Forma 8'!$C$29</definedName>
    <definedName name="VAS077_D_Tiekimotinkluo2" localSheetId="8">'Forma 8'!$C$69</definedName>
    <definedName name="VAS077_D_Tiekimotinkluo2">'Forma 8'!$C$69</definedName>
    <definedName name="VAS077_D_Trecioketvirto1" localSheetId="8">'Forma 8'!$C$16</definedName>
    <definedName name="VAS077_D_Trecioketvirto1">'Forma 8'!$C$16</definedName>
    <definedName name="VAS077_D_Vandenskiekiss1" localSheetId="8">'Forma 8'!$C$26</definedName>
    <definedName name="VAS077_D_Vandenskiekiss1">'Forma 8'!$C$26</definedName>
    <definedName name="VAS077_D_Vartotojai1" localSheetId="8">'Forma 8'!$C$79</definedName>
    <definedName name="VAS077_D_Vartotojai1">'Forma 8'!$C$79</definedName>
    <definedName name="VAS077_D_Vartotojaikuri1" localSheetId="8">'Forma 8'!$C$83</definedName>
    <definedName name="VAS077_D_Vartotojaikuri1">'Forma 8'!$C$83</definedName>
    <definedName name="VAS077_D_Vartotojaikuri2" localSheetId="8">'Forma 8'!$C$86</definedName>
    <definedName name="VAS077_D_Vartotojaikuri2">'Forma 8'!$C$86</definedName>
    <definedName name="VAS077_D_Vartotojaikuri3" localSheetId="8">'Forma 8'!$C$87</definedName>
    <definedName name="VAS077_D_Vartotojaikuri3">'Forma 8'!$C$87</definedName>
    <definedName name="VAS077_D_Vartotojaikuri4" localSheetId="8">'Forma 8'!$C$88</definedName>
    <definedName name="VAS077_D_Vartotojaikuri4">'Forma 8'!$C$88</definedName>
    <definedName name="VAS077_D_Vartotojams1" localSheetId="8">'Forma 8'!$C$18</definedName>
    <definedName name="VAS077_D_Vartotojams1">'Forma 8'!$C$18</definedName>
    <definedName name="VAS077_D_Vartotojamsuzs1" localSheetId="8">'Forma 8'!$C$43</definedName>
    <definedName name="VAS077_D_Vartotojamsuzs1">'Forma 8'!$C$43</definedName>
    <definedName name="VAS077_F_Abonentaiirvar1AtaskaitinisLaikotarpis" localSheetId="8">'Forma 8'!$E$95</definedName>
    <definedName name="VAS077_F_Abonentaiirvar1AtaskaitinisLaikotarpis">'Forma 8'!$E$95</definedName>
    <definedName name="VAS077_F_Abonentaiirvar2AtaskaitinisLaikotarpis" localSheetId="8">'Forma 8'!$E$96</definedName>
    <definedName name="VAS077_F_Abonentaiirvar2AtaskaitinisLaikotarpis">'Forma 8'!$E$96</definedName>
    <definedName name="VAS077_F_Abonentaiirvar3AtaskaitinisLaikotarpis" localSheetId="8">'Forma 8'!$E$97</definedName>
    <definedName name="VAS077_F_Abonentaiirvar3AtaskaitinisLaikotarpis">'Forma 8'!$E$97</definedName>
    <definedName name="VAS077_F_Abonentaikurie1AtaskaitinisLaikotarpis" localSheetId="8">'Forma 8'!$E$91</definedName>
    <definedName name="VAS077_F_Abonentaikurie1AtaskaitinisLaikotarpis">'Forma 8'!$E$91</definedName>
    <definedName name="VAS077_F_Abonentaikurie2AtaskaitinisLaikotarpis" localSheetId="8">'Forma 8'!$E$92</definedName>
    <definedName name="VAS077_F_Abonentaikurie2AtaskaitinisLaikotarpis">'Forma 8'!$E$92</definedName>
    <definedName name="VAS077_F_Abonentaikurie3AtaskaitinisLaikotarpis" localSheetId="8">'Forma 8'!$E$93</definedName>
    <definedName name="VAS077_F_Abonentaikurie3AtaskaitinisLaikotarpis">'Forma 8'!$E$93</definedName>
    <definedName name="VAS077_F_Abonentams1AtaskaitinisLaikotarpis" localSheetId="8">'Forma 8'!$E$23</definedName>
    <definedName name="VAS077_F_Abonentams1AtaskaitinisLaikotarpis">'Forma 8'!$E$23</definedName>
    <definedName name="VAS077_F_Abonentamsuznu1AtaskaitinisLaikotarpis" localSheetId="8">'Forma 8'!$E$51</definedName>
    <definedName name="VAS077_F_Abonentamsuznu1AtaskaitinisLaikotarpis">'Forma 8'!$E$51</definedName>
    <definedName name="VAS077_F_Abonentamsuzsu1AtaskaitinisLaikotarpis" localSheetId="8">'Forma 8'!$E$49</definedName>
    <definedName name="VAS077_F_Abonentamsuzsu1AtaskaitinisLaikotarpis">'Forma 8'!$E$49</definedName>
    <definedName name="VAS077_F_Abonentamsuzva1AtaskaitinisLaikotarpis" localSheetId="8">'Forma 8'!$E$50</definedName>
    <definedName name="VAS077_F_Abonentamsuzva1AtaskaitinisLaikotarpis">'Forma 8'!$E$50</definedName>
    <definedName name="VAS077_F_Aptarnaujamuuk1AtaskaitinisLaikotarpis" localSheetId="8">'Forma 8'!$E$82</definedName>
    <definedName name="VAS077_F_Aptarnaujamuuk1AtaskaitinisLaikotarpis">'Forma 8'!$E$82</definedName>
    <definedName name="VAS077_F_Aptarnaujamuuk2AtaskaitinisLaikotarpis" localSheetId="8">'Forma 8'!$E$90</definedName>
    <definedName name="VAS077_F_Aptarnaujamuuk2AtaskaitinisLaikotarpis">'Forma 8'!$E$90</definedName>
    <definedName name="VAS077_F_Aptarnaujamuuk3AtaskaitinisLaikotarpis" localSheetId="8">'Forma 8'!$E$94</definedName>
    <definedName name="VAS077_F_Aptarnaujamuuk3AtaskaitinisLaikotarpis">'Forma 8'!$E$94</definedName>
    <definedName name="VAS077_F_Daugiabuciunam1AtaskaitinisLaikotarpis" localSheetId="8">'Forma 8'!$E$30</definedName>
    <definedName name="VAS077_F_Daugiabuciunam1AtaskaitinisLaikotarpis">'Forma 8'!$E$30</definedName>
    <definedName name="VAS077_F_Daugiabuciunam2AtaskaitinisLaikotarpis" localSheetId="8">'Forma 8'!$E$70</definedName>
    <definedName name="VAS077_F_Daugiabuciunam2AtaskaitinisLaikotarpis">'Forma 8'!$E$70</definedName>
    <definedName name="VAS077_F_Daugiabuciuose1AtaskaitinisLaikotarpis" localSheetId="8">'Forma 8'!$E$19</definedName>
    <definedName name="VAS077_F_Daugiabuciuose1AtaskaitinisLaikotarpis">'Forma 8'!$E$19</definedName>
    <definedName name="VAS077_F_Daugiabuciuose2AtaskaitinisLaikotarpis" localSheetId="8">'Forma 8'!$E$44</definedName>
    <definedName name="VAS077_F_Daugiabuciuose2AtaskaitinisLaikotarpis">'Forma 8'!$E$44</definedName>
    <definedName name="VAS077_F_Geriamojovande1Irengtaivadine1" localSheetId="8">'Forma 8'!$F$105</definedName>
    <definedName name="VAS077_F_Geriamojovande1Irengtaivadine1">'Forma 8'!$F$105</definedName>
    <definedName name="VAS077_F_Geriamojovande1Neirengtaivadi1" localSheetId="8">'Forma 8'!$G$105</definedName>
    <definedName name="VAS077_F_Geriamojovande1Neirengtaivadi1">'Forma 8'!$G$105</definedName>
    <definedName name="VAS077_F_Geriamojovande2AtaskaitinisLaikotarpis" localSheetId="8">'Forma 8'!$E$72</definedName>
    <definedName name="VAS077_F_Geriamojovande2AtaskaitinisLaikotarpis">'Forma 8'!$E$72</definedName>
    <definedName name="VAS077_F_Gyventojuskaic1AtaskaitinisLaikotarpis" localSheetId="8">'Forma 8'!$E$80</definedName>
    <definedName name="VAS077_F_Gyventojuskaic1AtaskaitinisLaikotarpis">'Forma 8'!$E$80</definedName>
    <definedName name="VAS077_F_Individualiuos1AtaskaitinisLaikotarpis" localSheetId="8">'Forma 8'!$E$22</definedName>
    <definedName name="VAS077_F_Individualiuos1AtaskaitinisLaikotarpis">'Forma 8'!$E$22</definedName>
    <definedName name="VAS077_F_Individualiuos2AtaskaitinisLaikotarpis" localSheetId="8">'Forma 8'!$E$48</definedName>
    <definedName name="VAS077_F_Individualiuos2AtaskaitinisLaikotarpis">'Forma 8'!$E$48</definedName>
    <definedName name="VAS077_F_Individualiuos3AtaskaitinisLaikotarpis" localSheetId="8">'Forma 8'!$E$85</definedName>
    <definedName name="VAS077_F_Individualiuos3AtaskaitinisLaikotarpis">'Forma 8'!$E$85</definedName>
    <definedName name="VAS077_F_Individualiuos4AtaskaitinisLaikotarpis" localSheetId="8">'Forma 8'!$E$46</definedName>
    <definedName name="VAS077_F_Individualiuos4AtaskaitinisLaikotarpis">'Forma 8'!$E$46</definedName>
    <definedName name="VAS077_F_Individualiuos5AtaskaitinisLaikotarpis" localSheetId="8">'Forma 8'!$E$47</definedName>
    <definedName name="VAS077_F_Individualiuos5AtaskaitinisLaikotarpis">'Forma 8'!$E$47</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8'!$E$56</definedName>
    <definedName name="VAS077_F_Issioskaiciaus10AtaskaitinisLaikotarpis">'Forma 8'!$E$56</definedName>
    <definedName name="VAS077_F_Issioskaiciaus11AtaskaitinisLaikotarpis" localSheetId="8">'Forma 8'!$E$68</definedName>
    <definedName name="VAS077_F_Issioskaiciaus11AtaskaitinisLaikotarpis">'Forma 8'!$E$68</definedName>
    <definedName name="VAS077_F_Issioskaiciaus12AtaskaitinisLaikotarpis" localSheetId="8">'Forma 8'!$E$84</definedName>
    <definedName name="VAS077_F_Issioskaiciaus12AtaskaitinisLaikotarpis">'Forma 8'!$E$84</definedName>
    <definedName name="VAS077_F_Issioskaiciaus13AtaskaitinisLaikotarpis" localSheetId="8">'Forma 8'!$E$73</definedName>
    <definedName name="VAS077_F_Issioskaiciaus13AtaskaitinisLaikotarpis">'Forma 8'!$E$73</definedName>
    <definedName name="VAS077_F_Issioskaiciaus14AtaskaitinisLaikotarpis" localSheetId="8">'Forma 8'!$E$75</definedName>
    <definedName name="VAS077_F_Issioskaiciaus14AtaskaitinisLaikotarpis">'Forma 8'!$E$75</definedName>
    <definedName name="VAS077_F_Issioskaiciaus15AtaskaitinisLaikotarpis" localSheetId="8">'Forma 8'!$E$77</definedName>
    <definedName name="VAS077_F_Issioskaiciaus15AtaskaitinisLaikotarpis">'Forma 8'!$E$77</definedName>
    <definedName name="VAS077_F_Issioskaiciaus16AtaskaitinisLaikotarpis" localSheetId="8">'Forma 8'!$E$20</definedName>
    <definedName name="VAS077_F_Issioskaiciaus16AtaskaitinisLaikotarpis">'Forma 8'!$E$20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8'!$E$21</definedName>
    <definedName name="VAS077_F_Issioskaiciaus3AtaskaitinisLaikotarpis">'Forma 8'!$E$21</definedName>
    <definedName name="VAS077_F_Issioskaiciaus4AtaskaitinisLaikotarpis" localSheetId="8">'Forma 8'!$E$24</definedName>
    <definedName name="VAS077_F_Issioskaiciaus4AtaskaitinisLaikotarpis">'Forma 8'!$E$24</definedName>
    <definedName name="VAS077_F_Issioskaiciaus5AtaskaitinisLaikotarpis" localSheetId="8">'Forma 8'!$E$28</definedName>
    <definedName name="VAS077_F_Issioskaiciaus5AtaskaitinisLaikotarpis">'Forma 8'!$E$28</definedName>
    <definedName name="VAS077_F_Issioskaiciaus6AtaskaitinisLaikotarpis" localSheetId="8">'Forma 8'!$E$32</definedName>
    <definedName name="VAS077_F_Issioskaiciaus6AtaskaitinisLaikotarpis">'Forma 8'!$E$32</definedName>
    <definedName name="VAS077_F_Issioskaiciaus7AtaskaitinisLaikotarpis" localSheetId="8">'Forma 8'!$E$35</definedName>
    <definedName name="VAS077_F_Issioskaiciaus7AtaskaitinisLaikotarpis">'Forma 8'!$E$35</definedName>
    <definedName name="VAS077_F_Issioskaiciaus8AtaskaitinisLaikotarpis" localSheetId="8">'Forma 8'!$E$45</definedName>
    <definedName name="VAS077_F_Issioskaiciaus8AtaskaitinisLaikotarpis">'Forma 8'!$E$45</definedName>
    <definedName name="VAS077_F_Issioskaiciaus9AtaskaitinisLaikotarpis" localSheetId="8">'Forma 8'!$E$54</definedName>
    <definedName name="VAS077_F_Issioskaiciaus9AtaskaitinisLaikotarpis">'Forma 8'!$E$54</definedName>
    <definedName name="VAS077_F_Isvalytasbuiti1AtaskaitinisLaikotarpis" localSheetId="8">'Forma 8'!$E$39</definedName>
    <definedName name="VAS077_F_Isvalytasbuiti1AtaskaitinisLaikotarpis">'Forma 8'!$E$39</definedName>
    <definedName name="VAS077_F_Isvalytaspavir1AtaskaitinisLaikotarpis" localSheetId="8">'Forma 8'!$E$61</definedName>
    <definedName name="VAS077_F_Isvalytaspavir1AtaskaitinisLaikotarpis">'Forma 8'!$E$61</definedName>
    <definedName name="VAS077_F_Ivadinesirapsk1AtaskaitinisLaikotarpis" localSheetId="8">'Forma 8'!$E$55</definedName>
    <definedName name="VAS077_F_Ivadinesirapsk1AtaskaitinisLaikotarpis">'Forma 8'!$E$55</definedName>
    <definedName name="VAS077_F_Ivadinesirapsk2AtaskaitinisLaikotarpis" localSheetId="8">'Forma 8'!$E$76</definedName>
    <definedName name="VAS077_F_Ivadinesirapsk2AtaskaitinisLaikotarpis">'Forma 8'!$E$76</definedName>
    <definedName name="VAS077_F_Kitiukiosubjek1AtaskaitinisLaikotarpis" localSheetId="8">'Forma 8'!$E$89</definedName>
    <definedName name="VAS077_F_Kitiukiosubjek1AtaskaitinisLaikotarpis">'Forma 8'!$E$89</definedName>
    <definedName name="VAS077_F_Namuukiuskaici1AtaskaitinisLaikotarpis" localSheetId="8">'Forma 8'!$E$81</definedName>
    <definedName name="VAS077_F_Namuukiuskaici1AtaskaitinisLaikotarpis">'Forma 8'!$E$81</definedName>
    <definedName name="VAS077_F_Neapmoketaspav1AtaskaitinisLaikotarpis" localSheetId="8">'Forma 8'!$E$65</definedName>
    <definedName name="VAS077_F_Neapmoketaspav1AtaskaitinisLaikotarpis">'Forma 8'!$E$65</definedName>
    <definedName name="VAS077_F_Neapmoketaspav2AtaskaitinisLaikotarpis" localSheetId="8">'Forma 8'!$E$78</definedName>
    <definedName name="VAS077_F_Neapmoketaspav2AtaskaitinisLaikotarpis">'Forma 8'!$E$78</definedName>
    <definedName name="VAS077_F_Neapskaitytasb1AtaskaitinisLaikotarpis" localSheetId="8">'Forma 8'!$E$53</definedName>
    <definedName name="VAS077_F_Neapskaitytasb1AtaskaitinisLaikotarpis">'Forma 8'!$E$53</definedName>
    <definedName name="VAS077_F_Neapskaitytasv1AtaskaitinisLaikotarpis" localSheetId="8">'Forma 8'!$E$27</definedName>
    <definedName name="VAS077_F_Neapskaitytasv1AtaskaitinisLaikotarpis">'Forma 8'!$E$27</definedName>
    <definedName name="VAS077_F_Neapskaitytasv2AtaskaitinisLaikotarpis" localSheetId="8">'Forma 8'!$E$67</definedName>
    <definedName name="VAS077_F_Neapskaitytasv2AtaskaitinisLaikotarpis">'Forma 8'!$E$67</definedName>
    <definedName name="VAS077_F_Neapskaitytubu1AtaskaitinisLaikotarpis" localSheetId="8">'Forma 8'!$E$74</definedName>
    <definedName name="VAS077_F_Neapskaitytubu1AtaskaitinisLaikotarpis">'Forma 8'!$E$74</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8'!$E$37</definedName>
    <definedName name="VAS077_F_Perpumpuotasbu1AtaskaitinisLaikotarpis">'Forma 8'!$E$37</definedName>
    <definedName name="VAS077_F_Perpumpuotasbu2AtaskaitinisLaikotarpis" localSheetId="8">'Forma 8'!$E$38</definedName>
    <definedName name="VAS077_F_Perpumpuotasbu2AtaskaitinisLaikotarpis">'Forma 8'!$E$38</definedName>
    <definedName name="VAS077_F_Realizuotasbui1AtaskaitinisLaikotarpis" localSheetId="8">'Forma 8'!$E$41</definedName>
    <definedName name="VAS077_F_Realizuotasbui1AtaskaitinisLaikotarpis">'Forma 8'!$E$41</definedName>
    <definedName name="VAS077_F_Realizuotasger1AtaskaitinisLaikotarpis" localSheetId="8">'Forma 8'!$E$17</definedName>
    <definedName name="VAS077_F_Realizuotasger1AtaskaitinisLaikotarpis">'Forma 8'!$E$17</definedName>
    <definedName name="VAS077_F_Realizuotasger2Irengtaivadine1" localSheetId="8">'Forma 8'!$F$106</definedName>
    <definedName name="VAS077_F_Realizuotasger2Irengtaivadine1">'Forma 8'!$F$106</definedName>
    <definedName name="VAS077_F_Realizuotasger2Neirengtaivadi1" localSheetId="8">'Forma 8'!$G$106</definedName>
    <definedName name="VAS077_F_Realizuotasger2Neirengtaivadi1">'Forma 8'!$G$106</definedName>
    <definedName name="VAS077_F_Realizuotasisv1AtaskaitinisLaikotarpis" localSheetId="8">'Forma 8'!$E$42</definedName>
    <definedName name="VAS077_F_Realizuotasisv1AtaskaitinisLaikotarpis">'Forma 8'!$E$42</definedName>
    <definedName name="VAS077_F_Realizuotaspav1AtaskaitinisLaikotarpis" localSheetId="8">'Forma 8'!$E$62</definedName>
    <definedName name="VAS077_F_Realizuotaspav1AtaskaitinisLaikotarpis">'Forma 8'!$E$62</definedName>
    <definedName name="VAS077_F_Sezoniniamsabo1AtaskaitinisLaikotarpis" localSheetId="8">'Forma 8'!$E$25</definedName>
    <definedName name="VAS077_F_Sezoniniamsabo1AtaskaitinisLaikotarpis">'Forma 8'!$E$25</definedName>
    <definedName name="VAS077_F_Sezoniniamsabo2AtaskaitinisLaikotarpis" localSheetId="8">'Forma 8'!$E$52</definedName>
    <definedName name="VAS077_F_Sezoniniamsabo2AtaskaitinisLaikotarpis">'Forma 8'!$E$52</definedName>
    <definedName name="VAS077_F_Skirtumasdaugi1AtaskaitinisLaikotarpis" localSheetId="8">'Forma 8'!$E$31</definedName>
    <definedName name="VAS077_F_Skirtumasdaugi1AtaskaitinisLaikotarpis">'Forma 8'!$E$31</definedName>
    <definedName name="VAS077_F_Skirtumasdaugi2AtaskaitinisLaikotarpis" localSheetId="8">'Forma 8'!$E$71</definedName>
    <definedName name="VAS077_F_Skirtumasdaugi2AtaskaitinisLaikotarpis">'Forma 8'!$E$71</definedName>
    <definedName name="VAS077_F_Skirtumasdaugi3Irengtaivadine1" localSheetId="8">'Forma 8'!$F$107</definedName>
    <definedName name="VAS077_F_Skirtumasdaugi3Irengtaivadine1">'Forma 8'!$F$107</definedName>
    <definedName name="VAS077_F_Skirtumasdaugi3Neirengtaivadi1" localSheetId="8">'Forma 8'!$G$107</definedName>
    <definedName name="VAS077_F_Skirtumasdaugi3Neirengtaivadi1">'Forma 8'!$G$107</definedName>
    <definedName name="VAS077_F_Surenkamuaseni1AtaskaitinisLaikotarpis" localSheetId="8">'Forma 8'!$E$36</definedName>
    <definedName name="VAS077_F_Surenkamuaseni1AtaskaitinisLaikotarpis">'Forma 8'!$E$36</definedName>
    <definedName name="VAS077_F_Surinktaatskir1AtaskaitinisLaikotarpis" localSheetId="8">'Forma 8'!$E$60</definedName>
    <definedName name="VAS077_F_Surinktaatskir1AtaskaitinisLaikotarpis">'Forma 8'!$E$60</definedName>
    <definedName name="VAS077_F_Surinktaatskir2AtaskaitinisLaikotarpis" localSheetId="8">'Forma 8'!$E$64</definedName>
    <definedName name="VAS077_F_Surinktaatskir2AtaskaitinisLaikotarpis">'Forma 8'!$E$64</definedName>
    <definedName name="VAS077_F_Surinktabuitin1AtaskaitinisLaikotarpis" localSheetId="8">'Forma 8'!$E$34</definedName>
    <definedName name="VAS077_F_Surinktabuitin1AtaskaitinisLaikotarpis">'Forma 8'!$E$34</definedName>
    <definedName name="VAS077_F_Surinktamisriu1AtaskaitinisLaikotarpis" localSheetId="8">'Forma 8'!$E$59</definedName>
    <definedName name="VAS077_F_Surinktamisriu1AtaskaitinisLaikotarpis">'Forma 8'!$E$59</definedName>
    <definedName name="VAS077_F_Surinktamisriu2AtaskaitinisLaikotarpis" localSheetId="8">'Forma 8'!$E$63</definedName>
    <definedName name="VAS077_F_Surinktamisriu2AtaskaitinisLaikotarpis">'Forma 8'!$E$63</definedName>
    <definedName name="VAS077_F_Surinktapavirs1AtaskaitinisLaikotarpis" localSheetId="8">'Forma 8'!$E$58</definedName>
    <definedName name="VAS077_F_Surinktapavirs1AtaskaitinisLaikotarpis">'Forma 8'!$E$58</definedName>
    <definedName name="VAS077_F_Sutvarkytasdum1AtaskaitinisLaikotarpis" localSheetId="8">'Forma 8'!$E$40</definedName>
    <definedName name="VAS077_F_Sutvarkytasdum1AtaskaitinisLaikotarpis">'Forma 8'!$E$40</definedName>
    <definedName name="VAS077_F_Tiekimotinkluo1AtaskaitinisLaikotarpis" localSheetId="8">'Forma 8'!$E$29</definedName>
    <definedName name="VAS077_F_Tiekimotinkluo1AtaskaitinisLaikotarpis">'Forma 8'!$E$29</definedName>
    <definedName name="VAS077_F_Tiekimotinkluo2AtaskaitinisLaikotarpis" localSheetId="8">'Forma 8'!$E$69</definedName>
    <definedName name="VAS077_F_Tiekimotinkluo2AtaskaitinisLaikotarpis">'Forma 8'!$E$69</definedName>
    <definedName name="VAS077_F_Trecioketvirto1AtaskaitinisLaikotarpis" localSheetId="8">'Forma 8'!$E$16</definedName>
    <definedName name="VAS077_F_Trecioketvirto1AtaskaitinisLaikotarpis">'Forma 8'!$E$16</definedName>
    <definedName name="VAS077_F_Vandenskiekiss1AtaskaitinisLaikotarpis" localSheetId="8">'Forma 8'!$E$26</definedName>
    <definedName name="VAS077_F_Vandenskiekiss1AtaskaitinisLaikotarpis">'Forma 8'!$E$26</definedName>
    <definedName name="VAS077_F_Vartotojaikuri1AtaskaitinisLaikotarpis" localSheetId="8">'Forma 8'!$E$83</definedName>
    <definedName name="VAS077_F_Vartotojaikuri1AtaskaitinisLaikotarpis">'Forma 8'!$E$83</definedName>
    <definedName name="VAS077_F_Vartotojaikuri2AtaskaitinisLaikotarpis" localSheetId="8">'Forma 8'!$E$86</definedName>
    <definedName name="VAS077_F_Vartotojaikuri2AtaskaitinisLaikotarpis">'Forma 8'!$E$86</definedName>
    <definedName name="VAS077_F_Vartotojaikuri3AtaskaitinisLaikotarpis" localSheetId="8">'Forma 8'!$E$87</definedName>
    <definedName name="VAS077_F_Vartotojaikuri3AtaskaitinisLaikotarpis">'Forma 8'!$E$87</definedName>
    <definedName name="VAS077_F_Vartotojaikuri4AtaskaitinisLaikotarpis" localSheetId="8">'Forma 8'!$E$88</definedName>
    <definedName name="VAS077_F_Vartotojaikuri4AtaskaitinisLaikotarpis">'Forma 8'!$E$88</definedName>
    <definedName name="VAS077_F_Vartotojams1AtaskaitinisLaikotarpis" localSheetId="8">'Forma 8'!$E$18</definedName>
    <definedName name="VAS077_F_Vartotojams1AtaskaitinisLaikotarpis">'Forma 8'!$E$18</definedName>
    <definedName name="VAS077_F_Vartotojamsuzs1AtaskaitinisLaikotarpis" localSheetId="8">'Forma 8'!$E$43</definedName>
    <definedName name="VAS077_F_Vartotojamsuzs1AtaskaitinisLaikotarpis">'Forma 8'!$E$43</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tiekyjel1" localSheetId="10">'Forma 9'!$C$74</definedName>
    <definedName name="VAS078_D_Vandentiekyjel1">'Forma 9'!$C$74</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tiekyjel1AtaskaitinisLaikotarpis" localSheetId="10">'Forma 9'!$E$74</definedName>
    <definedName name="VAS078_F_Vandentiekyjel1AtaskaitinisLaikotarpis">'Forma 9'!$E$74</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11'!$C$30</definedName>
    <definedName name="VAS080_D_Apskaitosveikl10">'Forma 11'!$C$30</definedName>
    <definedName name="VAS080_D_AtaskaitinisLaikotarpis" localSheetId="6">'Forma 11'!$E$9</definedName>
    <definedName name="VAS080_D_AtaskaitinisLaikotarpis">'Forma 11'!$E$9</definedName>
    <definedName name="VAS080_D_Bendraipriskir2" localSheetId="6">'Forma 11'!$C$31</definedName>
    <definedName name="VAS080_D_Bendraipriskir2">'Forma 11'!$C$31</definedName>
    <definedName name="VAS080_D_Elektrosenergi10" localSheetId="6">'Forma 11'!$C$20</definedName>
    <definedName name="VAS080_D_Elektrosenergi10">'Forma 11'!$C$20</definedName>
    <definedName name="VAS080_D_Elektrosenergi11" localSheetId="6">'Forma 11'!$C$29</definedName>
    <definedName name="VAS080_D_Elektrosenergi11">'Forma 11'!$C$29</definedName>
    <definedName name="VAS080_D_Elektrosenergi12" localSheetId="6">'Forma 11'!$C$32</definedName>
    <definedName name="VAS080_D_Elektrosenergi12">'Forma 11'!$C$32</definedName>
    <definedName name="VAS080_D_Elektrosenergi13" localSheetId="6">'Forma 11'!$C$34</definedName>
    <definedName name="VAS080_D_Elektrosenergi13">'Forma 11'!$C$34</definedName>
    <definedName name="VAS080_D_Elektrosenergi14" localSheetId="6">'Forma 11'!$C$35</definedName>
    <definedName name="VAS080_D_Elektrosenergi14">'Forma 11'!$C$35</definedName>
    <definedName name="VAS080_D_Elektrosenergi15" localSheetId="6">'Forma 11'!$C$36</definedName>
    <definedName name="VAS080_D_Elektrosenergi15">'Forma 11'!$C$36</definedName>
    <definedName name="VAS080_D_Elektrosenergi16" localSheetId="6">'Forma 11'!$C$44</definedName>
    <definedName name="VAS080_D_Elektrosenergi16">'Forma 11'!$C$44</definedName>
    <definedName name="VAS080_D_Elektrosenergi17" localSheetId="6">'Forma 11'!$C$47</definedName>
    <definedName name="VAS080_D_Elektrosenergi17">'Forma 11'!$C$47</definedName>
    <definedName name="VAS080_D_Elektrosenergi18" localSheetId="6">'Forma 11'!$C$52</definedName>
    <definedName name="VAS080_D_Elektrosenergi18">'Forma 11'!$C$52</definedName>
    <definedName name="VAS080_D_Elektrosenergi19" localSheetId="6">'Forma 11'!$C$54</definedName>
    <definedName name="VAS080_D_Elektrosenergi19">'Forma 11'!$C$54</definedName>
    <definedName name="VAS080_D_Elektrosenergi20" localSheetId="6">'Forma 11'!$C$55</definedName>
    <definedName name="VAS080_D_Elektrosenergi20">'Forma 11'!$C$55</definedName>
    <definedName name="VAS080_D_Elektrosenergi9" localSheetId="6">'Forma 11'!$C$10</definedName>
    <definedName name="VAS080_D_Elektrosenergi9">'Forma 11'!$C$10</definedName>
    <definedName name="VAS080_D_Isgautopozemin1" localSheetId="6">'Forma 11'!$C$41</definedName>
    <definedName name="VAS080_D_Isgautopozemin1">'Forma 11'!$C$41</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11'!$C$21</definedName>
    <definedName name="VAS080_D_Issioskaiciaus22">'Forma 11'!$C$21</definedName>
    <definedName name="VAS080_D_Netiesiogineje1" localSheetId="6">'Forma 11'!$C$19</definedName>
    <definedName name="VAS080_D_Netiesiogineje1">'Forma 11'!$C$19</definedName>
    <definedName name="VAS080_D_Netiesiogineje2" localSheetId="6">'Forma 11'!$C$28</definedName>
    <definedName name="VAS080_D_Netiesiogineje2">'Forma 11'!$C$28</definedName>
    <definedName name="VAS080_D_Nuotekudumblot14" localSheetId="6">'Forma 11'!$C$17</definedName>
    <definedName name="VAS080_D_Nuotekudumblot14">'Forma 11'!$C$17</definedName>
    <definedName name="VAS080_D_Nuotekudumblot15" localSheetId="6">'Forma 11'!$C$26</definedName>
    <definedName name="VAS080_D_Nuotekudumblot15">'Forma 11'!$C$26</definedName>
    <definedName name="VAS080_D_Nuotekusurinki7" localSheetId="6">'Forma 11'!$C$15</definedName>
    <definedName name="VAS080_D_Nuotekusurinki7">'Forma 11'!$C$15</definedName>
    <definedName name="VAS080_D_Nuotekusurinki8" localSheetId="6">'Forma 11'!$C$24</definedName>
    <definedName name="VAS080_D_Nuotekusurinki8">'Forma 11'!$C$24</definedName>
    <definedName name="VAS080_D_Nuotekuvalyme2" localSheetId="6">'Forma 11'!$C$16</definedName>
    <definedName name="VAS080_D_Nuotekuvalyme2">'Forma 11'!$C$16</definedName>
    <definedName name="VAS080_D_Nuotekuvalyme3" localSheetId="6">'Forma 11'!$C$25</definedName>
    <definedName name="VAS080_D_Nuotekuvalyme3">'Forma 11'!$C$25</definedName>
    <definedName name="VAS080_D_Paruostogeriam2" localSheetId="6">'Forma 11'!$C$46</definedName>
    <definedName name="VAS080_D_Paruostogeriam2">'Forma 11'!$C$46</definedName>
    <definedName name="VAS080_D_Pasalintatersa3" localSheetId="6">'Forma 11'!$C$53</definedName>
    <definedName name="VAS080_D_Pasalintatersa3">'Forma 11'!$C$53</definedName>
    <definedName name="VAS080_D_Pasigamintaele1" localSheetId="6">'Forma 11'!$C$33</definedName>
    <definedName name="VAS080_D_Pasigamintaele1">'Forma 11'!$C$33</definedName>
    <definedName name="VAS080_D_Patiektogeriam2" localSheetId="6">'Forma 11'!$C$42</definedName>
    <definedName name="VAS080_D_Patiektogeriam2">'Forma 11'!$C$42</definedName>
    <definedName name="VAS080_D_Pavirsiniunuot20" localSheetId="6">'Forma 11'!$C$18</definedName>
    <definedName name="VAS080_D_Pavirsiniunuot20">'Forma 11'!$C$18</definedName>
    <definedName name="VAS080_D_Pavirsiniunuot21" localSheetId="6">'Forma 11'!$C$27</definedName>
    <definedName name="VAS080_D_Pavirsiniunuot21">'Forma 11'!$C$27</definedName>
    <definedName name="VAS080_D_Perpumpuotunuo1" localSheetId="6">'Forma 11'!$C$50</definedName>
    <definedName name="VAS080_D_Perpumpuotunuo1">'Forma 11'!$C$50</definedName>
    <definedName name="VAS080_D_Perpumpuotunuo2" localSheetId="6">'Forma 11'!$C$51</definedName>
    <definedName name="VAS080_D_Perpumpuotunuo2">'Forma 11'!$C$51</definedName>
    <definedName name="VAS080_D_Surinktunuotek1" localSheetId="6">'Forma 11'!$C$49</definedName>
    <definedName name="VAS080_D_Surinktunuotek1">'Forma 11'!$C$49</definedName>
    <definedName name="VAS080_D_Trecioketvirto1" localSheetId="6">'Forma 11'!$C$43</definedName>
    <definedName name="VAS080_D_Trecioketvirto1">'Forma 11'!$C$43</definedName>
    <definedName name="VAS080_D_Vandenspristat2" localSheetId="6">'Forma 11'!$C$14</definedName>
    <definedName name="VAS080_D_Vandenspristat2">'Forma 11'!$C$14</definedName>
    <definedName name="VAS080_D_Vandenspristat3" localSheetId="6">'Forma 11'!$C$23</definedName>
    <definedName name="VAS080_D_Vandenspristat3">'Forma 11'!$C$23</definedName>
    <definedName name="VAS080_D_Vandensruosime3" localSheetId="6">'Forma 11'!$C$13</definedName>
    <definedName name="VAS080_D_Vandensruosime3">'Forma 11'!$C$13</definedName>
    <definedName name="VAS080_D_Vandensruosime4" localSheetId="6">'Forma 11'!$C$22</definedName>
    <definedName name="VAS080_D_Vandensruosime4">'Forma 11'!$C$22</definedName>
    <definedName name="VAS080_D_Vidutinissvert5" localSheetId="6">'Forma 11'!$C$38</definedName>
    <definedName name="VAS080_D_Vidutinissvert5">'Forma 11'!$C$38</definedName>
    <definedName name="VAS080_D_Vidutinissvert6" localSheetId="6">'Forma 11'!$C$40</definedName>
    <definedName name="VAS080_D_Vidutinissvert6">'Forma 11'!$C$40</definedName>
    <definedName name="VAS080_D_Vidutinissvert7" localSheetId="6">'Forma 11'!$C$39</definedName>
    <definedName name="VAS080_D_Vidutinissvert7">'Forma 11'!$C$39</definedName>
    <definedName name="VAS080_D_Vidutinissvert8" localSheetId="6">'Forma 11'!$C$45</definedName>
    <definedName name="VAS080_D_Vidutinissvert8">'Forma 11'!$C$45</definedName>
    <definedName name="VAS080_D_Vidutinissvert9" localSheetId="6">'Forma 11'!$C$48</definedName>
    <definedName name="VAS080_D_Vidutinissvert9">'Forma 11'!$C$48</definedName>
    <definedName name="VAS080_D_Vidutinissvertvand6" localSheetId="6">'Forma 11'!$C$37</definedName>
    <definedName name="VAS080_D_Vidutinissvertvand6">'Forma 11'!$C$37</definedName>
    <definedName name="VAS080_F_Apskaitosveikl10AtaskaitinisLaikotarpis" localSheetId="6">'Forma 11'!$E$30</definedName>
    <definedName name="VAS080_F_Apskaitosveikl10AtaskaitinisLaikotarpis">'Forma 11'!$E$30</definedName>
    <definedName name="VAS080_F_Bendraipriskir2AtaskaitinisLaikotarpis" localSheetId="6">'Forma 11'!$E$31</definedName>
    <definedName name="VAS080_F_Bendraipriskir2AtaskaitinisLaikotarpis">'Forma 11'!$E$31</definedName>
    <definedName name="VAS080_F_Elektrosenergi10AtaskaitinisLaikotarpis" localSheetId="6">'Forma 11'!$E$20</definedName>
    <definedName name="VAS080_F_Elektrosenergi10AtaskaitinisLaikotarpis">'Forma 11'!$E$20</definedName>
    <definedName name="VAS080_F_Elektrosenergi11AtaskaitinisLaikotarpis" localSheetId="6">'Forma 11'!$E$29</definedName>
    <definedName name="VAS080_F_Elektrosenergi11AtaskaitinisLaikotarpis">'Forma 11'!$E$29</definedName>
    <definedName name="VAS080_F_Elektrosenergi12AtaskaitinisLaikotarpis" localSheetId="6">'Forma 11'!$E$32</definedName>
    <definedName name="VAS080_F_Elektrosenergi12AtaskaitinisLaikotarpis">'Forma 11'!$E$32</definedName>
    <definedName name="VAS080_F_Elektrosenergi13AtaskaitinisLaikotarpis" localSheetId="6">'Forma 11'!$E$34</definedName>
    <definedName name="VAS080_F_Elektrosenergi13AtaskaitinisLaikotarpis">'Forma 11'!$E$34</definedName>
    <definedName name="VAS080_F_Elektrosenergi15AtaskaitinisLaikotarpis" localSheetId="6">'Forma 11'!$E$36</definedName>
    <definedName name="VAS080_F_Elektrosenergi15AtaskaitinisLaikotarpis">'Forma 11'!$E$36</definedName>
    <definedName name="VAS080_F_Elektrosenergi16AtaskaitinisLaikotarpis" localSheetId="6">'Forma 11'!$E$44</definedName>
    <definedName name="VAS080_F_Elektrosenergi16AtaskaitinisLaikotarpis">'Forma 11'!$E$44</definedName>
    <definedName name="VAS080_F_Elektrosenergi17AtaskaitinisLaikotarpis" localSheetId="6">'Forma 11'!$E$47</definedName>
    <definedName name="VAS080_F_Elektrosenergi17AtaskaitinisLaikotarpis">'Forma 11'!$E$47</definedName>
    <definedName name="VAS080_F_Elektrosenergi18AtaskaitinisLaikotarpis" localSheetId="6">'Forma 11'!$E$52</definedName>
    <definedName name="VAS080_F_Elektrosenergi18AtaskaitinisLaikotarpis">'Forma 11'!$E$52</definedName>
    <definedName name="VAS080_F_Elektrosenergi19AtaskaitinisLaikotarpis" localSheetId="6">'Forma 11'!$E$54</definedName>
    <definedName name="VAS080_F_Elektrosenergi19AtaskaitinisLaikotarpis">'Forma 11'!$E$54</definedName>
    <definedName name="VAS080_F_Elektrosenergi20AtaskaitinisLaikotarpis" localSheetId="6">'Forma 11'!$E$55</definedName>
    <definedName name="VAS080_F_Elektrosenergi20AtaskaitinisLaikotarpis">'Forma 11'!$E$55</definedName>
    <definedName name="VAS080_F_Elektrosenergi9AtaskaitinisLaikotarpis" localSheetId="6">'Forma 11'!$E$10</definedName>
    <definedName name="VAS080_F_Elektrosenergi9AtaskaitinisLaikotarpis">'Forma 11'!$E$10</definedName>
    <definedName name="VAS080_F_Isgautopozemin1AtaskaitinisLaikotarpis" localSheetId="6">'Forma 11'!$E$41</definedName>
    <definedName name="VAS080_F_Isgautopozemin1AtaskaitinisLaikotarpis">'Forma 11'!$E$41</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11'!$E$21</definedName>
    <definedName name="VAS080_F_Issioskaiciaus22AtaskaitinisLaikotarpis">'Forma 11'!$E$21</definedName>
    <definedName name="VAS080_F_Netiesiogineje1AtaskaitinisLaikotarpis" localSheetId="6">'Forma 11'!$E$19</definedName>
    <definedName name="VAS080_F_Netiesiogineje1AtaskaitinisLaikotarpis">'Forma 11'!$E$19</definedName>
    <definedName name="VAS080_F_Netiesiogineje2AtaskaitinisLaikotarpis" localSheetId="6">'Forma 11'!$E$28</definedName>
    <definedName name="VAS080_F_Netiesiogineje2AtaskaitinisLaikotarpis">'Forma 11'!$E$28</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11'!$E$26</definedName>
    <definedName name="VAS080_F_Nuotekudumblot15AtaskaitinisLaikotarpis">'Forma 11'!$E$26</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11'!$E$24</definedName>
    <definedName name="VAS080_F_Nuotekusurinki8AtaskaitinisLaikotarpis">'Forma 11'!$E$24</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11'!$E$25</definedName>
    <definedName name="VAS080_F_Nuotekuvalyme3AtaskaitinisLaikotarpis">'Forma 11'!$E$25</definedName>
    <definedName name="VAS080_F_Paruostogeriam2AtaskaitinisLaikotarpis" localSheetId="6">'Forma 11'!$E$46</definedName>
    <definedName name="VAS080_F_Paruostogeriam2AtaskaitinisLaikotarpis">'Forma 11'!$E$46</definedName>
    <definedName name="VAS080_F_Pasalintatersa3AtaskaitinisLaikotarpis" localSheetId="6">'Forma 11'!$E$53</definedName>
    <definedName name="VAS080_F_Pasalintatersa3AtaskaitinisLaikotarpis">'Forma 11'!$E$53</definedName>
    <definedName name="VAS080_F_Pasigamintaele1AtaskaitinisLaikotarpis" localSheetId="6">'Forma 11'!$E$33</definedName>
    <definedName name="VAS080_F_Pasigamintaele1AtaskaitinisLaikotarpis">'Forma 11'!$E$33</definedName>
    <definedName name="VAS080_F_Patiektogeriam2AtaskaitinisLaikotarpis" localSheetId="6">'Forma 11'!$E$42</definedName>
    <definedName name="VAS080_F_Patiektogeriam2AtaskaitinisLaikotarpis">'Forma 11'!$E$42</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11'!$E$27</definedName>
    <definedName name="VAS080_F_Pavirsiniunuot21AtaskaitinisLaikotarpis">'Forma 11'!$E$27</definedName>
    <definedName name="VAS080_F_Perpumpuotunuo1AtaskaitinisLaikotarpis" localSheetId="6">'Forma 11'!$E$50</definedName>
    <definedName name="VAS080_F_Perpumpuotunuo1AtaskaitinisLaikotarpis">'Forma 11'!$E$50</definedName>
    <definedName name="VAS080_F_Perpumpuotunuo2AtaskaitinisLaikotarpis" localSheetId="6">'Forma 11'!$E$51</definedName>
    <definedName name="VAS080_F_Perpumpuotunuo2AtaskaitinisLaikotarpis">'Forma 11'!$E$51</definedName>
    <definedName name="VAS080_F_Surinktunuotek1AtaskaitinisLaikotarpis" localSheetId="6">'Forma 11'!$E$49</definedName>
    <definedName name="VAS080_F_Surinktunuotek1AtaskaitinisLaikotarpis">'Forma 11'!$E$49</definedName>
    <definedName name="VAS080_F_Trecioketvirto1AtaskaitinisLaikotarpis" localSheetId="6">'Forma 11'!$E$43</definedName>
    <definedName name="VAS080_F_Trecioketvirto1AtaskaitinisLaikotarpis">'Forma 11'!$E$43</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11'!$E$23</definedName>
    <definedName name="VAS080_F_Vandenspristat3AtaskaitinisLaikotarpis">'Forma 11'!$E$23</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11'!$E$22</definedName>
    <definedName name="VAS080_F_Vandensruosime4AtaskaitinisLaikotarpis">'Forma 11'!$E$22</definedName>
    <definedName name="VAS080_F_Vidutinissvert5AtaskaitinisLaikotarpis" localSheetId="6">'Forma 11'!$E$38</definedName>
    <definedName name="VAS080_F_Vidutinissvert5AtaskaitinisLaikotarpis">'Forma 11'!$E$38</definedName>
    <definedName name="VAS080_F_Vidutinissvert6AtaskaitinisLaikotarpis" localSheetId="6">'Forma 11'!$E$40</definedName>
    <definedName name="VAS080_F_Vidutinissvert6AtaskaitinisLaikotarpis">'Forma 11'!$E$40</definedName>
    <definedName name="VAS080_F_Vidutinissvert7AtaskaitinisLaikotarpis" localSheetId="6">'Forma 11'!$E$39</definedName>
    <definedName name="VAS080_F_Vidutinissvert7AtaskaitinisLaikotarpis">'Forma 11'!$E$39</definedName>
    <definedName name="VAS080_F_Vidutinissvert8AtaskaitinisLaikotarpis" localSheetId="6">'Forma 11'!$E$45</definedName>
    <definedName name="VAS080_F_Vidutinissvert8AtaskaitinisLaikotarpis">'Forma 11'!$E$45</definedName>
    <definedName name="VAS080_F_Vidutinissvert9AtaskaitinisLaikotarpis" localSheetId="6">'Forma 11'!$E$48</definedName>
    <definedName name="VAS080_F_Vidutinissvert9AtaskaitinisLaikotarpis">'Forma 11'!$E$48</definedName>
    <definedName name="VAS080_F_Vidutinissvertvand5AtaskaitinisLaikotarpis" localSheetId="6">'Forma 11'!$E$37</definedName>
    <definedName name="VAS080_F_Vidutinissvertvand5AtaskaitinisLaikotarpis">'Forma 11'!$E$37</definedName>
    <definedName name="VAS083_D_Apskaitosveikla1" localSheetId="11">'Forma 12'!$N$9</definedName>
    <definedName name="VAS083_D_Apskaitosveikla1">'Forma 12'!$N$9</definedName>
    <definedName name="VAS083_D_Atsiskaitomiej1" localSheetId="11">'Forma 12'!$C$63</definedName>
    <definedName name="VAS083_D_Atsiskaitomiej1">'Forma 12'!$C$63</definedName>
    <definedName name="VAS083_D_Atsiskaitomiej2" localSheetId="11">'Forma 12'!$C$145</definedName>
    <definedName name="VAS083_D_Atsiskaitomiej2">'Forma 12'!$C$145</definedName>
    <definedName name="VAS083_D_Atsiskaitomiej3" localSheetId="11">'Forma 12'!$C$227</definedName>
    <definedName name="VAS083_D_Atsiskaitomiej3">'Forma 12'!$C$227</definedName>
    <definedName name="VAS083_D_Bendraipaskirs1" localSheetId="11">'Forma 12'!$C$174</definedName>
    <definedName name="VAS083_D_Bendraipaskirs1">'Forma 12'!$C$174</definedName>
    <definedName name="VAS083_D_Geriamojovande1" localSheetId="11">'Forma 12'!$C$33</definedName>
    <definedName name="VAS083_D_Geriamojovande1">'Forma 12'!$C$33</definedName>
    <definedName name="VAS083_D_Geriamojovande2" localSheetId="11">'Forma 12'!$C$59</definedName>
    <definedName name="VAS083_D_Geriamojovande2">'Forma 12'!$C$59</definedName>
    <definedName name="VAS083_D_Geriamojovande3" localSheetId="11">'Forma 12'!$C$115</definedName>
    <definedName name="VAS083_D_Geriamojovande3">'Forma 12'!$C$115</definedName>
    <definedName name="VAS083_D_Geriamojovande4" localSheetId="11">'Forma 12'!$C$141</definedName>
    <definedName name="VAS083_D_Geriamojovande4">'Forma 12'!$C$141</definedName>
    <definedName name="VAS083_D_Geriamojovande5" localSheetId="11">'Forma 12'!$C$197</definedName>
    <definedName name="VAS083_D_Geriamojovande5">'Forma 12'!$C$197</definedName>
    <definedName name="VAS083_D_Geriamojovande6" localSheetId="11">'Forma 12'!$C$223</definedName>
    <definedName name="VAS083_D_Geriamojovande6">'Forma 12'!$C$223</definedName>
    <definedName name="VAS083_D_Geriamojovande7" localSheetId="11">'Forma 12'!$G$9</definedName>
    <definedName name="VAS083_D_Geriamojovande7">'Forma 12'!$G$9</definedName>
    <definedName name="VAS083_D_Geriamojovande8" localSheetId="11">'Forma 12'!$H$9</definedName>
    <definedName name="VAS083_D_Geriamojovande8">'Forma 12'!$H$9</definedName>
    <definedName name="VAS083_D_Geriamojovande9" localSheetId="11">'Forma 12'!$I$9</definedName>
    <definedName name="VAS083_D_Geriamojovande9">'Forma 12'!$I$9</definedName>
    <definedName name="VAS083_D_Ilgalaikioturt1" localSheetId="11">'Forma 12'!$C$13</definedName>
    <definedName name="VAS083_D_Ilgalaikioturt1">'Forma 12'!$C$13</definedName>
    <definedName name="VAS083_D_Ilgalaikioturt10" localSheetId="11">'Forma 12'!$C$26</definedName>
    <definedName name="VAS083_D_Ilgalaikioturt10">'Forma 12'!$C$26</definedName>
    <definedName name="VAS083_D_Ilgalaikioturt100" localSheetId="11">'Forma 12'!$C$154</definedName>
    <definedName name="VAS083_D_Ilgalaikioturt100">'Forma 12'!$C$154</definedName>
    <definedName name="VAS083_D_Ilgalaikioturt101" localSheetId="11">'Forma 12'!$C$155</definedName>
    <definedName name="VAS083_D_Ilgalaikioturt101">'Forma 12'!$C$155</definedName>
    <definedName name="VAS083_D_Ilgalaikioturt102" localSheetId="11">'Forma 12'!$C$156</definedName>
    <definedName name="VAS083_D_Ilgalaikioturt102">'Forma 12'!$C$156</definedName>
    <definedName name="VAS083_D_Ilgalaikioturt103" localSheetId="11">'Forma 12'!$C$158</definedName>
    <definedName name="VAS083_D_Ilgalaikioturt103">'Forma 12'!$C$158</definedName>
    <definedName name="VAS083_D_Ilgalaikioturt104" localSheetId="11">'Forma 12'!$C$159</definedName>
    <definedName name="VAS083_D_Ilgalaikioturt104">'Forma 12'!$C$159</definedName>
    <definedName name="VAS083_D_Ilgalaikioturt105" localSheetId="11">'Forma 12'!$C$160</definedName>
    <definedName name="VAS083_D_Ilgalaikioturt105">'Forma 12'!$C$160</definedName>
    <definedName name="VAS083_D_Ilgalaikioturt106" localSheetId="11">'Forma 12'!$C$163</definedName>
    <definedName name="VAS083_D_Ilgalaikioturt106">'Forma 12'!$C$163</definedName>
    <definedName name="VAS083_D_Ilgalaikioturt107" localSheetId="11">'Forma 12'!$C$164</definedName>
    <definedName name="VAS083_D_Ilgalaikioturt107">'Forma 12'!$C$164</definedName>
    <definedName name="VAS083_D_Ilgalaikioturt108" localSheetId="11">'Forma 12'!$C$165</definedName>
    <definedName name="VAS083_D_Ilgalaikioturt108">'Forma 12'!$C$165</definedName>
    <definedName name="VAS083_D_Ilgalaikioturt109" localSheetId="11">'Forma 12'!$C$167</definedName>
    <definedName name="VAS083_D_Ilgalaikioturt109">'Forma 12'!$C$167</definedName>
    <definedName name="VAS083_D_Ilgalaikioturt11" localSheetId="11">'Forma 12'!$C$27</definedName>
    <definedName name="VAS083_D_Ilgalaikioturt11">'Forma 12'!$C$27</definedName>
    <definedName name="VAS083_D_Ilgalaikioturt110" localSheetId="11">'Forma 12'!$C$168</definedName>
    <definedName name="VAS083_D_Ilgalaikioturt110">'Forma 12'!$C$168</definedName>
    <definedName name="VAS083_D_Ilgalaikioturt111" localSheetId="11">'Forma 12'!$C$169</definedName>
    <definedName name="VAS083_D_Ilgalaikioturt111">'Forma 12'!$C$169</definedName>
    <definedName name="VAS083_D_Ilgalaikioturt112" localSheetId="11">'Forma 12'!$C$171</definedName>
    <definedName name="VAS083_D_Ilgalaikioturt112">'Forma 12'!$C$171</definedName>
    <definedName name="VAS083_D_Ilgalaikioturt113" localSheetId="11">'Forma 12'!$C$172</definedName>
    <definedName name="VAS083_D_Ilgalaikioturt113">'Forma 12'!$C$172</definedName>
    <definedName name="VAS083_D_Ilgalaikioturt114" localSheetId="11">'Forma 12'!$C$173</definedName>
    <definedName name="VAS083_D_Ilgalaikioturt114">'Forma 12'!$C$173</definedName>
    <definedName name="VAS083_D_Ilgalaikioturt115" localSheetId="11">'Forma 12'!$C$177</definedName>
    <definedName name="VAS083_D_Ilgalaikioturt115">'Forma 12'!$C$177</definedName>
    <definedName name="VAS083_D_Ilgalaikioturt116" localSheetId="11">'Forma 12'!$C$178</definedName>
    <definedName name="VAS083_D_Ilgalaikioturt116">'Forma 12'!$C$178</definedName>
    <definedName name="VAS083_D_Ilgalaikioturt117" localSheetId="11">'Forma 12'!$C$179</definedName>
    <definedName name="VAS083_D_Ilgalaikioturt117">'Forma 12'!$C$179</definedName>
    <definedName name="VAS083_D_Ilgalaikioturt118" localSheetId="11">'Forma 12'!$C$181</definedName>
    <definedName name="VAS083_D_Ilgalaikioturt118">'Forma 12'!$C$181</definedName>
    <definedName name="VAS083_D_Ilgalaikioturt119" localSheetId="11">'Forma 12'!$C$182</definedName>
    <definedName name="VAS083_D_Ilgalaikioturt119">'Forma 12'!$C$182</definedName>
    <definedName name="VAS083_D_Ilgalaikioturt12" localSheetId="11">'Forma 12'!$C$28</definedName>
    <definedName name="VAS083_D_Ilgalaikioturt12">'Forma 12'!$C$28</definedName>
    <definedName name="VAS083_D_Ilgalaikioturt120" localSheetId="11">'Forma 12'!$C$183</definedName>
    <definedName name="VAS083_D_Ilgalaikioturt120">'Forma 12'!$C$183</definedName>
    <definedName name="VAS083_D_Ilgalaikioturt121" localSheetId="11">'Forma 12'!$C$185</definedName>
    <definedName name="VAS083_D_Ilgalaikioturt121">'Forma 12'!$C$185</definedName>
    <definedName name="VAS083_D_Ilgalaikioturt122" localSheetId="11">'Forma 12'!$C$186</definedName>
    <definedName name="VAS083_D_Ilgalaikioturt122">'Forma 12'!$C$186</definedName>
    <definedName name="VAS083_D_Ilgalaikioturt123" localSheetId="11">'Forma 12'!$C$187</definedName>
    <definedName name="VAS083_D_Ilgalaikioturt123">'Forma 12'!$C$187</definedName>
    <definedName name="VAS083_D_Ilgalaikioturt124" localSheetId="11">'Forma 12'!$C$190</definedName>
    <definedName name="VAS083_D_Ilgalaikioturt124">'Forma 12'!$C$190</definedName>
    <definedName name="VAS083_D_Ilgalaikioturt125" localSheetId="11">'Forma 12'!$C$191</definedName>
    <definedName name="VAS083_D_Ilgalaikioturt125">'Forma 12'!$C$191</definedName>
    <definedName name="VAS083_D_Ilgalaikioturt126" localSheetId="11">'Forma 12'!$C$192</definedName>
    <definedName name="VAS083_D_Ilgalaikioturt126">'Forma 12'!$C$192</definedName>
    <definedName name="VAS083_D_Ilgalaikioturt127" localSheetId="11">'Forma 12'!$C$194</definedName>
    <definedName name="VAS083_D_Ilgalaikioturt127">'Forma 12'!$C$194</definedName>
    <definedName name="VAS083_D_Ilgalaikioturt128" localSheetId="11">'Forma 12'!$C$195</definedName>
    <definedName name="VAS083_D_Ilgalaikioturt128">'Forma 12'!$C$195</definedName>
    <definedName name="VAS083_D_Ilgalaikioturt129" localSheetId="11">'Forma 12'!$C$196</definedName>
    <definedName name="VAS083_D_Ilgalaikioturt129">'Forma 12'!$C$196</definedName>
    <definedName name="VAS083_D_Ilgalaikioturt13" localSheetId="11">'Forma 12'!$C$30</definedName>
    <definedName name="VAS083_D_Ilgalaikioturt13">'Forma 12'!$C$30</definedName>
    <definedName name="VAS083_D_Ilgalaikioturt130" localSheetId="11">'Forma 12'!$C$198</definedName>
    <definedName name="VAS083_D_Ilgalaikioturt130">'Forma 12'!$C$198</definedName>
    <definedName name="VAS083_D_Ilgalaikioturt131" localSheetId="11">'Forma 12'!$C$199</definedName>
    <definedName name="VAS083_D_Ilgalaikioturt131">'Forma 12'!$C$199</definedName>
    <definedName name="VAS083_D_Ilgalaikioturt132" localSheetId="11">'Forma 12'!$C$200</definedName>
    <definedName name="VAS083_D_Ilgalaikioturt132">'Forma 12'!$C$200</definedName>
    <definedName name="VAS083_D_Ilgalaikioturt133" localSheetId="11">'Forma 12'!$C$202</definedName>
    <definedName name="VAS083_D_Ilgalaikioturt133">'Forma 12'!$C$202</definedName>
    <definedName name="VAS083_D_Ilgalaikioturt134" localSheetId="11">'Forma 12'!$C$203</definedName>
    <definedName name="VAS083_D_Ilgalaikioturt134">'Forma 12'!$C$203</definedName>
    <definedName name="VAS083_D_Ilgalaikioturt135" localSheetId="11">'Forma 12'!$C$204</definedName>
    <definedName name="VAS083_D_Ilgalaikioturt135">'Forma 12'!$C$204</definedName>
    <definedName name="VAS083_D_Ilgalaikioturt136" localSheetId="11">'Forma 12'!$C$206</definedName>
    <definedName name="VAS083_D_Ilgalaikioturt136">'Forma 12'!$C$206</definedName>
    <definedName name="VAS083_D_Ilgalaikioturt137" localSheetId="11">'Forma 12'!$C$207</definedName>
    <definedName name="VAS083_D_Ilgalaikioturt137">'Forma 12'!$C$207</definedName>
    <definedName name="VAS083_D_Ilgalaikioturt138" localSheetId="11">'Forma 12'!$C$208</definedName>
    <definedName name="VAS083_D_Ilgalaikioturt138">'Forma 12'!$C$208</definedName>
    <definedName name="VAS083_D_Ilgalaikioturt139" localSheetId="11">'Forma 12'!$C$210</definedName>
    <definedName name="VAS083_D_Ilgalaikioturt139">'Forma 12'!$C$210</definedName>
    <definedName name="VAS083_D_Ilgalaikioturt14" localSheetId="11">'Forma 12'!$C$31</definedName>
    <definedName name="VAS083_D_Ilgalaikioturt14">'Forma 12'!$C$31</definedName>
    <definedName name="VAS083_D_Ilgalaikioturt140" localSheetId="11">'Forma 12'!$C$211</definedName>
    <definedName name="VAS083_D_Ilgalaikioturt140">'Forma 12'!$C$211</definedName>
    <definedName name="VAS083_D_Ilgalaikioturt141" localSheetId="11">'Forma 12'!$C$212</definedName>
    <definedName name="VAS083_D_Ilgalaikioturt141">'Forma 12'!$C$212</definedName>
    <definedName name="VAS083_D_Ilgalaikioturt142" localSheetId="11">'Forma 12'!$C$215</definedName>
    <definedName name="VAS083_D_Ilgalaikioturt142">'Forma 12'!$C$215</definedName>
    <definedName name="VAS083_D_Ilgalaikioturt143" localSheetId="11">'Forma 12'!$C$216</definedName>
    <definedName name="VAS083_D_Ilgalaikioturt143">'Forma 12'!$C$216</definedName>
    <definedName name="VAS083_D_Ilgalaikioturt144" localSheetId="11">'Forma 12'!$C$217</definedName>
    <definedName name="VAS083_D_Ilgalaikioturt144">'Forma 12'!$C$217</definedName>
    <definedName name="VAS083_D_Ilgalaikioturt145" localSheetId="11">'Forma 12'!$C$219</definedName>
    <definedName name="VAS083_D_Ilgalaikioturt145">'Forma 12'!$C$219</definedName>
    <definedName name="VAS083_D_Ilgalaikioturt146" localSheetId="11">'Forma 12'!$C$220</definedName>
    <definedName name="VAS083_D_Ilgalaikioturt146">'Forma 12'!$C$220</definedName>
    <definedName name="VAS083_D_Ilgalaikioturt147" localSheetId="11">'Forma 12'!$C$221</definedName>
    <definedName name="VAS083_D_Ilgalaikioturt147">'Forma 12'!$C$221</definedName>
    <definedName name="VAS083_D_Ilgalaikioturt148" localSheetId="11">'Forma 12'!$C$224</definedName>
    <definedName name="VAS083_D_Ilgalaikioturt148">'Forma 12'!$C$224</definedName>
    <definedName name="VAS083_D_Ilgalaikioturt149" localSheetId="11">'Forma 12'!$C$225</definedName>
    <definedName name="VAS083_D_Ilgalaikioturt149">'Forma 12'!$C$225</definedName>
    <definedName name="VAS083_D_Ilgalaikioturt15" localSheetId="11">'Forma 12'!$C$32</definedName>
    <definedName name="VAS083_D_Ilgalaikioturt15">'Forma 12'!$C$32</definedName>
    <definedName name="VAS083_D_Ilgalaikioturt150" localSheetId="11">'Forma 12'!$C$226</definedName>
    <definedName name="VAS083_D_Ilgalaikioturt150">'Forma 12'!$C$226</definedName>
    <definedName name="VAS083_D_Ilgalaikioturt151" localSheetId="11">'Forma 12'!$C$228</definedName>
    <definedName name="VAS083_D_Ilgalaikioturt151">'Forma 12'!$C$228</definedName>
    <definedName name="VAS083_D_Ilgalaikioturt152" localSheetId="11">'Forma 12'!$C$229</definedName>
    <definedName name="VAS083_D_Ilgalaikioturt152">'Forma 12'!$C$229</definedName>
    <definedName name="VAS083_D_Ilgalaikioturt153" localSheetId="11">'Forma 12'!$C$230</definedName>
    <definedName name="VAS083_D_Ilgalaikioturt153">'Forma 12'!$C$230</definedName>
    <definedName name="VAS083_D_Ilgalaikioturt154" localSheetId="11">'Forma 12'!$C$232</definedName>
    <definedName name="VAS083_D_Ilgalaikioturt154">'Forma 12'!$C$232</definedName>
    <definedName name="VAS083_D_Ilgalaikioturt155" localSheetId="11">'Forma 12'!$C$233</definedName>
    <definedName name="VAS083_D_Ilgalaikioturt155">'Forma 12'!$C$233</definedName>
    <definedName name="VAS083_D_Ilgalaikioturt156" localSheetId="11">'Forma 12'!$C$234</definedName>
    <definedName name="VAS083_D_Ilgalaikioturt156">'Forma 12'!$C$234</definedName>
    <definedName name="VAS083_D_Ilgalaikioturt157" localSheetId="11">'Forma 12'!$C$236</definedName>
    <definedName name="VAS083_D_Ilgalaikioturt157">'Forma 12'!$C$236</definedName>
    <definedName name="VAS083_D_Ilgalaikioturt158" localSheetId="11">'Forma 12'!$C$237</definedName>
    <definedName name="VAS083_D_Ilgalaikioturt158">'Forma 12'!$C$237</definedName>
    <definedName name="VAS083_D_Ilgalaikioturt159" localSheetId="11">'Forma 12'!$C$238</definedName>
    <definedName name="VAS083_D_Ilgalaikioturt159">'Forma 12'!$C$238</definedName>
    <definedName name="VAS083_D_Ilgalaikioturt16" localSheetId="11">'Forma 12'!$C$34</definedName>
    <definedName name="VAS083_D_Ilgalaikioturt16">'Forma 12'!$C$34</definedName>
    <definedName name="VAS083_D_Ilgalaikioturt160" localSheetId="11">'Forma 12'!$C$240</definedName>
    <definedName name="VAS083_D_Ilgalaikioturt160">'Forma 12'!$C$240</definedName>
    <definedName name="VAS083_D_Ilgalaikioturt161" localSheetId="11">'Forma 12'!$C$241</definedName>
    <definedName name="VAS083_D_Ilgalaikioturt161">'Forma 12'!$C$241</definedName>
    <definedName name="VAS083_D_Ilgalaikioturt162" localSheetId="11">'Forma 12'!$C$242</definedName>
    <definedName name="VAS083_D_Ilgalaikioturt162">'Forma 12'!$C$242</definedName>
    <definedName name="VAS083_D_Ilgalaikioturt163" localSheetId="11">'Forma 12'!$C$245</definedName>
    <definedName name="VAS083_D_Ilgalaikioturt163">'Forma 12'!$C$245</definedName>
    <definedName name="VAS083_D_Ilgalaikioturt164" localSheetId="11">'Forma 12'!$C$246</definedName>
    <definedName name="VAS083_D_Ilgalaikioturt164">'Forma 12'!$C$246</definedName>
    <definedName name="VAS083_D_Ilgalaikioturt165" localSheetId="11">'Forma 12'!$C$247</definedName>
    <definedName name="VAS083_D_Ilgalaikioturt165">'Forma 12'!$C$247</definedName>
    <definedName name="VAS083_D_Ilgalaikioturt166" localSheetId="11">'Forma 12'!$C$249</definedName>
    <definedName name="VAS083_D_Ilgalaikioturt166">'Forma 12'!$C$249</definedName>
    <definedName name="VAS083_D_Ilgalaikioturt167" localSheetId="11">'Forma 12'!$C$250</definedName>
    <definedName name="VAS083_D_Ilgalaikioturt167">'Forma 12'!$C$250</definedName>
    <definedName name="VAS083_D_Ilgalaikioturt168" localSheetId="11">'Forma 12'!$C$251</definedName>
    <definedName name="VAS083_D_Ilgalaikioturt168">'Forma 12'!$C$251</definedName>
    <definedName name="VAS083_D_Ilgalaikioturt17" localSheetId="11">'Forma 12'!$C$35</definedName>
    <definedName name="VAS083_D_Ilgalaikioturt17">'Forma 12'!$C$35</definedName>
    <definedName name="VAS083_D_Ilgalaikioturt18" localSheetId="11">'Forma 12'!$C$36</definedName>
    <definedName name="VAS083_D_Ilgalaikioturt18">'Forma 12'!$C$36</definedName>
    <definedName name="VAS083_D_Ilgalaikioturt19" localSheetId="11">'Forma 12'!$C$38</definedName>
    <definedName name="VAS083_D_Ilgalaikioturt19">'Forma 12'!$C$38</definedName>
    <definedName name="VAS083_D_Ilgalaikioturt2" localSheetId="11">'Forma 12'!$C$14</definedName>
    <definedName name="VAS083_D_Ilgalaikioturt2">'Forma 12'!$C$14</definedName>
    <definedName name="VAS083_D_Ilgalaikioturt20" localSheetId="11">'Forma 12'!$C$39</definedName>
    <definedName name="VAS083_D_Ilgalaikioturt20">'Forma 12'!$C$39</definedName>
    <definedName name="VAS083_D_Ilgalaikioturt21" localSheetId="11">'Forma 12'!$C$40</definedName>
    <definedName name="VAS083_D_Ilgalaikioturt21">'Forma 12'!$C$40</definedName>
    <definedName name="VAS083_D_Ilgalaikioturt22" localSheetId="11">'Forma 12'!$C$42</definedName>
    <definedName name="VAS083_D_Ilgalaikioturt22">'Forma 12'!$C$42</definedName>
    <definedName name="VAS083_D_Ilgalaikioturt23" localSheetId="11">'Forma 12'!$C$43</definedName>
    <definedName name="VAS083_D_Ilgalaikioturt23">'Forma 12'!$C$43</definedName>
    <definedName name="VAS083_D_Ilgalaikioturt24" localSheetId="11">'Forma 12'!$C$44</definedName>
    <definedName name="VAS083_D_Ilgalaikioturt24">'Forma 12'!$C$44</definedName>
    <definedName name="VAS083_D_Ilgalaikioturt25" localSheetId="11">'Forma 12'!$C$46</definedName>
    <definedName name="VAS083_D_Ilgalaikioturt25">'Forma 12'!$C$46</definedName>
    <definedName name="VAS083_D_Ilgalaikioturt26" localSheetId="11">'Forma 12'!$C$47</definedName>
    <definedName name="VAS083_D_Ilgalaikioturt26">'Forma 12'!$C$47</definedName>
    <definedName name="VAS083_D_Ilgalaikioturt27" localSheetId="11">'Forma 12'!$C$48</definedName>
    <definedName name="VAS083_D_Ilgalaikioturt27">'Forma 12'!$C$48</definedName>
    <definedName name="VAS083_D_Ilgalaikioturt28" localSheetId="11">'Forma 12'!$C$51</definedName>
    <definedName name="VAS083_D_Ilgalaikioturt28">'Forma 12'!$C$51</definedName>
    <definedName name="VAS083_D_Ilgalaikioturt29" localSheetId="11">'Forma 12'!$C$52</definedName>
    <definedName name="VAS083_D_Ilgalaikioturt29">'Forma 12'!$C$52</definedName>
    <definedName name="VAS083_D_Ilgalaikioturt3" localSheetId="11">'Forma 12'!$C$15</definedName>
    <definedName name="VAS083_D_Ilgalaikioturt3">'Forma 12'!$C$15</definedName>
    <definedName name="VAS083_D_Ilgalaikioturt30" localSheetId="11">'Forma 12'!$C$53</definedName>
    <definedName name="VAS083_D_Ilgalaikioturt30">'Forma 12'!$C$53</definedName>
    <definedName name="VAS083_D_Ilgalaikioturt31" localSheetId="11">'Forma 12'!$C$55</definedName>
    <definedName name="VAS083_D_Ilgalaikioturt31">'Forma 12'!$C$55</definedName>
    <definedName name="VAS083_D_Ilgalaikioturt32" localSheetId="11">'Forma 12'!$C$56</definedName>
    <definedName name="VAS083_D_Ilgalaikioturt32">'Forma 12'!$C$56</definedName>
    <definedName name="VAS083_D_Ilgalaikioturt33" localSheetId="11">'Forma 12'!$C$57</definedName>
    <definedName name="VAS083_D_Ilgalaikioturt33">'Forma 12'!$C$57</definedName>
    <definedName name="VAS083_D_Ilgalaikioturt34" localSheetId="11">'Forma 12'!$C$60</definedName>
    <definedName name="VAS083_D_Ilgalaikioturt34">'Forma 12'!$C$60</definedName>
    <definedName name="VAS083_D_Ilgalaikioturt35" localSheetId="11">'Forma 12'!$C$61</definedName>
    <definedName name="VAS083_D_Ilgalaikioturt35">'Forma 12'!$C$61</definedName>
    <definedName name="VAS083_D_Ilgalaikioturt36" localSheetId="11">'Forma 12'!$C$62</definedName>
    <definedName name="VAS083_D_Ilgalaikioturt36">'Forma 12'!$C$62</definedName>
    <definedName name="VAS083_D_Ilgalaikioturt37" localSheetId="11">'Forma 12'!$C$64</definedName>
    <definedName name="VAS083_D_Ilgalaikioturt37">'Forma 12'!$C$64</definedName>
    <definedName name="VAS083_D_Ilgalaikioturt38" localSheetId="11">'Forma 12'!$C$65</definedName>
    <definedName name="VAS083_D_Ilgalaikioturt38">'Forma 12'!$C$65</definedName>
    <definedName name="VAS083_D_Ilgalaikioturt39" localSheetId="11">'Forma 12'!$C$66</definedName>
    <definedName name="VAS083_D_Ilgalaikioturt39">'Forma 12'!$C$66</definedName>
    <definedName name="VAS083_D_Ilgalaikioturt4" localSheetId="11">'Forma 12'!$C$17</definedName>
    <definedName name="VAS083_D_Ilgalaikioturt4">'Forma 12'!$C$17</definedName>
    <definedName name="VAS083_D_Ilgalaikioturt40" localSheetId="11">'Forma 12'!$C$68</definedName>
    <definedName name="VAS083_D_Ilgalaikioturt40">'Forma 12'!$C$68</definedName>
    <definedName name="VAS083_D_Ilgalaikioturt41" localSheetId="11">'Forma 12'!$C$69</definedName>
    <definedName name="VAS083_D_Ilgalaikioturt41">'Forma 12'!$C$69</definedName>
    <definedName name="VAS083_D_Ilgalaikioturt42" localSheetId="11">'Forma 12'!$C$70</definedName>
    <definedName name="VAS083_D_Ilgalaikioturt42">'Forma 12'!$C$70</definedName>
    <definedName name="VAS083_D_Ilgalaikioturt43" localSheetId="11">'Forma 12'!$C$72</definedName>
    <definedName name="VAS083_D_Ilgalaikioturt43">'Forma 12'!$C$72</definedName>
    <definedName name="VAS083_D_Ilgalaikioturt44" localSheetId="11">'Forma 12'!$C$73</definedName>
    <definedName name="VAS083_D_Ilgalaikioturt44">'Forma 12'!$C$73</definedName>
    <definedName name="VAS083_D_Ilgalaikioturt45" localSheetId="11">'Forma 12'!$C$74</definedName>
    <definedName name="VAS083_D_Ilgalaikioturt45">'Forma 12'!$C$74</definedName>
    <definedName name="VAS083_D_Ilgalaikioturt46" localSheetId="11">'Forma 12'!$C$76</definedName>
    <definedName name="VAS083_D_Ilgalaikioturt46">'Forma 12'!$C$76</definedName>
    <definedName name="VAS083_D_Ilgalaikioturt47" localSheetId="11">'Forma 12'!$C$77</definedName>
    <definedName name="VAS083_D_Ilgalaikioturt47">'Forma 12'!$C$77</definedName>
    <definedName name="VAS083_D_Ilgalaikioturt48" localSheetId="11">'Forma 12'!$C$78</definedName>
    <definedName name="VAS083_D_Ilgalaikioturt48">'Forma 12'!$C$78</definedName>
    <definedName name="VAS083_D_Ilgalaikioturt49" localSheetId="11">'Forma 12'!$C$81</definedName>
    <definedName name="VAS083_D_Ilgalaikioturt49">'Forma 12'!$C$81</definedName>
    <definedName name="VAS083_D_Ilgalaikioturt5" localSheetId="11">'Forma 12'!$C$18</definedName>
    <definedName name="VAS083_D_Ilgalaikioturt5">'Forma 12'!$C$18</definedName>
    <definedName name="VAS083_D_Ilgalaikioturt50" localSheetId="11">'Forma 12'!$C$82</definedName>
    <definedName name="VAS083_D_Ilgalaikioturt50">'Forma 12'!$C$82</definedName>
    <definedName name="VAS083_D_Ilgalaikioturt51" localSheetId="11">'Forma 12'!$C$83</definedName>
    <definedName name="VAS083_D_Ilgalaikioturt51">'Forma 12'!$C$83</definedName>
    <definedName name="VAS083_D_Ilgalaikioturt52" localSheetId="11">'Forma 12'!$C$85</definedName>
    <definedName name="VAS083_D_Ilgalaikioturt52">'Forma 12'!$C$85</definedName>
    <definedName name="VAS083_D_Ilgalaikioturt53" localSheetId="11">'Forma 12'!$C$86</definedName>
    <definedName name="VAS083_D_Ilgalaikioturt53">'Forma 12'!$C$86</definedName>
    <definedName name="VAS083_D_Ilgalaikioturt54" localSheetId="11">'Forma 12'!$C$87</definedName>
    <definedName name="VAS083_D_Ilgalaikioturt54">'Forma 12'!$C$87</definedName>
    <definedName name="VAS083_D_Ilgalaikioturt55" localSheetId="11">'Forma 12'!$C$89</definedName>
    <definedName name="VAS083_D_Ilgalaikioturt55">'Forma 12'!$C$89</definedName>
    <definedName name="VAS083_D_Ilgalaikioturt56" localSheetId="11">'Forma 12'!$C$90</definedName>
    <definedName name="VAS083_D_Ilgalaikioturt56">'Forma 12'!$C$90</definedName>
    <definedName name="VAS083_D_Ilgalaikioturt57" localSheetId="11">'Forma 12'!$C$91</definedName>
    <definedName name="VAS083_D_Ilgalaikioturt57">'Forma 12'!$C$91</definedName>
    <definedName name="VAS083_D_Ilgalaikioturt58" localSheetId="11">'Forma 12'!$C$95</definedName>
    <definedName name="VAS083_D_Ilgalaikioturt58">'Forma 12'!$C$95</definedName>
    <definedName name="VAS083_D_Ilgalaikioturt59" localSheetId="11">'Forma 12'!$C$96</definedName>
    <definedName name="VAS083_D_Ilgalaikioturt59">'Forma 12'!$C$96</definedName>
    <definedName name="VAS083_D_Ilgalaikioturt6" localSheetId="11">'Forma 12'!$C$19</definedName>
    <definedName name="VAS083_D_Ilgalaikioturt6">'Forma 12'!$C$19</definedName>
    <definedName name="VAS083_D_Ilgalaikioturt60" localSheetId="11">'Forma 12'!$C$97</definedName>
    <definedName name="VAS083_D_Ilgalaikioturt60">'Forma 12'!$C$97</definedName>
    <definedName name="VAS083_D_Ilgalaikioturt61" localSheetId="11">'Forma 12'!$C$99</definedName>
    <definedName name="VAS083_D_Ilgalaikioturt61">'Forma 12'!$C$99</definedName>
    <definedName name="VAS083_D_Ilgalaikioturt62" localSheetId="11">'Forma 12'!$C$100</definedName>
    <definedName name="VAS083_D_Ilgalaikioturt62">'Forma 12'!$C$100</definedName>
    <definedName name="VAS083_D_Ilgalaikioturt63" localSheetId="11">'Forma 12'!$C$101</definedName>
    <definedName name="VAS083_D_Ilgalaikioturt63">'Forma 12'!$C$101</definedName>
    <definedName name="VAS083_D_Ilgalaikioturt64" localSheetId="11">'Forma 12'!$C$103</definedName>
    <definedName name="VAS083_D_Ilgalaikioturt64">'Forma 12'!$C$103</definedName>
    <definedName name="VAS083_D_Ilgalaikioturt65" localSheetId="11">'Forma 12'!$C$104</definedName>
    <definedName name="VAS083_D_Ilgalaikioturt65">'Forma 12'!$C$104</definedName>
    <definedName name="VAS083_D_Ilgalaikioturt66" localSheetId="11">'Forma 12'!$C$105</definedName>
    <definedName name="VAS083_D_Ilgalaikioturt66">'Forma 12'!$C$105</definedName>
    <definedName name="VAS083_D_Ilgalaikioturt67" localSheetId="11">'Forma 12'!$C$108</definedName>
    <definedName name="VAS083_D_Ilgalaikioturt67">'Forma 12'!$C$108</definedName>
    <definedName name="VAS083_D_Ilgalaikioturt68" localSheetId="11">'Forma 12'!$C$109</definedName>
    <definedName name="VAS083_D_Ilgalaikioturt68">'Forma 12'!$C$109</definedName>
    <definedName name="VAS083_D_Ilgalaikioturt69" localSheetId="11">'Forma 12'!$C$110</definedName>
    <definedName name="VAS083_D_Ilgalaikioturt69">'Forma 12'!$C$110</definedName>
    <definedName name="VAS083_D_Ilgalaikioturt7" localSheetId="11">'Forma 12'!$C$21</definedName>
    <definedName name="VAS083_D_Ilgalaikioturt7">'Forma 12'!$C$21</definedName>
    <definedName name="VAS083_D_Ilgalaikioturt70" localSheetId="11">'Forma 12'!$C$112</definedName>
    <definedName name="VAS083_D_Ilgalaikioturt70">'Forma 12'!$C$112</definedName>
    <definedName name="VAS083_D_Ilgalaikioturt71" localSheetId="11">'Forma 12'!$C$113</definedName>
    <definedName name="VAS083_D_Ilgalaikioturt71">'Forma 12'!$C$113</definedName>
    <definedName name="VAS083_D_Ilgalaikioturt72" localSheetId="11">'Forma 12'!$C$114</definedName>
    <definedName name="VAS083_D_Ilgalaikioturt72">'Forma 12'!$C$114</definedName>
    <definedName name="VAS083_D_Ilgalaikioturt73" localSheetId="11">'Forma 12'!$C$116</definedName>
    <definedName name="VAS083_D_Ilgalaikioturt73">'Forma 12'!$C$116</definedName>
    <definedName name="VAS083_D_Ilgalaikioturt74" localSheetId="11">'Forma 12'!$C$117</definedName>
    <definedName name="VAS083_D_Ilgalaikioturt74">'Forma 12'!$C$117</definedName>
    <definedName name="VAS083_D_Ilgalaikioturt75" localSheetId="11">'Forma 12'!$C$118</definedName>
    <definedName name="VAS083_D_Ilgalaikioturt75">'Forma 12'!$C$118</definedName>
    <definedName name="VAS083_D_Ilgalaikioturt76" localSheetId="11">'Forma 12'!$C$120</definedName>
    <definedName name="VAS083_D_Ilgalaikioturt76">'Forma 12'!$C$120</definedName>
    <definedName name="VAS083_D_Ilgalaikioturt77" localSheetId="11">'Forma 12'!$C$121</definedName>
    <definedName name="VAS083_D_Ilgalaikioturt77">'Forma 12'!$C$121</definedName>
    <definedName name="VAS083_D_Ilgalaikioturt78" localSheetId="11">'Forma 12'!$C$122</definedName>
    <definedName name="VAS083_D_Ilgalaikioturt78">'Forma 12'!$C$122</definedName>
    <definedName name="VAS083_D_Ilgalaikioturt79" localSheetId="11">'Forma 12'!$C$124</definedName>
    <definedName name="VAS083_D_Ilgalaikioturt79">'Forma 12'!$C$124</definedName>
    <definedName name="VAS083_D_Ilgalaikioturt8" localSheetId="11">'Forma 12'!$C$22</definedName>
    <definedName name="VAS083_D_Ilgalaikioturt8">'Forma 12'!$C$22</definedName>
    <definedName name="VAS083_D_Ilgalaikioturt80" localSheetId="11">'Forma 12'!$C$125</definedName>
    <definedName name="VAS083_D_Ilgalaikioturt80">'Forma 12'!$C$125</definedName>
    <definedName name="VAS083_D_Ilgalaikioturt81" localSheetId="11">'Forma 12'!$C$126</definedName>
    <definedName name="VAS083_D_Ilgalaikioturt81">'Forma 12'!$C$126</definedName>
    <definedName name="VAS083_D_Ilgalaikioturt82" localSheetId="11">'Forma 12'!$C$128</definedName>
    <definedName name="VAS083_D_Ilgalaikioturt82">'Forma 12'!$C$128</definedName>
    <definedName name="VAS083_D_Ilgalaikioturt83" localSheetId="11">'Forma 12'!$C$129</definedName>
    <definedName name="VAS083_D_Ilgalaikioturt83">'Forma 12'!$C$129</definedName>
    <definedName name="VAS083_D_Ilgalaikioturt84" localSheetId="11">'Forma 12'!$C$130</definedName>
    <definedName name="VAS083_D_Ilgalaikioturt84">'Forma 12'!$C$130</definedName>
    <definedName name="VAS083_D_Ilgalaikioturt85" localSheetId="11">'Forma 12'!$C$133</definedName>
    <definedName name="VAS083_D_Ilgalaikioturt85">'Forma 12'!$C$133</definedName>
    <definedName name="VAS083_D_Ilgalaikioturt86" localSheetId="11">'Forma 12'!$C$134</definedName>
    <definedName name="VAS083_D_Ilgalaikioturt86">'Forma 12'!$C$134</definedName>
    <definedName name="VAS083_D_Ilgalaikioturt87" localSheetId="11">'Forma 12'!$C$135</definedName>
    <definedName name="VAS083_D_Ilgalaikioturt87">'Forma 12'!$C$135</definedName>
    <definedName name="VAS083_D_Ilgalaikioturt88" localSheetId="11">'Forma 12'!$C$137</definedName>
    <definedName name="VAS083_D_Ilgalaikioturt88">'Forma 12'!$C$137</definedName>
    <definedName name="VAS083_D_Ilgalaikioturt89" localSheetId="11">'Forma 12'!$C$138</definedName>
    <definedName name="VAS083_D_Ilgalaikioturt89">'Forma 12'!$C$138</definedName>
    <definedName name="VAS083_D_Ilgalaikioturt9" localSheetId="11">'Forma 12'!$C$23</definedName>
    <definedName name="VAS083_D_Ilgalaikioturt9">'Forma 12'!$C$23</definedName>
    <definedName name="VAS083_D_Ilgalaikioturt90" localSheetId="11">'Forma 12'!$C$139</definedName>
    <definedName name="VAS083_D_Ilgalaikioturt90">'Forma 12'!$C$139</definedName>
    <definedName name="VAS083_D_Ilgalaikioturt91" localSheetId="11">'Forma 12'!$C$142</definedName>
    <definedName name="VAS083_D_Ilgalaikioturt91">'Forma 12'!$C$142</definedName>
    <definedName name="VAS083_D_Ilgalaikioturt92" localSheetId="11">'Forma 12'!$C$143</definedName>
    <definedName name="VAS083_D_Ilgalaikioturt92">'Forma 12'!$C$143</definedName>
    <definedName name="VAS083_D_Ilgalaikioturt93" localSheetId="11">'Forma 12'!$C$144</definedName>
    <definedName name="VAS083_D_Ilgalaikioturt93">'Forma 12'!$C$144</definedName>
    <definedName name="VAS083_D_Ilgalaikioturt94" localSheetId="11">'Forma 12'!$C$146</definedName>
    <definedName name="VAS083_D_Ilgalaikioturt94">'Forma 12'!$C$146</definedName>
    <definedName name="VAS083_D_Ilgalaikioturt95" localSheetId="11">'Forma 12'!$C$147</definedName>
    <definedName name="VAS083_D_Ilgalaikioturt95">'Forma 12'!$C$147</definedName>
    <definedName name="VAS083_D_Ilgalaikioturt96" localSheetId="11">'Forma 12'!$C$148</definedName>
    <definedName name="VAS083_D_Ilgalaikioturt96">'Forma 12'!$C$148</definedName>
    <definedName name="VAS083_D_Ilgalaikioturt97" localSheetId="11">'Forma 12'!$C$150</definedName>
    <definedName name="VAS083_D_Ilgalaikioturt97">'Forma 12'!$C$150</definedName>
    <definedName name="VAS083_D_Ilgalaikioturt98" localSheetId="11">'Forma 12'!$C$151</definedName>
    <definedName name="VAS083_D_Ilgalaikioturt98">'Forma 12'!$C$151</definedName>
    <definedName name="VAS083_D_Ilgalaikioturt99" localSheetId="11">'Forma 12'!$C$152</definedName>
    <definedName name="VAS083_D_Ilgalaikioturt99">'Forma 12'!$C$152</definedName>
    <definedName name="VAS083_D_Inventorinisnu1" localSheetId="11">'Forma 12'!$D$9</definedName>
    <definedName name="VAS083_D_Inventorinisnu1">'Forma 12'!$D$9</definedName>
    <definedName name="VAS083_D_Irankiaimatavi1" localSheetId="11">'Forma 12'!$C$75</definedName>
    <definedName name="VAS083_D_Irankiaimatavi1">'Forma 12'!$C$75</definedName>
    <definedName name="VAS083_D_Irankiaimatavi2" localSheetId="11">'Forma 12'!$C$157</definedName>
    <definedName name="VAS083_D_Irankiaimatavi2">'Forma 12'!$C$157</definedName>
    <definedName name="VAS083_D_Irankiaimatavi3" localSheetId="11">'Forma 12'!$C$239</definedName>
    <definedName name="VAS083_D_Irankiaimatavi3">'Forma 12'!$C$239</definedName>
    <definedName name="VAS083_D_Irasyti1" localSheetId="11">'Forma 12'!$C$253</definedName>
    <definedName name="VAS083_D_Irasyti1">'Forma 12'!$C$253</definedName>
    <definedName name="VAS083_D_Irasyti2" localSheetId="11">'Forma 12'!$C$254</definedName>
    <definedName name="VAS083_D_Irasyti2">'Forma 12'!$C$254</definedName>
    <definedName name="VAS083_D_Irasyti3" localSheetId="11">'Forma 12'!$C$255</definedName>
    <definedName name="VAS083_D_Irasyti3">'Forma 12'!$C$255</definedName>
    <definedName name="VAS083_D_Keliaiaikstele1" localSheetId="11">'Forma 12'!$C$29</definedName>
    <definedName name="VAS083_D_Keliaiaikstele1">'Forma 12'!$C$29</definedName>
    <definedName name="VAS083_D_Keliaiaikstele2" localSheetId="11">'Forma 12'!$C$111</definedName>
    <definedName name="VAS083_D_Keliaiaikstele2">'Forma 12'!$C$111</definedName>
    <definedName name="VAS083_D_Keliaiaikstele3" localSheetId="11">'Forma 12'!$C$193</definedName>
    <definedName name="VAS083_D_Keliaiaikstele3">'Forma 12'!$C$193</definedName>
    <definedName name="VAS083_D_Kitareguliuoja1" localSheetId="11">'Forma 12'!$O$9</definedName>
    <definedName name="VAS083_D_Kitareguliuoja1">'Forma 12'!$O$9</definedName>
    <definedName name="VAS083_D_Kitasilgalaiki1" localSheetId="11">'Forma 12'!$C$88</definedName>
    <definedName name="VAS083_D_Kitasilgalaiki1">'Forma 12'!$C$88</definedName>
    <definedName name="VAS083_D_Kitasilgalaiki2" localSheetId="11">'Forma 12'!$C$170</definedName>
    <definedName name="VAS083_D_Kitasilgalaiki2">'Forma 12'!$C$170</definedName>
    <definedName name="VAS083_D_Kitasilgalaiki3" localSheetId="11">'Forma 12'!$C$252</definedName>
    <definedName name="VAS083_D_Kitasilgalaiki3">'Forma 12'!$C$252</definedName>
    <definedName name="VAS083_D_Kitasnemateria1" localSheetId="11">'Forma 12'!$C$20</definedName>
    <definedName name="VAS083_D_Kitasnemateria1">'Forma 12'!$C$20</definedName>
    <definedName name="VAS083_D_Kitasnemateria2" localSheetId="11">'Forma 12'!$C$102</definedName>
    <definedName name="VAS083_D_Kitasnemateria2">'Forma 12'!$C$102</definedName>
    <definedName name="VAS083_D_Kitasnemateria3" localSheetId="11">'Forma 12'!$C$184</definedName>
    <definedName name="VAS083_D_Kitasnemateria3">'Forma 12'!$C$184</definedName>
    <definedName name="VAS083_D_Kitigeriamojov1" localSheetId="11">'Forma 12'!$C$71</definedName>
    <definedName name="VAS083_D_Kitigeriamojov1">'Forma 12'!$C$71</definedName>
    <definedName name="VAS083_D_Kitigeriamojov2" localSheetId="11">'Forma 12'!$C$153</definedName>
    <definedName name="VAS083_D_Kitigeriamojov2">'Forma 12'!$C$153</definedName>
    <definedName name="VAS083_D_Kitigeriamojov3" localSheetId="11">'Forma 12'!$C$235</definedName>
    <definedName name="VAS083_D_Kitigeriamojov3">'Forma 12'!$C$235</definedName>
    <definedName name="VAS083_D_Kitiirenginiai1" localSheetId="11">'Forma 12'!$C$45</definedName>
    <definedName name="VAS083_D_Kitiirenginiai1">'Forma 12'!$C$45</definedName>
    <definedName name="VAS083_D_Kitiirenginiai2" localSheetId="11">'Forma 12'!$C$58</definedName>
    <definedName name="VAS083_D_Kitiirenginiai2">'Forma 12'!$C$58</definedName>
    <definedName name="VAS083_D_Kitiirenginiai3" localSheetId="11">'Forma 12'!$C$127</definedName>
    <definedName name="VAS083_D_Kitiirenginiai3">'Forma 12'!$C$127</definedName>
    <definedName name="VAS083_D_Kitiirenginiai4" localSheetId="11">'Forma 12'!$C$140</definedName>
    <definedName name="VAS083_D_Kitiirenginiai4">'Forma 12'!$C$140</definedName>
    <definedName name="VAS083_D_Kitiirenginiai5" localSheetId="11">'Forma 12'!$C$209</definedName>
    <definedName name="VAS083_D_Kitiirenginiai5">'Forma 12'!$C$209</definedName>
    <definedName name="VAS083_D_Kitiirenginiai6" localSheetId="11">'Forma 12'!$C$222</definedName>
    <definedName name="VAS083_D_Kitiirenginiai6">'Forma 12'!$C$222</definedName>
    <definedName name="VAS083_D_Kitostransport1" localSheetId="11">'Forma 12'!$C$84</definedName>
    <definedName name="VAS083_D_Kitostransport1">'Forma 12'!$C$84</definedName>
    <definedName name="VAS083_D_Kitostransport2" localSheetId="11">'Forma 12'!$C$166</definedName>
    <definedName name="VAS083_D_Kitostransport2">'Forma 12'!$C$166</definedName>
    <definedName name="VAS083_D_Kitostransport3" localSheetId="11">'Forma 12'!$C$248</definedName>
    <definedName name="VAS083_D_Kitostransport3">'Forma 12'!$C$248</definedName>
    <definedName name="VAS083_D_Kitosveiklosne1" localSheetId="11">'Forma 12'!$P$9</definedName>
    <definedName name="VAS083_D_Kitosveiklosne1">'Forma 12'!$P$9</definedName>
    <definedName name="VAS083_D_Lengviejiautom1" localSheetId="11">'Forma 12'!$C$80</definedName>
    <definedName name="VAS083_D_Lengviejiautom1">'Forma 12'!$C$80</definedName>
    <definedName name="VAS083_D_Lengviejiautom2" localSheetId="11">'Forma 12'!$C$162</definedName>
    <definedName name="VAS083_D_Lengviejiautom2">'Forma 12'!$C$162</definedName>
    <definedName name="VAS083_D_Lengviejiautom3" localSheetId="11">'Forma 12'!$C$244</definedName>
    <definedName name="VAS083_D_Lengviejiautom3">'Forma 12'!$C$244</definedName>
    <definedName name="VAS083_D_Lrklimatokaito1" localSheetId="11">'Forma 12'!$E$9</definedName>
    <definedName name="VAS083_D_Lrklimatokaito1">'Forma 12'!$E$9</definedName>
    <definedName name="VAS083_D_Masinosiriranga1" localSheetId="11">'Forma 12'!$C$49</definedName>
    <definedName name="VAS083_D_Masinosiriranga1">'Forma 12'!$C$49</definedName>
    <definedName name="VAS083_D_Masinosiriranga2" localSheetId="11">'Forma 12'!$C$131</definedName>
    <definedName name="VAS083_D_Masinosiriranga2">'Forma 12'!$C$131</definedName>
    <definedName name="VAS083_D_Masinosiriranga3" localSheetId="11">'Forma 12'!$C$213</definedName>
    <definedName name="VAS083_D_Masinosiriranga3">'Forma 12'!$C$213</definedName>
    <definedName name="VAS083_D_Nematerialusis1" localSheetId="11">'Forma 12'!$C$11</definedName>
    <definedName name="VAS083_D_Nematerialusis1">'Forma 12'!$C$11</definedName>
    <definedName name="VAS083_D_Nematerialusis2" localSheetId="11">'Forma 12'!$C$93</definedName>
    <definedName name="VAS083_D_Nematerialusis2">'Forma 12'!$C$93</definedName>
    <definedName name="VAS083_D_Nematerialusis3" localSheetId="11">'Forma 12'!$C$175</definedName>
    <definedName name="VAS083_D_Nematerialusis3">'Forma 12'!$C$175</definedName>
    <definedName name="VAS083_D_Netiesiogiaipa1" localSheetId="11">'Forma 12'!$C$92</definedName>
    <definedName name="VAS083_D_Netiesiogiaipa1">'Forma 12'!$C$92</definedName>
    <definedName name="VAS083_D_Nuotekudumblot1" localSheetId="11">'Forma 12'!$L$9</definedName>
    <definedName name="VAS083_D_Nuotekudumblot1">'Forma 12'!$L$9</definedName>
    <definedName name="VAS083_D_Nuotekuirdumbl1" localSheetId="11">'Forma 12'!$C$54</definedName>
    <definedName name="VAS083_D_Nuotekuirdumbl1">'Forma 12'!$C$54</definedName>
    <definedName name="VAS083_D_Nuotekuirdumbl2" localSheetId="11">'Forma 12'!$C$136</definedName>
    <definedName name="VAS083_D_Nuotekuirdumbl2">'Forma 12'!$C$136</definedName>
    <definedName name="VAS083_D_Nuotekuirdumbl3" localSheetId="11">'Forma 12'!$C$218</definedName>
    <definedName name="VAS083_D_Nuotekuirdumbl3">'Forma 12'!$C$218</definedName>
    <definedName name="VAS083_D_Nuotekusurinki1" localSheetId="11">'Forma 12'!$J$9</definedName>
    <definedName name="VAS083_D_Nuotekusurinki1">'Forma 12'!$J$9</definedName>
    <definedName name="VAS083_D_Nuotekuvalymas1" localSheetId="11">'Forma 12'!$K$9</definedName>
    <definedName name="VAS083_D_Nuotekuvalymas1">'Forma 12'!$K$9</definedName>
    <definedName name="VAS083_D_Pastataiadmini1" localSheetId="11">'Forma 12'!$C$25</definedName>
    <definedName name="VAS083_D_Pastataiadmini1">'Forma 12'!$C$25</definedName>
    <definedName name="VAS083_D_Pastataiadmini2" localSheetId="11">'Forma 12'!$C$107</definedName>
    <definedName name="VAS083_D_Pastataiadmini2">'Forma 12'!$C$107</definedName>
    <definedName name="VAS083_D_Pastataiadmini3" localSheetId="11">'Forma 12'!$C$189</definedName>
    <definedName name="VAS083_D_Pastataiadmini3">'Forma 12'!$C$189</definedName>
    <definedName name="VAS083_D_Pastataiirstat1" localSheetId="11">'Forma 12'!$C$24</definedName>
    <definedName name="VAS083_D_Pastataiirstat1">'Forma 12'!$C$24</definedName>
    <definedName name="VAS083_D_Pastataiirstat2" localSheetId="11">'Forma 12'!$C$106</definedName>
    <definedName name="VAS083_D_Pastataiirstat2">'Forma 12'!$C$106</definedName>
    <definedName name="VAS083_D_Pastataiirstat3" localSheetId="11">'Forma 12'!$C$188</definedName>
    <definedName name="VAS083_D_Pastataiirstat3">'Forma 12'!$C$188</definedName>
    <definedName name="VAS083_D_Pavirsiniunuot1" localSheetId="11">'Forma 12'!$M$9</definedName>
    <definedName name="VAS083_D_Pavirsiniunuot1">'Forma 12'!$M$9</definedName>
    <definedName name="VAS083_D_Saulessviesose1" localSheetId="11">'Forma 12'!$C$41</definedName>
    <definedName name="VAS083_D_Saulessviesose1">'Forma 12'!$C$41</definedName>
    <definedName name="VAS083_D_Saulessviesose2" localSheetId="11">'Forma 12'!$C$123</definedName>
    <definedName name="VAS083_D_Saulessviesose2">'Forma 12'!$C$123</definedName>
    <definedName name="VAS083_D_Saulessviesose3" localSheetId="11">'Forma 12'!$C$205</definedName>
    <definedName name="VAS083_D_Saulessviesose3">'Forma 12'!$C$205</definedName>
    <definedName name="VAS083_D_Silumosatsiska1" localSheetId="11">'Forma 12'!$C$67</definedName>
    <definedName name="VAS083_D_Silumosatsiska1">'Forma 12'!$C$67</definedName>
    <definedName name="VAS083_D_Silumosatsiska2" localSheetId="11">'Forma 12'!$C$149</definedName>
    <definedName name="VAS083_D_Silumosatsiska2">'Forma 12'!$C$149</definedName>
    <definedName name="VAS083_D_Silumosatsiska3" localSheetId="11">'Forma 12'!$C$231</definedName>
    <definedName name="VAS083_D_Silumosatsiska3">'Forma 12'!$C$231</definedName>
    <definedName name="VAS083_D_Silumosirkarst1" localSheetId="11">'Forma 12'!$C$37</definedName>
    <definedName name="VAS083_D_Silumosirkarst1">'Forma 12'!$C$37</definedName>
    <definedName name="VAS083_D_Silumosirkarst2" localSheetId="11">'Forma 12'!$C$119</definedName>
    <definedName name="VAS083_D_Silumosirkarst2">'Forma 12'!$C$119</definedName>
    <definedName name="VAS083_D_Silumosirkarst3" localSheetId="11">'Forma 12'!$C$201</definedName>
    <definedName name="VAS083_D_Silumosirkarst3">'Forma 12'!$C$201</definedName>
    <definedName name="VAS083_D_Specprogramine1" localSheetId="11">'Forma 12'!$C$16</definedName>
    <definedName name="VAS083_D_Specprogramine1">'Forma 12'!$C$16</definedName>
    <definedName name="VAS083_D_Specprogramine2" localSheetId="11">'Forma 12'!$C$98</definedName>
    <definedName name="VAS083_D_Specprogramine2">'Forma 12'!$C$98</definedName>
    <definedName name="VAS083_D_Specprogramine3" localSheetId="11">'Forma 12'!$C$180</definedName>
    <definedName name="VAS083_D_Specprogramine3">'Forma 12'!$C$180</definedName>
    <definedName name="VAS083_D_Standartinepro1" localSheetId="11">'Forma 12'!$C$12</definedName>
    <definedName name="VAS083_D_Standartinepro1">'Forma 12'!$C$12</definedName>
    <definedName name="VAS083_D_Standartinepro2" localSheetId="11">'Forma 12'!$C$94</definedName>
    <definedName name="VAS083_D_Standartinepro2">'Forma 12'!$C$94</definedName>
    <definedName name="VAS083_D_Standartinepro3" localSheetId="11">'Forma 12'!$C$176</definedName>
    <definedName name="VAS083_D_Standartinepro3">'Forma 12'!$C$176</definedName>
    <definedName name="VAS083_D_Tiesiogiaipask1" localSheetId="11">'Forma 12'!$C$10</definedName>
    <definedName name="VAS083_D_Tiesiogiaipask1">'Forma 12'!$C$10</definedName>
    <definedName name="VAS083_D_Transportoprie1" localSheetId="11">'Forma 12'!$C$79</definedName>
    <definedName name="VAS083_D_Transportoprie1">'Forma 12'!$C$79</definedName>
    <definedName name="VAS083_D_Transportoprie2" localSheetId="11">'Forma 12'!$C$161</definedName>
    <definedName name="VAS083_D_Transportoprie2">'Forma 12'!$C$161</definedName>
    <definedName name="VAS083_D_Transportoprie3" localSheetId="11">'Forma 12'!$C$243</definedName>
    <definedName name="VAS083_D_Transportoprie3">'Forma 12'!$C$243</definedName>
    <definedName name="VAS083_D_Turtovienetask1" localSheetId="11">'Forma 12'!$F$9</definedName>
    <definedName name="VAS083_D_Turtovienetask1">'Forma 12'!$F$9</definedName>
    <definedName name="VAS083_D_Vandenssiurbli1" localSheetId="11">'Forma 12'!$C$50</definedName>
    <definedName name="VAS083_D_Vandenssiurbli1">'Forma 12'!$C$50</definedName>
    <definedName name="VAS083_D_Vandenssiurbli2" localSheetId="11">'Forma 12'!$C$132</definedName>
    <definedName name="VAS083_D_Vandenssiurbli2">'Forma 12'!$C$132</definedName>
    <definedName name="VAS083_D_Vandenssiurbli3" localSheetId="11">'Forma 12'!$C$214</definedName>
    <definedName name="VAS083_D_Vandenssiurbli3">'Forma 12'!$C$214</definedName>
    <definedName name="VAS083_F_Atsiskaitomiej1Apskaitosveikla1" localSheetId="11">'Forma 12'!$N$63</definedName>
    <definedName name="VAS083_F_Atsiskaitomiej1Apskaitosveikla1">'Forma 12'!$N$63</definedName>
    <definedName name="VAS083_F_Atsiskaitomiej1Geriamojovande7" localSheetId="11">'Forma 12'!$G$63</definedName>
    <definedName name="VAS083_F_Atsiskaitomiej1Geriamojovande7">'Forma 12'!$G$63</definedName>
    <definedName name="VAS083_F_Atsiskaitomiej1Geriamojovande8" localSheetId="11">'Forma 12'!$H$63</definedName>
    <definedName name="VAS083_F_Atsiskaitomiej1Geriamojovande8">'Forma 12'!$H$63</definedName>
    <definedName name="VAS083_F_Atsiskaitomiej1Geriamojovande9" localSheetId="11">'Forma 12'!$I$63</definedName>
    <definedName name="VAS083_F_Atsiskaitomiej1Geriamojovande9">'Forma 12'!$I$63</definedName>
    <definedName name="VAS083_F_Atsiskaitomiej1Kitareguliuoja1" localSheetId="11">'Forma 12'!$O$63</definedName>
    <definedName name="VAS083_F_Atsiskaitomiej1Kitareguliuoja1">'Forma 12'!$O$63</definedName>
    <definedName name="VAS083_F_Atsiskaitomiej1Kitosveiklosne1" localSheetId="11">'Forma 12'!$P$63</definedName>
    <definedName name="VAS083_F_Atsiskaitomiej1Kitosveiklosne1">'Forma 12'!$P$63</definedName>
    <definedName name="VAS083_F_Atsiskaitomiej1Nuotekudumblot1" localSheetId="11">'Forma 12'!$L$63</definedName>
    <definedName name="VAS083_F_Atsiskaitomiej1Nuotekudumblot1">'Forma 12'!$L$63</definedName>
    <definedName name="VAS083_F_Atsiskaitomiej1Nuotekusurinki1" localSheetId="11">'Forma 12'!$J$63</definedName>
    <definedName name="VAS083_F_Atsiskaitomiej1Nuotekusurinki1">'Forma 12'!$J$63</definedName>
    <definedName name="VAS083_F_Atsiskaitomiej1Nuotekuvalymas1" localSheetId="11">'Forma 12'!$K$63</definedName>
    <definedName name="VAS083_F_Atsiskaitomiej1Nuotekuvalymas1">'Forma 12'!$K$63</definedName>
    <definedName name="VAS083_F_Atsiskaitomiej1Pavirsiniunuot1" localSheetId="11">'Forma 12'!$M$63</definedName>
    <definedName name="VAS083_F_Atsiskaitomiej1Pavirsiniunuot1">'Forma 12'!$M$63</definedName>
    <definedName name="VAS083_F_Atsiskaitomiej2Apskaitosveikla1" localSheetId="11">'Forma 12'!$N$145</definedName>
    <definedName name="VAS083_F_Atsiskaitomiej2Apskaitosveikla1">'Forma 12'!$N$145</definedName>
    <definedName name="VAS083_F_Atsiskaitomiej2Geriamojovande7" localSheetId="11">'Forma 12'!$G$145</definedName>
    <definedName name="VAS083_F_Atsiskaitomiej2Geriamojovande7">'Forma 12'!$G$145</definedName>
    <definedName name="VAS083_F_Atsiskaitomiej2Geriamojovande8" localSheetId="11">'Forma 12'!$H$145</definedName>
    <definedName name="VAS083_F_Atsiskaitomiej2Geriamojovande8">'Forma 12'!$H$145</definedName>
    <definedName name="VAS083_F_Atsiskaitomiej2Geriamojovande9" localSheetId="11">'Forma 12'!$I$145</definedName>
    <definedName name="VAS083_F_Atsiskaitomiej2Geriamojovande9">'Forma 12'!$I$145</definedName>
    <definedName name="VAS083_F_Atsiskaitomiej2Kitareguliuoja1" localSheetId="11">'Forma 12'!$O$145</definedName>
    <definedName name="VAS083_F_Atsiskaitomiej2Kitareguliuoja1">'Forma 12'!$O$145</definedName>
    <definedName name="VAS083_F_Atsiskaitomiej2Kitosveiklosne1" localSheetId="11">'Forma 12'!$P$145</definedName>
    <definedName name="VAS083_F_Atsiskaitomiej2Kitosveiklosne1">'Forma 12'!$P$145</definedName>
    <definedName name="VAS083_F_Atsiskaitomiej2Nuotekudumblot1" localSheetId="11">'Forma 12'!$L$145</definedName>
    <definedName name="VAS083_F_Atsiskaitomiej2Nuotekudumblot1">'Forma 12'!$L$145</definedName>
    <definedName name="VAS083_F_Atsiskaitomiej2Nuotekusurinki1" localSheetId="11">'Forma 12'!$J$145</definedName>
    <definedName name="VAS083_F_Atsiskaitomiej2Nuotekusurinki1">'Forma 12'!$J$145</definedName>
    <definedName name="VAS083_F_Atsiskaitomiej2Nuotekuvalymas1" localSheetId="11">'Forma 12'!$K$145</definedName>
    <definedName name="VAS083_F_Atsiskaitomiej2Nuotekuvalymas1">'Forma 12'!$K$145</definedName>
    <definedName name="VAS083_F_Atsiskaitomiej2Pavirsiniunuot1" localSheetId="11">'Forma 12'!$M$145</definedName>
    <definedName name="VAS083_F_Atsiskaitomiej2Pavirsiniunuot1">'Forma 12'!$M$145</definedName>
    <definedName name="VAS083_F_Atsiskaitomiej3Apskaitosveikla1" localSheetId="11">'Forma 12'!$N$227</definedName>
    <definedName name="VAS083_F_Atsiskaitomiej3Apskaitosveikla1">'Forma 12'!$N$227</definedName>
    <definedName name="VAS083_F_Atsiskaitomiej3Geriamojovande7" localSheetId="11">'Forma 12'!$G$227</definedName>
    <definedName name="VAS083_F_Atsiskaitomiej3Geriamojovande7">'Forma 12'!$G$227</definedName>
    <definedName name="VAS083_F_Atsiskaitomiej3Geriamojovande8" localSheetId="11">'Forma 12'!$H$227</definedName>
    <definedName name="VAS083_F_Atsiskaitomiej3Geriamojovande8">'Forma 12'!$H$227</definedName>
    <definedName name="VAS083_F_Atsiskaitomiej3Geriamojovande9" localSheetId="11">'Forma 12'!$I$227</definedName>
    <definedName name="VAS083_F_Atsiskaitomiej3Geriamojovande9">'Forma 12'!$I$227</definedName>
    <definedName name="VAS083_F_Atsiskaitomiej3Kitareguliuoja1" localSheetId="11">'Forma 12'!$O$227</definedName>
    <definedName name="VAS083_F_Atsiskaitomiej3Kitareguliuoja1">'Forma 12'!$O$227</definedName>
    <definedName name="VAS083_F_Atsiskaitomiej3Kitosveiklosne1" localSheetId="11">'Forma 12'!$P$227</definedName>
    <definedName name="VAS083_F_Atsiskaitomiej3Kitosveiklosne1">'Forma 12'!$P$227</definedName>
    <definedName name="VAS083_F_Atsiskaitomiej3Nuotekudumblot1" localSheetId="11">'Forma 12'!$L$227</definedName>
    <definedName name="VAS083_F_Atsiskaitomiej3Nuotekudumblot1">'Forma 12'!$L$227</definedName>
    <definedName name="VAS083_F_Atsiskaitomiej3Nuotekusurinki1" localSheetId="11">'Forma 12'!$J$227</definedName>
    <definedName name="VAS083_F_Atsiskaitomiej3Nuotekusurinki1">'Forma 12'!$J$227</definedName>
    <definedName name="VAS083_F_Atsiskaitomiej3Nuotekuvalymas1" localSheetId="11">'Forma 12'!$K$227</definedName>
    <definedName name="VAS083_F_Atsiskaitomiej3Nuotekuvalymas1">'Forma 12'!$K$227</definedName>
    <definedName name="VAS083_F_Atsiskaitomiej3Pavirsiniunuot1" localSheetId="11">'Forma 12'!$M$227</definedName>
    <definedName name="VAS083_F_Atsiskaitomiej3Pavirsiniunuot1">'Forma 12'!$M$227</definedName>
    <definedName name="VAS083_F_Bendraipaskirs1Apskaitosveikla1" localSheetId="11">'Forma 12'!$N$174</definedName>
    <definedName name="VAS083_F_Bendraipaskirs1Apskaitosveikla1">'Forma 12'!$N$174</definedName>
    <definedName name="VAS083_F_Bendraipaskirs1Geriamojovande7" localSheetId="11">'Forma 12'!$G$174</definedName>
    <definedName name="VAS083_F_Bendraipaskirs1Geriamojovande7">'Forma 12'!$G$174</definedName>
    <definedName name="VAS083_F_Bendraipaskirs1Geriamojovande8" localSheetId="11">'Forma 12'!$H$174</definedName>
    <definedName name="VAS083_F_Bendraipaskirs1Geriamojovande8">'Forma 12'!$H$174</definedName>
    <definedName name="VAS083_F_Bendraipaskirs1Geriamojovande9" localSheetId="11">'Forma 12'!$I$174</definedName>
    <definedName name="VAS083_F_Bendraipaskirs1Geriamojovande9">'Forma 12'!$I$174</definedName>
    <definedName name="VAS083_F_Bendraipaskirs1Kitareguliuoja1" localSheetId="11">'Forma 12'!$O$174</definedName>
    <definedName name="VAS083_F_Bendraipaskirs1Kitareguliuoja1">'Forma 12'!$O$174</definedName>
    <definedName name="VAS083_F_Bendraipaskirs1Kitosveiklosne1" localSheetId="11">'Forma 12'!$P$174</definedName>
    <definedName name="VAS083_F_Bendraipaskirs1Kitosveiklosne1">'Forma 12'!$P$174</definedName>
    <definedName name="VAS083_F_Bendraipaskirs1Nuotekudumblot1" localSheetId="11">'Forma 12'!$L$174</definedName>
    <definedName name="VAS083_F_Bendraipaskirs1Nuotekudumblot1">'Forma 12'!$L$174</definedName>
    <definedName name="VAS083_F_Bendraipaskirs1Nuotekusurinki1" localSheetId="11">'Forma 12'!$J$174</definedName>
    <definedName name="VAS083_F_Bendraipaskirs1Nuotekusurinki1">'Forma 12'!$J$174</definedName>
    <definedName name="VAS083_F_Bendraipaskirs1Nuotekuvalymas1" localSheetId="11">'Forma 12'!$K$174</definedName>
    <definedName name="VAS083_F_Bendraipaskirs1Nuotekuvalymas1">'Forma 12'!$K$174</definedName>
    <definedName name="VAS083_F_Bendraipaskirs1Pavirsiniunuot1" localSheetId="11">'Forma 12'!$M$174</definedName>
    <definedName name="VAS083_F_Bendraipaskirs1Pavirsiniunuot1">'Forma 12'!$M$174</definedName>
    <definedName name="VAS083_F_Geriamojovande1Apskaitosveikla1" localSheetId="11">'Forma 12'!$N$33</definedName>
    <definedName name="VAS083_F_Geriamojovande1Apskaitosveikla1">'Forma 12'!$N$33</definedName>
    <definedName name="VAS083_F_Geriamojovande1Geriamojovande7" localSheetId="11">'Forma 12'!$G$33</definedName>
    <definedName name="VAS083_F_Geriamojovande1Geriamojovande7">'Forma 12'!$G$33</definedName>
    <definedName name="VAS083_F_Geriamojovande1Geriamojovande8" localSheetId="11">'Forma 12'!$H$33</definedName>
    <definedName name="VAS083_F_Geriamojovande1Geriamojovande8">'Forma 12'!$H$33</definedName>
    <definedName name="VAS083_F_Geriamojovande1Geriamojovande9" localSheetId="11">'Forma 12'!$I$33</definedName>
    <definedName name="VAS083_F_Geriamojovande1Geriamojovande9">'Forma 12'!$I$33</definedName>
    <definedName name="VAS083_F_Geriamojovande1Kitareguliuoja1" localSheetId="11">'Forma 12'!$O$33</definedName>
    <definedName name="VAS083_F_Geriamojovande1Kitareguliuoja1">'Forma 12'!$O$33</definedName>
    <definedName name="VAS083_F_Geriamojovande1Kitosveiklosne1" localSheetId="11">'Forma 12'!$P$33</definedName>
    <definedName name="VAS083_F_Geriamojovande1Kitosveiklosne1">'Forma 12'!$P$33</definedName>
    <definedName name="VAS083_F_Geriamojovande1Nuotekudumblot1" localSheetId="11">'Forma 12'!$L$33</definedName>
    <definedName name="VAS083_F_Geriamojovande1Nuotekudumblot1">'Forma 12'!$L$33</definedName>
    <definedName name="VAS083_F_Geriamojovande1Nuotekusurinki1" localSheetId="11">'Forma 12'!$J$33</definedName>
    <definedName name="VAS083_F_Geriamojovande1Nuotekusurinki1">'Forma 12'!$J$33</definedName>
    <definedName name="VAS083_F_Geriamojovande1Nuotekuvalymas1" localSheetId="11">'Forma 12'!$K$33</definedName>
    <definedName name="VAS083_F_Geriamojovande1Nuotekuvalymas1">'Forma 12'!$K$33</definedName>
    <definedName name="VAS083_F_Geriamojovande1Pavirsiniunuot1" localSheetId="11">'Forma 12'!$M$33</definedName>
    <definedName name="VAS083_F_Geriamojovande1Pavirsiniunuot1">'Forma 12'!$M$33</definedName>
    <definedName name="VAS083_F_Geriamojovande2Apskaitosveikla1" localSheetId="11">'Forma 12'!$N$59</definedName>
    <definedName name="VAS083_F_Geriamojovande2Apskaitosveikla1">'Forma 12'!$N$59</definedName>
    <definedName name="VAS083_F_Geriamojovande2Geriamojovande7" localSheetId="11">'Forma 12'!$G$59</definedName>
    <definedName name="VAS083_F_Geriamojovande2Geriamojovande7">'Forma 12'!$G$59</definedName>
    <definedName name="VAS083_F_Geriamojovande2Geriamojovande8" localSheetId="11">'Forma 12'!$H$59</definedName>
    <definedName name="VAS083_F_Geriamojovande2Geriamojovande8">'Forma 12'!$H$59</definedName>
    <definedName name="VAS083_F_Geriamojovande2Geriamojovande9" localSheetId="11">'Forma 12'!$I$59</definedName>
    <definedName name="VAS083_F_Geriamojovande2Geriamojovande9">'Forma 12'!$I$59</definedName>
    <definedName name="VAS083_F_Geriamojovande2Kitareguliuoja1" localSheetId="11">'Forma 12'!$O$59</definedName>
    <definedName name="VAS083_F_Geriamojovande2Kitareguliuoja1">'Forma 12'!$O$59</definedName>
    <definedName name="VAS083_F_Geriamojovande2Kitosveiklosne1" localSheetId="11">'Forma 12'!$P$59</definedName>
    <definedName name="VAS083_F_Geriamojovande2Kitosveiklosne1">'Forma 12'!$P$59</definedName>
    <definedName name="VAS083_F_Geriamojovande2Nuotekudumblot1" localSheetId="11">'Forma 12'!$L$59</definedName>
    <definedName name="VAS083_F_Geriamojovande2Nuotekudumblot1">'Forma 12'!$L$59</definedName>
    <definedName name="VAS083_F_Geriamojovande2Nuotekusurinki1" localSheetId="11">'Forma 12'!$J$59</definedName>
    <definedName name="VAS083_F_Geriamojovande2Nuotekusurinki1">'Forma 12'!$J$59</definedName>
    <definedName name="VAS083_F_Geriamojovande2Nuotekuvalymas1" localSheetId="11">'Forma 12'!$K$59</definedName>
    <definedName name="VAS083_F_Geriamojovande2Nuotekuvalymas1">'Forma 12'!$K$59</definedName>
    <definedName name="VAS083_F_Geriamojovande2Pavirsiniunuot1" localSheetId="11">'Forma 12'!$M$59</definedName>
    <definedName name="VAS083_F_Geriamojovande2Pavirsiniunuot1">'Forma 12'!$M$59</definedName>
    <definedName name="VAS083_F_Geriamojovande3Apskaitosveikla1" localSheetId="11">'Forma 12'!$N$115</definedName>
    <definedName name="VAS083_F_Geriamojovande3Apskaitosveikla1">'Forma 12'!$N$115</definedName>
    <definedName name="VAS083_F_Geriamojovande3Geriamojovande7" localSheetId="11">'Forma 12'!$G$115</definedName>
    <definedName name="VAS083_F_Geriamojovande3Geriamojovande7">'Forma 12'!$G$115</definedName>
    <definedName name="VAS083_F_Geriamojovande3Geriamojovande8" localSheetId="11">'Forma 12'!$H$115</definedName>
    <definedName name="VAS083_F_Geriamojovande3Geriamojovande8">'Forma 12'!$H$115</definedName>
    <definedName name="VAS083_F_Geriamojovande3Geriamojovande9" localSheetId="11">'Forma 12'!$I$115</definedName>
    <definedName name="VAS083_F_Geriamojovande3Geriamojovande9">'Forma 12'!$I$115</definedName>
    <definedName name="VAS083_F_Geriamojovande3Kitareguliuoja1" localSheetId="11">'Forma 12'!$O$115</definedName>
    <definedName name="VAS083_F_Geriamojovande3Kitareguliuoja1">'Forma 12'!$O$115</definedName>
    <definedName name="VAS083_F_Geriamojovande3Kitosveiklosne1" localSheetId="11">'Forma 12'!$P$115</definedName>
    <definedName name="VAS083_F_Geriamojovande3Kitosveiklosne1">'Forma 12'!$P$115</definedName>
    <definedName name="VAS083_F_Geriamojovande3Nuotekudumblot1" localSheetId="11">'Forma 12'!$L$115</definedName>
    <definedName name="VAS083_F_Geriamojovande3Nuotekudumblot1">'Forma 12'!$L$115</definedName>
    <definedName name="VAS083_F_Geriamojovande3Nuotekusurinki1" localSheetId="11">'Forma 12'!$J$115</definedName>
    <definedName name="VAS083_F_Geriamojovande3Nuotekusurinki1">'Forma 12'!$J$115</definedName>
    <definedName name="VAS083_F_Geriamojovande3Nuotekuvalymas1" localSheetId="11">'Forma 12'!$K$115</definedName>
    <definedName name="VAS083_F_Geriamojovande3Nuotekuvalymas1">'Forma 12'!$K$115</definedName>
    <definedName name="VAS083_F_Geriamojovande3Pavirsiniunuot1" localSheetId="11">'Forma 12'!$M$115</definedName>
    <definedName name="VAS083_F_Geriamojovande3Pavirsiniunuot1">'Forma 12'!$M$115</definedName>
    <definedName name="VAS083_F_Geriamojovande4Apskaitosveikla1" localSheetId="11">'Forma 12'!$N$141</definedName>
    <definedName name="VAS083_F_Geriamojovande4Apskaitosveikla1">'Forma 12'!$N$141</definedName>
    <definedName name="VAS083_F_Geriamojovande4Geriamojovande7" localSheetId="11">'Forma 12'!$G$141</definedName>
    <definedName name="VAS083_F_Geriamojovande4Geriamojovande7">'Forma 12'!$G$141</definedName>
    <definedName name="VAS083_F_Geriamojovande4Geriamojovande8" localSheetId="11">'Forma 12'!$H$141</definedName>
    <definedName name="VAS083_F_Geriamojovande4Geriamojovande8">'Forma 12'!$H$141</definedName>
    <definedName name="VAS083_F_Geriamojovande4Geriamojovande9" localSheetId="11">'Forma 12'!$I$141</definedName>
    <definedName name="VAS083_F_Geriamojovande4Geriamojovande9">'Forma 12'!$I$141</definedName>
    <definedName name="VAS083_F_Geriamojovande4Kitareguliuoja1" localSheetId="11">'Forma 12'!$O$141</definedName>
    <definedName name="VAS083_F_Geriamojovande4Kitareguliuoja1">'Forma 12'!$O$141</definedName>
    <definedName name="VAS083_F_Geriamojovande4Kitosveiklosne1" localSheetId="11">'Forma 12'!$P$141</definedName>
    <definedName name="VAS083_F_Geriamojovande4Kitosveiklosne1">'Forma 12'!$P$141</definedName>
    <definedName name="VAS083_F_Geriamojovande4Nuotekudumblot1" localSheetId="11">'Forma 12'!$L$141</definedName>
    <definedName name="VAS083_F_Geriamojovande4Nuotekudumblot1">'Forma 12'!$L$141</definedName>
    <definedName name="VAS083_F_Geriamojovande4Nuotekusurinki1" localSheetId="11">'Forma 12'!$J$141</definedName>
    <definedName name="VAS083_F_Geriamojovande4Nuotekusurinki1">'Forma 12'!$J$141</definedName>
    <definedName name="VAS083_F_Geriamojovande4Nuotekuvalymas1" localSheetId="11">'Forma 12'!$K$141</definedName>
    <definedName name="VAS083_F_Geriamojovande4Nuotekuvalymas1">'Forma 12'!$K$141</definedName>
    <definedName name="VAS083_F_Geriamojovande4Pavirsiniunuot1" localSheetId="11">'Forma 12'!$M$141</definedName>
    <definedName name="VAS083_F_Geriamojovande4Pavirsiniunuot1">'Forma 12'!$M$141</definedName>
    <definedName name="VAS083_F_Geriamojovande5Apskaitosveikla1" localSheetId="11">'Forma 12'!$N$197</definedName>
    <definedName name="VAS083_F_Geriamojovande5Apskaitosveikla1">'Forma 12'!$N$197</definedName>
    <definedName name="VAS083_F_Geriamojovande5Geriamojovande7" localSheetId="11">'Forma 12'!$G$197</definedName>
    <definedName name="VAS083_F_Geriamojovande5Geriamojovande7">'Forma 12'!$G$197</definedName>
    <definedName name="VAS083_F_Geriamojovande5Geriamojovande8" localSheetId="11">'Forma 12'!$H$197</definedName>
    <definedName name="VAS083_F_Geriamojovande5Geriamojovande8">'Forma 12'!$H$197</definedName>
    <definedName name="VAS083_F_Geriamojovande5Geriamojovande9" localSheetId="11">'Forma 12'!$I$197</definedName>
    <definedName name="VAS083_F_Geriamojovande5Geriamojovande9">'Forma 12'!$I$197</definedName>
    <definedName name="VAS083_F_Geriamojovande5Kitareguliuoja1" localSheetId="11">'Forma 12'!$O$197</definedName>
    <definedName name="VAS083_F_Geriamojovande5Kitareguliuoja1">'Forma 12'!$O$197</definedName>
    <definedName name="VAS083_F_Geriamojovande5Kitosveiklosne1" localSheetId="11">'Forma 12'!$P$197</definedName>
    <definedName name="VAS083_F_Geriamojovande5Kitosveiklosne1">'Forma 12'!$P$197</definedName>
    <definedName name="VAS083_F_Geriamojovande5Nuotekudumblot1" localSheetId="11">'Forma 12'!$L$197</definedName>
    <definedName name="VAS083_F_Geriamojovande5Nuotekudumblot1">'Forma 12'!$L$197</definedName>
    <definedName name="VAS083_F_Geriamojovande5Nuotekusurinki1" localSheetId="11">'Forma 12'!$J$197</definedName>
    <definedName name="VAS083_F_Geriamojovande5Nuotekusurinki1">'Forma 12'!$J$197</definedName>
    <definedName name="VAS083_F_Geriamojovande5Nuotekuvalymas1" localSheetId="11">'Forma 12'!$K$197</definedName>
    <definedName name="VAS083_F_Geriamojovande5Nuotekuvalymas1">'Forma 12'!$K$197</definedName>
    <definedName name="VAS083_F_Geriamojovande5Pavirsiniunuot1" localSheetId="11">'Forma 12'!$M$197</definedName>
    <definedName name="VAS083_F_Geriamojovande5Pavirsiniunuot1">'Forma 12'!$M$197</definedName>
    <definedName name="VAS083_F_Geriamojovande6Apskaitosveikla1" localSheetId="11">'Forma 12'!$N$223</definedName>
    <definedName name="VAS083_F_Geriamojovande6Apskaitosveikla1">'Forma 12'!$N$223</definedName>
    <definedName name="VAS083_F_Geriamojovande6Geriamojovande7" localSheetId="11">'Forma 12'!$G$223</definedName>
    <definedName name="VAS083_F_Geriamojovande6Geriamojovande7">'Forma 12'!$G$223</definedName>
    <definedName name="VAS083_F_Geriamojovande6Geriamojovande8" localSheetId="11">'Forma 12'!$H$223</definedName>
    <definedName name="VAS083_F_Geriamojovande6Geriamojovande8">'Forma 12'!$H$223</definedName>
    <definedName name="VAS083_F_Geriamojovande6Geriamojovande9" localSheetId="11">'Forma 12'!$I$223</definedName>
    <definedName name="VAS083_F_Geriamojovande6Geriamojovande9">'Forma 12'!$I$223</definedName>
    <definedName name="VAS083_F_Geriamojovande6Kitareguliuoja1" localSheetId="11">'Forma 12'!$O$223</definedName>
    <definedName name="VAS083_F_Geriamojovande6Kitareguliuoja1">'Forma 12'!$O$223</definedName>
    <definedName name="VAS083_F_Geriamojovande6Kitosveiklosne1" localSheetId="11">'Forma 12'!$P$223</definedName>
    <definedName name="VAS083_F_Geriamojovande6Kitosveiklosne1">'Forma 12'!$P$223</definedName>
    <definedName name="VAS083_F_Geriamojovande6Nuotekudumblot1" localSheetId="11">'Forma 12'!$L$223</definedName>
    <definedName name="VAS083_F_Geriamojovande6Nuotekudumblot1">'Forma 12'!$L$223</definedName>
    <definedName name="VAS083_F_Geriamojovande6Nuotekusurinki1" localSheetId="11">'Forma 12'!$J$223</definedName>
    <definedName name="VAS083_F_Geriamojovande6Nuotekusurinki1">'Forma 12'!$J$223</definedName>
    <definedName name="VAS083_F_Geriamojovande6Nuotekuvalymas1" localSheetId="11">'Forma 12'!$K$223</definedName>
    <definedName name="VAS083_F_Geriamojovande6Nuotekuvalymas1">'Forma 12'!$K$223</definedName>
    <definedName name="VAS083_F_Geriamojovande6Pavirsiniunuot1" localSheetId="11">'Forma 12'!$M$223</definedName>
    <definedName name="VAS083_F_Geriamojovande6Pavirsiniunuot1">'Forma 12'!$M$223</definedName>
    <definedName name="VAS083_F_Ilgalaikioturt100Apskaitosveikla1" localSheetId="11">'Forma 12'!$N$154</definedName>
    <definedName name="VAS083_F_Ilgalaikioturt100Apskaitosveikla1">'Forma 12'!$N$154</definedName>
    <definedName name="VAS083_F_Ilgalaikioturt100Geriamojovande7" localSheetId="11">'Forma 12'!$G$154</definedName>
    <definedName name="VAS083_F_Ilgalaikioturt100Geriamojovande7">'Forma 12'!$G$154</definedName>
    <definedName name="VAS083_F_Ilgalaikioturt100Geriamojovande8" localSheetId="11">'Forma 12'!$H$154</definedName>
    <definedName name="VAS083_F_Ilgalaikioturt100Geriamojovande8">'Forma 12'!$H$154</definedName>
    <definedName name="VAS083_F_Ilgalaikioturt100Geriamojovande9" localSheetId="11">'Forma 12'!$I$154</definedName>
    <definedName name="VAS083_F_Ilgalaikioturt100Geriamojovande9">'Forma 12'!$I$154</definedName>
    <definedName name="VAS083_F_Ilgalaikioturt100Inventorinisnu1" localSheetId="11">'Forma 12'!$D$154</definedName>
    <definedName name="VAS083_F_Ilgalaikioturt100Inventorinisnu1">'Forma 12'!$D$154</definedName>
    <definedName name="VAS083_F_Ilgalaikioturt100Kitareguliuoja1" localSheetId="11">'Forma 12'!$O$154</definedName>
    <definedName name="VAS083_F_Ilgalaikioturt100Kitareguliuoja1">'Forma 12'!$O$154</definedName>
    <definedName name="VAS083_F_Ilgalaikioturt100Kitosveiklosne1" localSheetId="11">'Forma 12'!$P$154</definedName>
    <definedName name="VAS083_F_Ilgalaikioturt100Kitosveiklosne1">'Forma 12'!$P$154</definedName>
    <definedName name="VAS083_F_Ilgalaikioturt100Lrklimatokaito1" localSheetId="11">'Forma 12'!$E$154</definedName>
    <definedName name="VAS083_F_Ilgalaikioturt100Lrklimatokaito1">'Forma 12'!$E$154</definedName>
    <definedName name="VAS083_F_Ilgalaikioturt100Nuotekudumblot1" localSheetId="11">'Forma 12'!$L$154</definedName>
    <definedName name="VAS083_F_Ilgalaikioturt100Nuotekudumblot1">'Forma 12'!$L$154</definedName>
    <definedName name="VAS083_F_Ilgalaikioturt100Nuotekusurinki1" localSheetId="11">'Forma 12'!$J$154</definedName>
    <definedName name="VAS083_F_Ilgalaikioturt100Nuotekusurinki1">'Forma 12'!$J$154</definedName>
    <definedName name="VAS083_F_Ilgalaikioturt100Nuotekuvalymas1" localSheetId="11">'Forma 12'!$K$154</definedName>
    <definedName name="VAS083_F_Ilgalaikioturt100Nuotekuvalymas1">'Forma 12'!$K$154</definedName>
    <definedName name="VAS083_F_Ilgalaikioturt100Pavirsiniunuot1" localSheetId="11">'Forma 12'!$M$154</definedName>
    <definedName name="VAS083_F_Ilgalaikioturt100Pavirsiniunuot1">'Forma 12'!$M$154</definedName>
    <definedName name="VAS083_F_Ilgalaikioturt100Turtovienetask1" localSheetId="11">'Forma 12'!$F$154</definedName>
    <definedName name="VAS083_F_Ilgalaikioturt100Turtovienetask1">'Forma 12'!$F$154</definedName>
    <definedName name="VAS083_F_Ilgalaikioturt101Apskaitosveikla1" localSheetId="11">'Forma 12'!$N$155</definedName>
    <definedName name="VAS083_F_Ilgalaikioturt101Apskaitosveikla1">'Forma 12'!$N$155</definedName>
    <definedName name="VAS083_F_Ilgalaikioturt101Geriamojovande7" localSheetId="11">'Forma 12'!$G$155</definedName>
    <definedName name="VAS083_F_Ilgalaikioturt101Geriamojovande7">'Forma 12'!$G$155</definedName>
    <definedName name="VAS083_F_Ilgalaikioturt101Geriamojovande8" localSheetId="11">'Forma 12'!$H$155</definedName>
    <definedName name="VAS083_F_Ilgalaikioturt101Geriamojovande8">'Forma 12'!$H$155</definedName>
    <definedName name="VAS083_F_Ilgalaikioturt101Geriamojovande9" localSheetId="11">'Forma 12'!$I$155</definedName>
    <definedName name="VAS083_F_Ilgalaikioturt101Geriamojovande9">'Forma 12'!$I$155</definedName>
    <definedName name="VAS083_F_Ilgalaikioturt101Inventorinisnu1" localSheetId="11">'Forma 12'!$D$155</definedName>
    <definedName name="VAS083_F_Ilgalaikioturt101Inventorinisnu1">'Forma 12'!$D$155</definedName>
    <definedName name="VAS083_F_Ilgalaikioturt101Kitareguliuoja1" localSheetId="11">'Forma 12'!$O$155</definedName>
    <definedName name="VAS083_F_Ilgalaikioturt101Kitareguliuoja1">'Forma 12'!$O$155</definedName>
    <definedName name="VAS083_F_Ilgalaikioturt101Kitosveiklosne1" localSheetId="11">'Forma 12'!$P$155</definedName>
    <definedName name="VAS083_F_Ilgalaikioturt101Kitosveiklosne1">'Forma 12'!$P$155</definedName>
    <definedName name="VAS083_F_Ilgalaikioturt101Lrklimatokaito1" localSheetId="11">'Forma 12'!$E$155</definedName>
    <definedName name="VAS083_F_Ilgalaikioturt101Lrklimatokaito1">'Forma 12'!$E$155</definedName>
    <definedName name="VAS083_F_Ilgalaikioturt101Nuotekudumblot1" localSheetId="11">'Forma 12'!$L$155</definedName>
    <definedName name="VAS083_F_Ilgalaikioturt101Nuotekudumblot1">'Forma 12'!$L$155</definedName>
    <definedName name="VAS083_F_Ilgalaikioturt101Nuotekusurinki1" localSheetId="11">'Forma 12'!$J$155</definedName>
    <definedName name="VAS083_F_Ilgalaikioturt101Nuotekusurinki1">'Forma 12'!$J$155</definedName>
    <definedName name="VAS083_F_Ilgalaikioturt101Nuotekuvalymas1" localSheetId="11">'Forma 12'!$K$155</definedName>
    <definedName name="VAS083_F_Ilgalaikioturt101Nuotekuvalymas1">'Forma 12'!$K$155</definedName>
    <definedName name="VAS083_F_Ilgalaikioturt101Pavirsiniunuot1" localSheetId="11">'Forma 12'!$M$155</definedName>
    <definedName name="VAS083_F_Ilgalaikioturt101Pavirsiniunuot1">'Forma 12'!$M$155</definedName>
    <definedName name="VAS083_F_Ilgalaikioturt101Turtovienetask1" localSheetId="11">'Forma 12'!$F$155</definedName>
    <definedName name="VAS083_F_Ilgalaikioturt101Turtovienetask1">'Forma 12'!$F$155</definedName>
    <definedName name="VAS083_F_Ilgalaikioturt102Apskaitosveikla1" localSheetId="11">'Forma 12'!$N$156</definedName>
    <definedName name="VAS083_F_Ilgalaikioturt102Apskaitosveikla1">'Forma 12'!$N$156</definedName>
    <definedName name="VAS083_F_Ilgalaikioturt102Geriamojovande7" localSheetId="11">'Forma 12'!$G$156</definedName>
    <definedName name="VAS083_F_Ilgalaikioturt102Geriamojovande7">'Forma 12'!$G$156</definedName>
    <definedName name="VAS083_F_Ilgalaikioturt102Geriamojovande8" localSheetId="11">'Forma 12'!$H$156</definedName>
    <definedName name="VAS083_F_Ilgalaikioturt102Geriamojovande8">'Forma 12'!$H$156</definedName>
    <definedName name="VAS083_F_Ilgalaikioturt102Geriamojovande9" localSheetId="11">'Forma 12'!$I$156</definedName>
    <definedName name="VAS083_F_Ilgalaikioturt102Geriamojovande9">'Forma 12'!$I$156</definedName>
    <definedName name="VAS083_F_Ilgalaikioturt102Inventorinisnu1" localSheetId="11">'Forma 12'!$D$156</definedName>
    <definedName name="VAS083_F_Ilgalaikioturt102Inventorinisnu1">'Forma 12'!$D$156</definedName>
    <definedName name="VAS083_F_Ilgalaikioturt102Kitareguliuoja1" localSheetId="11">'Forma 12'!$O$156</definedName>
    <definedName name="VAS083_F_Ilgalaikioturt102Kitareguliuoja1">'Forma 12'!$O$156</definedName>
    <definedName name="VAS083_F_Ilgalaikioturt102Kitosveiklosne1" localSheetId="11">'Forma 12'!$P$156</definedName>
    <definedName name="VAS083_F_Ilgalaikioturt102Kitosveiklosne1">'Forma 12'!$P$156</definedName>
    <definedName name="VAS083_F_Ilgalaikioturt102Lrklimatokaito1" localSheetId="11">'Forma 12'!$E$156</definedName>
    <definedName name="VAS083_F_Ilgalaikioturt102Lrklimatokaito1">'Forma 12'!$E$156</definedName>
    <definedName name="VAS083_F_Ilgalaikioturt102Nuotekudumblot1" localSheetId="11">'Forma 12'!$L$156</definedName>
    <definedName name="VAS083_F_Ilgalaikioturt102Nuotekudumblot1">'Forma 12'!$L$156</definedName>
    <definedName name="VAS083_F_Ilgalaikioturt102Nuotekusurinki1" localSheetId="11">'Forma 12'!$J$156</definedName>
    <definedName name="VAS083_F_Ilgalaikioturt102Nuotekusurinki1">'Forma 12'!$J$156</definedName>
    <definedName name="VAS083_F_Ilgalaikioturt102Nuotekuvalymas1" localSheetId="11">'Forma 12'!$K$156</definedName>
    <definedName name="VAS083_F_Ilgalaikioturt102Nuotekuvalymas1">'Forma 12'!$K$156</definedName>
    <definedName name="VAS083_F_Ilgalaikioturt102Pavirsiniunuot1" localSheetId="11">'Forma 12'!$M$156</definedName>
    <definedName name="VAS083_F_Ilgalaikioturt102Pavirsiniunuot1">'Forma 12'!$M$156</definedName>
    <definedName name="VAS083_F_Ilgalaikioturt102Turtovienetask1" localSheetId="11">'Forma 12'!$F$156</definedName>
    <definedName name="VAS083_F_Ilgalaikioturt102Turtovienetask1">'Forma 12'!$F$156</definedName>
    <definedName name="VAS083_F_Ilgalaikioturt103Apskaitosveikla1" localSheetId="11">'Forma 12'!$N$158</definedName>
    <definedName name="VAS083_F_Ilgalaikioturt103Apskaitosveikla1">'Forma 12'!$N$158</definedName>
    <definedName name="VAS083_F_Ilgalaikioturt103Geriamojovande7" localSheetId="11">'Forma 12'!$G$158</definedName>
    <definedName name="VAS083_F_Ilgalaikioturt103Geriamojovande7">'Forma 12'!$G$158</definedName>
    <definedName name="VAS083_F_Ilgalaikioturt103Geriamojovande8" localSheetId="11">'Forma 12'!$H$158</definedName>
    <definedName name="VAS083_F_Ilgalaikioturt103Geriamojovande8">'Forma 12'!$H$158</definedName>
    <definedName name="VAS083_F_Ilgalaikioturt103Geriamojovande9" localSheetId="11">'Forma 12'!$I$158</definedName>
    <definedName name="VAS083_F_Ilgalaikioturt103Geriamojovande9">'Forma 12'!$I$158</definedName>
    <definedName name="VAS083_F_Ilgalaikioturt103Inventorinisnu1" localSheetId="11">'Forma 12'!$D$158</definedName>
    <definedName name="VAS083_F_Ilgalaikioturt103Inventorinisnu1">'Forma 12'!$D$158</definedName>
    <definedName name="VAS083_F_Ilgalaikioturt103Kitareguliuoja1" localSheetId="11">'Forma 12'!$O$158</definedName>
    <definedName name="VAS083_F_Ilgalaikioturt103Kitareguliuoja1">'Forma 12'!$O$158</definedName>
    <definedName name="VAS083_F_Ilgalaikioturt103Kitosveiklosne1" localSheetId="11">'Forma 12'!$P$158</definedName>
    <definedName name="VAS083_F_Ilgalaikioturt103Kitosveiklosne1">'Forma 12'!$P$158</definedName>
    <definedName name="VAS083_F_Ilgalaikioturt103Lrklimatokaito1" localSheetId="11">'Forma 12'!$E$158</definedName>
    <definedName name="VAS083_F_Ilgalaikioturt103Lrklimatokaito1">'Forma 12'!$E$158</definedName>
    <definedName name="VAS083_F_Ilgalaikioturt103Nuotekudumblot1" localSheetId="11">'Forma 12'!$L$158</definedName>
    <definedName name="VAS083_F_Ilgalaikioturt103Nuotekudumblot1">'Forma 12'!$L$158</definedName>
    <definedName name="VAS083_F_Ilgalaikioturt103Nuotekusurinki1" localSheetId="11">'Forma 12'!$J$158</definedName>
    <definedName name="VAS083_F_Ilgalaikioturt103Nuotekusurinki1">'Forma 12'!$J$158</definedName>
    <definedName name="VAS083_F_Ilgalaikioturt103Nuotekuvalymas1" localSheetId="11">'Forma 12'!$K$158</definedName>
    <definedName name="VAS083_F_Ilgalaikioturt103Nuotekuvalymas1">'Forma 12'!$K$158</definedName>
    <definedName name="VAS083_F_Ilgalaikioturt103Pavirsiniunuot1" localSheetId="11">'Forma 12'!$M$158</definedName>
    <definedName name="VAS083_F_Ilgalaikioturt103Pavirsiniunuot1">'Forma 12'!$M$158</definedName>
    <definedName name="VAS083_F_Ilgalaikioturt103Turtovienetask1" localSheetId="11">'Forma 12'!$F$158</definedName>
    <definedName name="VAS083_F_Ilgalaikioturt103Turtovienetask1">'Forma 12'!$F$158</definedName>
    <definedName name="VAS083_F_Ilgalaikioturt104Apskaitosveikla1" localSheetId="11">'Forma 12'!$N$159</definedName>
    <definedName name="VAS083_F_Ilgalaikioturt104Apskaitosveikla1">'Forma 12'!$N$159</definedName>
    <definedName name="VAS083_F_Ilgalaikioturt104Geriamojovande7" localSheetId="11">'Forma 12'!$G$159</definedName>
    <definedName name="VAS083_F_Ilgalaikioturt104Geriamojovande7">'Forma 12'!$G$159</definedName>
    <definedName name="VAS083_F_Ilgalaikioturt104Geriamojovande8" localSheetId="11">'Forma 12'!$H$159</definedName>
    <definedName name="VAS083_F_Ilgalaikioturt104Geriamojovande8">'Forma 12'!$H$159</definedName>
    <definedName name="VAS083_F_Ilgalaikioturt104Geriamojovande9" localSheetId="11">'Forma 12'!$I$159</definedName>
    <definedName name="VAS083_F_Ilgalaikioturt104Geriamojovande9">'Forma 12'!$I$159</definedName>
    <definedName name="VAS083_F_Ilgalaikioturt104Inventorinisnu1" localSheetId="11">'Forma 12'!$D$159</definedName>
    <definedName name="VAS083_F_Ilgalaikioturt104Inventorinisnu1">'Forma 12'!$D$159</definedName>
    <definedName name="VAS083_F_Ilgalaikioturt104Kitareguliuoja1" localSheetId="11">'Forma 12'!$O$159</definedName>
    <definedName name="VAS083_F_Ilgalaikioturt104Kitareguliuoja1">'Forma 12'!$O$159</definedName>
    <definedName name="VAS083_F_Ilgalaikioturt104Kitosveiklosne1" localSheetId="11">'Forma 12'!$P$159</definedName>
    <definedName name="VAS083_F_Ilgalaikioturt104Kitosveiklosne1">'Forma 12'!$P$159</definedName>
    <definedName name="VAS083_F_Ilgalaikioturt104Lrklimatokaito1" localSheetId="11">'Forma 12'!$E$159</definedName>
    <definedName name="VAS083_F_Ilgalaikioturt104Lrklimatokaito1">'Forma 12'!$E$159</definedName>
    <definedName name="VAS083_F_Ilgalaikioturt104Nuotekudumblot1" localSheetId="11">'Forma 12'!$L$159</definedName>
    <definedName name="VAS083_F_Ilgalaikioturt104Nuotekudumblot1">'Forma 12'!$L$159</definedName>
    <definedName name="VAS083_F_Ilgalaikioturt104Nuotekusurinki1" localSheetId="11">'Forma 12'!$J$159</definedName>
    <definedName name="VAS083_F_Ilgalaikioturt104Nuotekusurinki1">'Forma 12'!$J$159</definedName>
    <definedName name="VAS083_F_Ilgalaikioturt104Nuotekuvalymas1" localSheetId="11">'Forma 12'!$K$159</definedName>
    <definedName name="VAS083_F_Ilgalaikioturt104Nuotekuvalymas1">'Forma 12'!$K$159</definedName>
    <definedName name="VAS083_F_Ilgalaikioturt104Pavirsiniunuot1" localSheetId="11">'Forma 12'!$M$159</definedName>
    <definedName name="VAS083_F_Ilgalaikioturt104Pavirsiniunuot1">'Forma 12'!$M$159</definedName>
    <definedName name="VAS083_F_Ilgalaikioturt104Turtovienetask1" localSheetId="11">'Forma 12'!$F$159</definedName>
    <definedName name="VAS083_F_Ilgalaikioturt104Turtovienetask1">'Forma 12'!$F$159</definedName>
    <definedName name="VAS083_F_Ilgalaikioturt105Apskaitosveikla1" localSheetId="11">'Forma 12'!$N$160</definedName>
    <definedName name="VAS083_F_Ilgalaikioturt105Apskaitosveikla1">'Forma 12'!$N$160</definedName>
    <definedName name="VAS083_F_Ilgalaikioturt105Geriamojovande7" localSheetId="11">'Forma 12'!$G$160</definedName>
    <definedName name="VAS083_F_Ilgalaikioturt105Geriamojovande7">'Forma 12'!$G$160</definedName>
    <definedName name="VAS083_F_Ilgalaikioturt105Geriamojovande8" localSheetId="11">'Forma 12'!$H$160</definedName>
    <definedName name="VAS083_F_Ilgalaikioturt105Geriamojovande8">'Forma 12'!$H$160</definedName>
    <definedName name="VAS083_F_Ilgalaikioturt105Geriamojovande9" localSheetId="11">'Forma 12'!$I$160</definedName>
    <definedName name="VAS083_F_Ilgalaikioturt105Geriamojovande9">'Forma 12'!$I$160</definedName>
    <definedName name="VAS083_F_Ilgalaikioturt105Inventorinisnu1" localSheetId="11">'Forma 12'!$D$160</definedName>
    <definedName name="VAS083_F_Ilgalaikioturt105Inventorinisnu1">'Forma 12'!$D$160</definedName>
    <definedName name="VAS083_F_Ilgalaikioturt105Kitareguliuoja1" localSheetId="11">'Forma 12'!$O$160</definedName>
    <definedName name="VAS083_F_Ilgalaikioturt105Kitareguliuoja1">'Forma 12'!$O$160</definedName>
    <definedName name="VAS083_F_Ilgalaikioturt105Kitosveiklosne1" localSheetId="11">'Forma 12'!$P$160</definedName>
    <definedName name="VAS083_F_Ilgalaikioturt105Kitosveiklosne1">'Forma 12'!$P$160</definedName>
    <definedName name="VAS083_F_Ilgalaikioturt105Lrklimatokaito1" localSheetId="11">'Forma 12'!$E$160</definedName>
    <definedName name="VAS083_F_Ilgalaikioturt105Lrklimatokaito1">'Forma 12'!$E$160</definedName>
    <definedName name="VAS083_F_Ilgalaikioturt105Nuotekudumblot1" localSheetId="11">'Forma 12'!$L$160</definedName>
    <definedName name="VAS083_F_Ilgalaikioturt105Nuotekudumblot1">'Forma 12'!$L$160</definedName>
    <definedName name="VAS083_F_Ilgalaikioturt105Nuotekusurinki1" localSheetId="11">'Forma 12'!$J$160</definedName>
    <definedName name="VAS083_F_Ilgalaikioturt105Nuotekusurinki1">'Forma 12'!$J$160</definedName>
    <definedName name="VAS083_F_Ilgalaikioturt105Nuotekuvalymas1" localSheetId="11">'Forma 12'!$K$160</definedName>
    <definedName name="VAS083_F_Ilgalaikioturt105Nuotekuvalymas1">'Forma 12'!$K$160</definedName>
    <definedName name="VAS083_F_Ilgalaikioturt105Pavirsiniunuot1" localSheetId="11">'Forma 12'!$M$160</definedName>
    <definedName name="VAS083_F_Ilgalaikioturt105Pavirsiniunuot1">'Forma 12'!$M$160</definedName>
    <definedName name="VAS083_F_Ilgalaikioturt105Turtovienetask1" localSheetId="11">'Forma 12'!$F$160</definedName>
    <definedName name="VAS083_F_Ilgalaikioturt105Turtovienetask1">'Forma 12'!$F$160</definedName>
    <definedName name="VAS083_F_Ilgalaikioturt106Apskaitosveikla1" localSheetId="11">'Forma 12'!$N$163</definedName>
    <definedName name="VAS083_F_Ilgalaikioturt106Apskaitosveikla1">'Forma 12'!$N$163</definedName>
    <definedName name="VAS083_F_Ilgalaikioturt106Geriamojovande7" localSheetId="11">'Forma 12'!$G$163</definedName>
    <definedName name="VAS083_F_Ilgalaikioturt106Geriamojovande7">'Forma 12'!$G$163</definedName>
    <definedName name="VAS083_F_Ilgalaikioturt106Geriamojovande8" localSheetId="11">'Forma 12'!$H$163</definedName>
    <definedName name="VAS083_F_Ilgalaikioturt106Geriamojovande8">'Forma 12'!$H$163</definedName>
    <definedName name="VAS083_F_Ilgalaikioturt106Geriamojovande9" localSheetId="11">'Forma 12'!$I$163</definedName>
    <definedName name="VAS083_F_Ilgalaikioturt106Geriamojovande9">'Forma 12'!$I$163</definedName>
    <definedName name="VAS083_F_Ilgalaikioturt106Inventorinisnu1" localSheetId="11">'Forma 12'!$D$163</definedName>
    <definedName name="VAS083_F_Ilgalaikioturt106Inventorinisnu1">'Forma 12'!$D$163</definedName>
    <definedName name="VAS083_F_Ilgalaikioturt106Kitareguliuoja1" localSheetId="11">'Forma 12'!$O$163</definedName>
    <definedName name="VAS083_F_Ilgalaikioturt106Kitareguliuoja1">'Forma 12'!$O$163</definedName>
    <definedName name="VAS083_F_Ilgalaikioturt106Kitosveiklosne1" localSheetId="11">'Forma 12'!$P$163</definedName>
    <definedName name="VAS083_F_Ilgalaikioturt106Kitosveiklosne1">'Forma 12'!$P$163</definedName>
    <definedName name="VAS083_F_Ilgalaikioturt106Lrklimatokaito1" localSheetId="11">'Forma 12'!$E$163</definedName>
    <definedName name="VAS083_F_Ilgalaikioturt106Lrklimatokaito1">'Forma 12'!$E$163</definedName>
    <definedName name="VAS083_F_Ilgalaikioturt106Nuotekudumblot1" localSheetId="11">'Forma 12'!$L$163</definedName>
    <definedName name="VAS083_F_Ilgalaikioturt106Nuotekudumblot1">'Forma 12'!$L$163</definedName>
    <definedName name="VAS083_F_Ilgalaikioturt106Nuotekusurinki1" localSheetId="11">'Forma 12'!$J$163</definedName>
    <definedName name="VAS083_F_Ilgalaikioturt106Nuotekusurinki1">'Forma 12'!$J$163</definedName>
    <definedName name="VAS083_F_Ilgalaikioturt106Nuotekuvalymas1" localSheetId="11">'Forma 12'!$K$163</definedName>
    <definedName name="VAS083_F_Ilgalaikioturt106Nuotekuvalymas1">'Forma 12'!$K$163</definedName>
    <definedName name="VAS083_F_Ilgalaikioturt106Pavirsiniunuot1" localSheetId="11">'Forma 12'!$M$163</definedName>
    <definedName name="VAS083_F_Ilgalaikioturt106Pavirsiniunuot1">'Forma 12'!$M$163</definedName>
    <definedName name="VAS083_F_Ilgalaikioturt106Turtovienetask1" localSheetId="11">'Forma 12'!$F$163</definedName>
    <definedName name="VAS083_F_Ilgalaikioturt106Turtovienetask1">'Forma 12'!$F$163</definedName>
    <definedName name="VAS083_F_Ilgalaikioturt107Apskaitosveikla1" localSheetId="11">'Forma 12'!$N$164</definedName>
    <definedName name="VAS083_F_Ilgalaikioturt107Apskaitosveikla1">'Forma 12'!$N$164</definedName>
    <definedName name="VAS083_F_Ilgalaikioturt107Geriamojovande7" localSheetId="11">'Forma 12'!$G$164</definedName>
    <definedName name="VAS083_F_Ilgalaikioturt107Geriamojovande7">'Forma 12'!$G$164</definedName>
    <definedName name="VAS083_F_Ilgalaikioturt107Geriamojovande8" localSheetId="11">'Forma 12'!$H$164</definedName>
    <definedName name="VAS083_F_Ilgalaikioturt107Geriamojovande8">'Forma 12'!$H$164</definedName>
    <definedName name="VAS083_F_Ilgalaikioturt107Geriamojovande9" localSheetId="11">'Forma 12'!$I$164</definedName>
    <definedName name="VAS083_F_Ilgalaikioturt107Geriamojovande9">'Forma 12'!$I$164</definedName>
    <definedName name="VAS083_F_Ilgalaikioturt107Inventorinisnu1" localSheetId="11">'Forma 12'!$D$164</definedName>
    <definedName name="VAS083_F_Ilgalaikioturt107Inventorinisnu1">'Forma 12'!$D$164</definedName>
    <definedName name="VAS083_F_Ilgalaikioturt107Kitareguliuoja1" localSheetId="11">'Forma 12'!$O$164</definedName>
    <definedName name="VAS083_F_Ilgalaikioturt107Kitareguliuoja1">'Forma 12'!$O$164</definedName>
    <definedName name="VAS083_F_Ilgalaikioturt107Kitosveiklosne1" localSheetId="11">'Forma 12'!$P$164</definedName>
    <definedName name="VAS083_F_Ilgalaikioturt107Kitosveiklosne1">'Forma 12'!$P$164</definedName>
    <definedName name="VAS083_F_Ilgalaikioturt107Lrklimatokaito1" localSheetId="11">'Forma 12'!$E$164</definedName>
    <definedName name="VAS083_F_Ilgalaikioturt107Lrklimatokaito1">'Forma 12'!$E$164</definedName>
    <definedName name="VAS083_F_Ilgalaikioturt107Nuotekudumblot1" localSheetId="11">'Forma 12'!$L$164</definedName>
    <definedName name="VAS083_F_Ilgalaikioturt107Nuotekudumblot1">'Forma 12'!$L$164</definedName>
    <definedName name="VAS083_F_Ilgalaikioturt107Nuotekusurinki1" localSheetId="11">'Forma 12'!$J$164</definedName>
    <definedName name="VAS083_F_Ilgalaikioturt107Nuotekusurinki1">'Forma 12'!$J$164</definedName>
    <definedName name="VAS083_F_Ilgalaikioturt107Nuotekuvalymas1" localSheetId="11">'Forma 12'!$K$164</definedName>
    <definedName name="VAS083_F_Ilgalaikioturt107Nuotekuvalymas1">'Forma 12'!$K$164</definedName>
    <definedName name="VAS083_F_Ilgalaikioturt107Pavirsiniunuot1" localSheetId="11">'Forma 12'!$M$164</definedName>
    <definedName name="VAS083_F_Ilgalaikioturt107Pavirsiniunuot1">'Forma 12'!$M$164</definedName>
    <definedName name="VAS083_F_Ilgalaikioturt107Turtovienetask1" localSheetId="11">'Forma 12'!$F$164</definedName>
    <definedName name="VAS083_F_Ilgalaikioturt107Turtovienetask1">'Forma 12'!$F$164</definedName>
    <definedName name="VAS083_F_Ilgalaikioturt108Apskaitosveikla1" localSheetId="11">'Forma 12'!$N$165</definedName>
    <definedName name="VAS083_F_Ilgalaikioturt108Apskaitosveikla1">'Forma 12'!$N$165</definedName>
    <definedName name="VAS083_F_Ilgalaikioturt108Geriamojovande7" localSheetId="11">'Forma 12'!$G$165</definedName>
    <definedName name="VAS083_F_Ilgalaikioturt108Geriamojovande7">'Forma 12'!$G$165</definedName>
    <definedName name="VAS083_F_Ilgalaikioturt108Geriamojovande8" localSheetId="11">'Forma 12'!$H$165</definedName>
    <definedName name="VAS083_F_Ilgalaikioturt108Geriamojovande8">'Forma 12'!$H$165</definedName>
    <definedName name="VAS083_F_Ilgalaikioturt108Geriamojovande9" localSheetId="11">'Forma 12'!$I$165</definedName>
    <definedName name="VAS083_F_Ilgalaikioturt108Geriamojovande9">'Forma 12'!$I$165</definedName>
    <definedName name="VAS083_F_Ilgalaikioturt108Inventorinisnu1" localSheetId="11">'Forma 12'!$D$165</definedName>
    <definedName name="VAS083_F_Ilgalaikioturt108Inventorinisnu1">'Forma 12'!$D$165</definedName>
    <definedName name="VAS083_F_Ilgalaikioturt108Kitareguliuoja1" localSheetId="11">'Forma 12'!$O$165</definedName>
    <definedName name="VAS083_F_Ilgalaikioturt108Kitareguliuoja1">'Forma 12'!$O$165</definedName>
    <definedName name="VAS083_F_Ilgalaikioturt108Kitosveiklosne1" localSheetId="11">'Forma 12'!$P$165</definedName>
    <definedName name="VAS083_F_Ilgalaikioturt108Kitosveiklosne1">'Forma 12'!$P$165</definedName>
    <definedName name="VAS083_F_Ilgalaikioturt108Lrklimatokaito1" localSheetId="11">'Forma 12'!$E$165</definedName>
    <definedName name="VAS083_F_Ilgalaikioturt108Lrklimatokaito1">'Forma 12'!$E$165</definedName>
    <definedName name="VAS083_F_Ilgalaikioturt108Nuotekudumblot1" localSheetId="11">'Forma 12'!$L$165</definedName>
    <definedName name="VAS083_F_Ilgalaikioturt108Nuotekudumblot1">'Forma 12'!$L$165</definedName>
    <definedName name="VAS083_F_Ilgalaikioturt108Nuotekusurinki1" localSheetId="11">'Forma 12'!$J$165</definedName>
    <definedName name="VAS083_F_Ilgalaikioturt108Nuotekusurinki1">'Forma 12'!$J$165</definedName>
    <definedName name="VAS083_F_Ilgalaikioturt108Nuotekuvalymas1" localSheetId="11">'Forma 12'!$K$165</definedName>
    <definedName name="VAS083_F_Ilgalaikioturt108Nuotekuvalymas1">'Forma 12'!$K$165</definedName>
    <definedName name="VAS083_F_Ilgalaikioturt108Pavirsiniunuot1" localSheetId="11">'Forma 12'!$M$165</definedName>
    <definedName name="VAS083_F_Ilgalaikioturt108Pavirsiniunuot1">'Forma 12'!$M$165</definedName>
    <definedName name="VAS083_F_Ilgalaikioturt108Turtovienetask1" localSheetId="11">'Forma 12'!$F$165</definedName>
    <definedName name="VAS083_F_Ilgalaikioturt108Turtovienetask1">'Forma 12'!$F$165</definedName>
    <definedName name="VAS083_F_Ilgalaikioturt109Apskaitosveikla1" localSheetId="11">'Forma 12'!$N$167</definedName>
    <definedName name="VAS083_F_Ilgalaikioturt109Apskaitosveikla1">'Forma 12'!$N$167</definedName>
    <definedName name="VAS083_F_Ilgalaikioturt109Geriamojovande7" localSheetId="11">'Forma 12'!$G$167</definedName>
    <definedName name="VAS083_F_Ilgalaikioturt109Geriamojovande7">'Forma 12'!$G$167</definedName>
    <definedName name="VAS083_F_Ilgalaikioturt109Geriamojovande8" localSheetId="11">'Forma 12'!$H$167</definedName>
    <definedName name="VAS083_F_Ilgalaikioturt109Geriamojovande8">'Forma 12'!$H$167</definedName>
    <definedName name="VAS083_F_Ilgalaikioturt109Geriamojovande9" localSheetId="11">'Forma 12'!$I$167</definedName>
    <definedName name="VAS083_F_Ilgalaikioturt109Geriamojovande9">'Forma 12'!$I$167</definedName>
    <definedName name="VAS083_F_Ilgalaikioturt109Inventorinisnu1" localSheetId="11">'Forma 12'!$D$167</definedName>
    <definedName name="VAS083_F_Ilgalaikioturt109Inventorinisnu1">'Forma 12'!$D$167</definedName>
    <definedName name="VAS083_F_Ilgalaikioturt109Kitareguliuoja1" localSheetId="11">'Forma 12'!$O$167</definedName>
    <definedName name="VAS083_F_Ilgalaikioturt109Kitareguliuoja1">'Forma 12'!$O$167</definedName>
    <definedName name="VAS083_F_Ilgalaikioturt109Kitosveiklosne1" localSheetId="11">'Forma 12'!$P$167</definedName>
    <definedName name="VAS083_F_Ilgalaikioturt109Kitosveiklosne1">'Forma 12'!$P$167</definedName>
    <definedName name="VAS083_F_Ilgalaikioturt109Lrklimatokaito1" localSheetId="11">'Forma 12'!$E$167</definedName>
    <definedName name="VAS083_F_Ilgalaikioturt109Lrklimatokaito1">'Forma 12'!$E$167</definedName>
    <definedName name="VAS083_F_Ilgalaikioturt109Nuotekudumblot1" localSheetId="11">'Forma 12'!$L$167</definedName>
    <definedName name="VAS083_F_Ilgalaikioturt109Nuotekudumblot1">'Forma 12'!$L$167</definedName>
    <definedName name="VAS083_F_Ilgalaikioturt109Nuotekusurinki1" localSheetId="11">'Forma 12'!$J$167</definedName>
    <definedName name="VAS083_F_Ilgalaikioturt109Nuotekusurinki1">'Forma 12'!$J$167</definedName>
    <definedName name="VAS083_F_Ilgalaikioturt109Nuotekuvalymas1" localSheetId="11">'Forma 12'!$K$167</definedName>
    <definedName name="VAS083_F_Ilgalaikioturt109Nuotekuvalymas1">'Forma 12'!$K$167</definedName>
    <definedName name="VAS083_F_Ilgalaikioturt109Pavirsiniunuot1" localSheetId="11">'Forma 12'!$M$167</definedName>
    <definedName name="VAS083_F_Ilgalaikioturt109Pavirsiniunuot1">'Forma 12'!$M$167</definedName>
    <definedName name="VAS083_F_Ilgalaikioturt109Turtovienetask1" localSheetId="11">'Forma 12'!$F$167</definedName>
    <definedName name="VAS083_F_Ilgalaikioturt109Turtovienetask1">'Forma 12'!$F$167</definedName>
    <definedName name="VAS083_F_Ilgalaikioturt10Apskaitosveikla1" localSheetId="11">'Forma 12'!$N$26</definedName>
    <definedName name="VAS083_F_Ilgalaikioturt10Apskaitosveikla1">'Forma 12'!$N$26</definedName>
    <definedName name="VAS083_F_Ilgalaikioturt10Geriamojovande7" localSheetId="11">'Forma 12'!$G$26</definedName>
    <definedName name="VAS083_F_Ilgalaikioturt10Geriamojovande7">'Forma 12'!$G$26</definedName>
    <definedName name="VAS083_F_Ilgalaikioturt10Geriamojovande8" localSheetId="11">'Forma 12'!$H$26</definedName>
    <definedName name="VAS083_F_Ilgalaikioturt10Geriamojovande8">'Forma 12'!$H$26</definedName>
    <definedName name="VAS083_F_Ilgalaikioturt10Geriamojovande9" localSheetId="11">'Forma 12'!$I$26</definedName>
    <definedName name="VAS083_F_Ilgalaikioturt10Geriamojovande9">'Forma 12'!$I$26</definedName>
    <definedName name="VAS083_F_Ilgalaikioturt10Inventorinisnu1" localSheetId="11">'Forma 12'!$D$26</definedName>
    <definedName name="VAS083_F_Ilgalaikioturt10Inventorinisnu1">'Forma 12'!$D$26</definedName>
    <definedName name="VAS083_F_Ilgalaikioturt10Kitareguliuoja1" localSheetId="11">'Forma 12'!$O$26</definedName>
    <definedName name="VAS083_F_Ilgalaikioturt10Kitareguliuoja1">'Forma 12'!$O$26</definedName>
    <definedName name="VAS083_F_Ilgalaikioturt10Kitosveiklosne1" localSheetId="11">'Forma 12'!$P$26</definedName>
    <definedName name="VAS083_F_Ilgalaikioturt10Kitosveiklosne1">'Forma 12'!$P$26</definedName>
    <definedName name="VAS083_F_Ilgalaikioturt10Lrklimatokaito1" localSheetId="11">'Forma 12'!$E$26</definedName>
    <definedName name="VAS083_F_Ilgalaikioturt10Lrklimatokaito1">'Forma 12'!$E$26</definedName>
    <definedName name="VAS083_F_Ilgalaikioturt10Nuotekudumblot1" localSheetId="11">'Forma 12'!$L$26</definedName>
    <definedName name="VAS083_F_Ilgalaikioturt10Nuotekudumblot1">'Forma 12'!$L$26</definedName>
    <definedName name="VAS083_F_Ilgalaikioturt10Nuotekusurinki1" localSheetId="11">'Forma 12'!$J$26</definedName>
    <definedName name="VAS083_F_Ilgalaikioturt10Nuotekusurinki1">'Forma 12'!$J$26</definedName>
    <definedName name="VAS083_F_Ilgalaikioturt10Nuotekuvalymas1" localSheetId="11">'Forma 12'!$K$26</definedName>
    <definedName name="VAS083_F_Ilgalaikioturt10Nuotekuvalymas1">'Forma 12'!$K$26</definedName>
    <definedName name="VAS083_F_Ilgalaikioturt10Pavirsiniunuot1" localSheetId="11">'Forma 12'!$M$26</definedName>
    <definedName name="VAS083_F_Ilgalaikioturt10Pavirsiniunuot1">'Forma 12'!$M$26</definedName>
    <definedName name="VAS083_F_Ilgalaikioturt10Turtovienetask1" localSheetId="11">'Forma 12'!$F$26</definedName>
    <definedName name="VAS083_F_Ilgalaikioturt10Turtovienetask1">'Forma 12'!$F$26</definedName>
    <definedName name="VAS083_F_Ilgalaikioturt110Apskaitosveikla1" localSheetId="11">'Forma 12'!$N$168</definedName>
    <definedName name="VAS083_F_Ilgalaikioturt110Apskaitosveikla1">'Forma 12'!$N$168</definedName>
    <definedName name="VAS083_F_Ilgalaikioturt110Geriamojovande7" localSheetId="11">'Forma 12'!$G$168</definedName>
    <definedName name="VAS083_F_Ilgalaikioturt110Geriamojovande7">'Forma 12'!$G$168</definedName>
    <definedName name="VAS083_F_Ilgalaikioturt110Geriamojovande8" localSheetId="11">'Forma 12'!$H$168</definedName>
    <definedName name="VAS083_F_Ilgalaikioturt110Geriamojovande8">'Forma 12'!$H$168</definedName>
    <definedName name="VAS083_F_Ilgalaikioturt110Geriamojovande9" localSheetId="11">'Forma 12'!$I$168</definedName>
    <definedName name="VAS083_F_Ilgalaikioturt110Geriamojovande9">'Forma 12'!$I$168</definedName>
    <definedName name="VAS083_F_Ilgalaikioturt110Inventorinisnu1" localSheetId="11">'Forma 12'!$D$168</definedName>
    <definedName name="VAS083_F_Ilgalaikioturt110Inventorinisnu1">'Forma 12'!$D$168</definedName>
    <definedName name="VAS083_F_Ilgalaikioturt110Kitareguliuoja1" localSheetId="11">'Forma 12'!$O$168</definedName>
    <definedName name="VAS083_F_Ilgalaikioturt110Kitareguliuoja1">'Forma 12'!$O$168</definedName>
    <definedName name="VAS083_F_Ilgalaikioturt110Kitosveiklosne1" localSheetId="11">'Forma 12'!$P$168</definedName>
    <definedName name="VAS083_F_Ilgalaikioturt110Kitosveiklosne1">'Forma 12'!$P$168</definedName>
    <definedName name="VAS083_F_Ilgalaikioturt110Lrklimatokaito1" localSheetId="11">'Forma 12'!$E$168</definedName>
    <definedName name="VAS083_F_Ilgalaikioturt110Lrklimatokaito1">'Forma 12'!$E$168</definedName>
    <definedName name="VAS083_F_Ilgalaikioturt110Nuotekudumblot1" localSheetId="11">'Forma 12'!$L$168</definedName>
    <definedName name="VAS083_F_Ilgalaikioturt110Nuotekudumblot1">'Forma 12'!$L$168</definedName>
    <definedName name="VAS083_F_Ilgalaikioturt110Nuotekusurinki1" localSheetId="11">'Forma 12'!$J$168</definedName>
    <definedName name="VAS083_F_Ilgalaikioturt110Nuotekusurinki1">'Forma 12'!$J$168</definedName>
    <definedName name="VAS083_F_Ilgalaikioturt110Nuotekuvalymas1" localSheetId="11">'Forma 12'!$K$168</definedName>
    <definedName name="VAS083_F_Ilgalaikioturt110Nuotekuvalymas1">'Forma 12'!$K$168</definedName>
    <definedName name="VAS083_F_Ilgalaikioturt110Pavirsiniunuot1" localSheetId="11">'Forma 12'!$M$168</definedName>
    <definedName name="VAS083_F_Ilgalaikioturt110Pavirsiniunuot1">'Forma 12'!$M$168</definedName>
    <definedName name="VAS083_F_Ilgalaikioturt110Turtovienetask1" localSheetId="11">'Forma 12'!$F$168</definedName>
    <definedName name="VAS083_F_Ilgalaikioturt110Turtovienetask1">'Forma 12'!$F$168</definedName>
    <definedName name="VAS083_F_Ilgalaikioturt111Apskaitosveikla1" localSheetId="11">'Forma 12'!$N$169</definedName>
    <definedName name="VAS083_F_Ilgalaikioturt111Apskaitosveikla1">'Forma 12'!$N$169</definedName>
    <definedName name="VAS083_F_Ilgalaikioturt111Geriamojovande7" localSheetId="11">'Forma 12'!$G$169</definedName>
    <definedName name="VAS083_F_Ilgalaikioturt111Geriamojovande7">'Forma 12'!$G$169</definedName>
    <definedName name="VAS083_F_Ilgalaikioturt111Geriamojovande8" localSheetId="11">'Forma 12'!$H$169</definedName>
    <definedName name="VAS083_F_Ilgalaikioturt111Geriamojovande8">'Forma 12'!$H$169</definedName>
    <definedName name="VAS083_F_Ilgalaikioturt111Geriamojovande9" localSheetId="11">'Forma 12'!$I$169</definedName>
    <definedName name="VAS083_F_Ilgalaikioturt111Geriamojovande9">'Forma 12'!$I$169</definedName>
    <definedName name="VAS083_F_Ilgalaikioturt111Inventorinisnu1" localSheetId="11">'Forma 12'!$D$169</definedName>
    <definedName name="VAS083_F_Ilgalaikioturt111Inventorinisnu1">'Forma 12'!$D$169</definedName>
    <definedName name="VAS083_F_Ilgalaikioturt111Kitareguliuoja1" localSheetId="11">'Forma 12'!$O$169</definedName>
    <definedName name="VAS083_F_Ilgalaikioturt111Kitareguliuoja1">'Forma 12'!$O$169</definedName>
    <definedName name="VAS083_F_Ilgalaikioturt111Kitosveiklosne1" localSheetId="11">'Forma 12'!$P$169</definedName>
    <definedName name="VAS083_F_Ilgalaikioturt111Kitosveiklosne1">'Forma 12'!$P$169</definedName>
    <definedName name="VAS083_F_Ilgalaikioturt111Lrklimatokaito1" localSheetId="11">'Forma 12'!$E$169</definedName>
    <definedName name="VAS083_F_Ilgalaikioturt111Lrklimatokaito1">'Forma 12'!$E$169</definedName>
    <definedName name="VAS083_F_Ilgalaikioturt111Nuotekudumblot1" localSheetId="11">'Forma 12'!$L$169</definedName>
    <definedName name="VAS083_F_Ilgalaikioturt111Nuotekudumblot1">'Forma 12'!$L$169</definedName>
    <definedName name="VAS083_F_Ilgalaikioturt111Nuotekusurinki1" localSheetId="11">'Forma 12'!$J$169</definedName>
    <definedName name="VAS083_F_Ilgalaikioturt111Nuotekusurinki1">'Forma 12'!$J$169</definedName>
    <definedName name="VAS083_F_Ilgalaikioturt111Nuotekuvalymas1" localSheetId="11">'Forma 12'!$K$169</definedName>
    <definedName name="VAS083_F_Ilgalaikioturt111Nuotekuvalymas1">'Forma 12'!$K$169</definedName>
    <definedName name="VAS083_F_Ilgalaikioturt111Pavirsiniunuot1" localSheetId="11">'Forma 12'!$M$169</definedName>
    <definedName name="VAS083_F_Ilgalaikioturt111Pavirsiniunuot1">'Forma 12'!$M$169</definedName>
    <definedName name="VAS083_F_Ilgalaikioturt111Turtovienetask1" localSheetId="11">'Forma 12'!$F$169</definedName>
    <definedName name="VAS083_F_Ilgalaikioturt111Turtovienetask1">'Forma 12'!$F$169</definedName>
    <definedName name="VAS083_F_Ilgalaikioturt112Apskaitosveikla1" localSheetId="11">'Forma 12'!$N$171</definedName>
    <definedName name="VAS083_F_Ilgalaikioturt112Apskaitosveikla1">'Forma 12'!$N$171</definedName>
    <definedName name="VAS083_F_Ilgalaikioturt112Geriamojovande7" localSheetId="11">'Forma 12'!$G$171</definedName>
    <definedName name="VAS083_F_Ilgalaikioturt112Geriamojovande7">'Forma 12'!$G$171</definedName>
    <definedName name="VAS083_F_Ilgalaikioturt112Geriamojovande8" localSheetId="11">'Forma 12'!$H$171</definedName>
    <definedName name="VAS083_F_Ilgalaikioturt112Geriamojovande8">'Forma 12'!$H$171</definedName>
    <definedName name="VAS083_F_Ilgalaikioturt112Geriamojovande9" localSheetId="11">'Forma 12'!$I$171</definedName>
    <definedName name="VAS083_F_Ilgalaikioturt112Geriamojovande9">'Forma 12'!$I$171</definedName>
    <definedName name="VAS083_F_Ilgalaikioturt112Inventorinisnu1" localSheetId="11">'Forma 12'!$D$171</definedName>
    <definedName name="VAS083_F_Ilgalaikioturt112Inventorinisnu1">'Forma 12'!$D$171</definedName>
    <definedName name="VAS083_F_Ilgalaikioturt112Kitareguliuoja1" localSheetId="11">'Forma 12'!$O$171</definedName>
    <definedName name="VAS083_F_Ilgalaikioturt112Kitareguliuoja1">'Forma 12'!$O$171</definedName>
    <definedName name="VAS083_F_Ilgalaikioturt112Kitosveiklosne1" localSheetId="11">'Forma 12'!$P$171</definedName>
    <definedName name="VAS083_F_Ilgalaikioturt112Kitosveiklosne1">'Forma 12'!$P$171</definedName>
    <definedName name="VAS083_F_Ilgalaikioturt112Lrklimatokaito1" localSheetId="11">'Forma 12'!$E$171</definedName>
    <definedName name="VAS083_F_Ilgalaikioturt112Lrklimatokaito1">'Forma 12'!$E$171</definedName>
    <definedName name="VAS083_F_Ilgalaikioturt112Nuotekudumblot1" localSheetId="11">'Forma 12'!$L$171</definedName>
    <definedName name="VAS083_F_Ilgalaikioturt112Nuotekudumblot1">'Forma 12'!$L$171</definedName>
    <definedName name="VAS083_F_Ilgalaikioturt112Nuotekusurinki1" localSheetId="11">'Forma 12'!$J$171</definedName>
    <definedName name="VAS083_F_Ilgalaikioturt112Nuotekusurinki1">'Forma 12'!$J$171</definedName>
    <definedName name="VAS083_F_Ilgalaikioturt112Nuotekuvalymas1" localSheetId="11">'Forma 12'!$K$171</definedName>
    <definedName name="VAS083_F_Ilgalaikioturt112Nuotekuvalymas1">'Forma 12'!$K$171</definedName>
    <definedName name="VAS083_F_Ilgalaikioturt112Pavirsiniunuot1" localSheetId="11">'Forma 12'!$M$171</definedName>
    <definedName name="VAS083_F_Ilgalaikioturt112Pavirsiniunuot1">'Forma 12'!$M$171</definedName>
    <definedName name="VAS083_F_Ilgalaikioturt112Turtovienetask1" localSheetId="11">'Forma 12'!$F$171</definedName>
    <definedName name="VAS083_F_Ilgalaikioturt112Turtovienetask1">'Forma 12'!$F$171</definedName>
    <definedName name="VAS083_F_Ilgalaikioturt113Apskaitosveikla1" localSheetId="11">'Forma 12'!$N$172</definedName>
    <definedName name="VAS083_F_Ilgalaikioturt113Apskaitosveikla1">'Forma 12'!$N$172</definedName>
    <definedName name="VAS083_F_Ilgalaikioturt113Geriamojovande7" localSheetId="11">'Forma 12'!$G$172</definedName>
    <definedName name="VAS083_F_Ilgalaikioturt113Geriamojovande7">'Forma 12'!$G$172</definedName>
    <definedName name="VAS083_F_Ilgalaikioturt113Geriamojovande8" localSheetId="11">'Forma 12'!$H$172</definedName>
    <definedName name="VAS083_F_Ilgalaikioturt113Geriamojovande8">'Forma 12'!$H$172</definedName>
    <definedName name="VAS083_F_Ilgalaikioturt113Geriamojovande9" localSheetId="11">'Forma 12'!$I$172</definedName>
    <definedName name="VAS083_F_Ilgalaikioturt113Geriamojovande9">'Forma 12'!$I$172</definedName>
    <definedName name="VAS083_F_Ilgalaikioturt113Inventorinisnu1" localSheetId="11">'Forma 12'!$D$172</definedName>
    <definedName name="VAS083_F_Ilgalaikioturt113Inventorinisnu1">'Forma 12'!$D$172</definedName>
    <definedName name="VAS083_F_Ilgalaikioturt113Kitareguliuoja1" localSheetId="11">'Forma 12'!$O$172</definedName>
    <definedName name="VAS083_F_Ilgalaikioturt113Kitareguliuoja1">'Forma 12'!$O$172</definedName>
    <definedName name="VAS083_F_Ilgalaikioturt113Kitosveiklosne1" localSheetId="11">'Forma 12'!$P$172</definedName>
    <definedName name="VAS083_F_Ilgalaikioturt113Kitosveiklosne1">'Forma 12'!$P$172</definedName>
    <definedName name="VAS083_F_Ilgalaikioturt113Lrklimatokaito1" localSheetId="11">'Forma 12'!$E$172</definedName>
    <definedName name="VAS083_F_Ilgalaikioturt113Lrklimatokaito1">'Forma 12'!$E$172</definedName>
    <definedName name="VAS083_F_Ilgalaikioturt113Nuotekudumblot1" localSheetId="11">'Forma 12'!$L$172</definedName>
    <definedName name="VAS083_F_Ilgalaikioturt113Nuotekudumblot1">'Forma 12'!$L$172</definedName>
    <definedName name="VAS083_F_Ilgalaikioturt113Nuotekusurinki1" localSheetId="11">'Forma 12'!$J$172</definedName>
    <definedName name="VAS083_F_Ilgalaikioturt113Nuotekusurinki1">'Forma 12'!$J$172</definedName>
    <definedName name="VAS083_F_Ilgalaikioturt113Nuotekuvalymas1" localSheetId="11">'Forma 12'!$K$172</definedName>
    <definedName name="VAS083_F_Ilgalaikioturt113Nuotekuvalymas1">'Forma 12'!$K$172</definedName>
    <definedName name="VAS083_F_Ilgalaikioturt113Pavirsiniunuot1" localSheetId="11">'Forma 12'!$M$172</definedName>
    <definedName name="VAS083_F_Ilgalaikioturt113Pavirsiniunuot1">'Forma 12'!$M$172</definedName>
    <definedName name="VAS083_F_Ilgalaikioturt113Turtovienetask1" localSheetId="11">'Forma 12'!$F$172</definedName>
    <definedName name="VAS083_F_Ilgalaikioturt113Turtovienetask1">'Forma 12'!$F$172</definedName>
    <definedName name="VAS083_F_Ilgalaikioturt114Apskaitosveikla1" localSheetId="11">'Forma 12'!$N$173</definedName>
    <definedName name="VAS083_F_Ilgalaikioturt114Apskaitosveikla1">'Forma 12'!$N$173</definedName>
    <definedName name="VAS083_F_Ilgalaikioturt114Geriamojovande7" localSheetId="11">'Forma 12'!$G$173</definedName>
    <definedName name="VAS083_F_Ilgalaikioturt114Geriamojovande7">'Forma 12'!$G$173</definedName>
    <definedName name="VAS083_F_Ilgalaikioturt114Geriamojovande8" localSheetId="11">'Forma 12'!$H$173</definedName>
    <definedName name="VAS083_F_Ilgalaikioturt114Geriamojovande8">'Forma 12'!$H$173</definedName>
    <definedName name="VAS083_F_Ilgalaikioturt114Geriamojovande9" localSheetId="11">'Forma 12'!$I$173</definedName>
    <definedName name="VAS083_F_Ilgalaikioturt114Geriamojovande9">'Forma 12'!$I$173</definedName>
    <definedName name="VAS083_F_Ilgalaikioturt114Inventorinisnu1" localSheetId="11">'Forma 12'!$D$173</definedName>
    <definedName name="VAS083_F_Ilgalaikioturt114Inventorinisnu1">'Forma 12'!$D$173</definedName>
    <definedName name="VAS083_F_Ilgalaikioturt114Kitareguliuoja1" localSheetId="11">'Forma 12'!$O$173</definedName>
    <definedName name="VAS083_F_Ilgalaikioturt114Kitareguliuoja1">'Forma 12'!$O$173</definedName>
    <definedName name="VAS083_F_Ilgalaikioturt114Kitosveiklosne1" localSheetId="11">'Forma 12'!$P$173</definedName>
    <definedName name="VAS083_F_Ilgalaikioturt114Kitosveiklosne1">'Forma 12'!$P$173</definedName>
    <definedName name="VAS083_F_Ilgalaikioturt114Lrklimatokaito1" localSheetId="11">'Forma 12'!$E$173</definedName>
    <definedName name="VAS083_F_Ilgalaikioturt114Lrklimatokaito1">'Forma 12'!$E$173</definedName>
    <definedName name="VAS083_F_Ilgalaikioturt114Nuotekudumblot1" localSheetId="11">'Forma 12'!$L$173</definedName>
    <definedName name="VAS083_F_Ilgalaikioturt114Nuotekudumblot1">'Forma 12'!$L$173</definedName>
    <definedName name="VAS083_F_Ilgalaikioturt114Nuotekusurinki1" localSheetId="11">'Forma 12'!$J$173</definedName>
    <definedName name="VAS083_F_Ilgalaikioturt114Nuotekusurinki1">'Forma 12'!$J$173</definedName>
    <definedName name="VAS083_F_Ilgalaikioturt114Nuotekuvalymas1" localSheetId="11">'Forma 12'!$K$173</definedName>
    <definedName name="VAS083_F_Ilgalaikioturt114Nuotekuvalymas1">'Forma 12'!$K$173</definedName>
    <definedName name="VAS083_F_Ilgalaikioturt114Pavirsiniunuot1" localSheetId="11">'Forma 12'!$M$173</definedName>
    <definedName name="VAS083_F_Ilgalaikioturt114Pavirsiniunuot1">'Forma 12'!$M$173</definedName>
    <definedName name="VAS083_F_Ilgalaikioturt114Turtovienetask1" localSheetId="11">'Forma 12'!$F$173</definedName>
    <definedName name="VAS083_F_Ilgalaikioturt114Turtovienetask1">'Forma 12'!$F$173</definedName>
    <definedName name="VAS083_F_Ilgalaikioturt115Apskaitosveikla1" localSheetId="11">'Forma 12'!$N$177</definedName>
    <definedName name="VAS083_F_Ilgalaikioturt115Apskaitosveikla1">'Forma 12'!$N$177</definedName>
    <definedName name="VAS083_F_Ilgalaikioturt115Geriamojovande7" localSheetId="11">'Forma 12'!$G$177</definedName>
    <definedName name="VAS083_F_Ilgalaikioturt115Geriamojovande7">'Forma 12'!$G$177</definedName>
    <definedName name="VAS083_F_Ilgalaikioturt115Geriamojovande8" localSheetId="11">'Forma 12'!$H$177</definedName>
    <definedName name="VAS083_F_Ilgalaikioturt115Geriamojovande8">'Forma 12'!$H$177</definedName>
    <definedName name="VAS083_F_Ilgalaikioturt115Geriamojovande9" localSheetId="11">'Forma 12'!$I$177</definedName>
    <definedName name="VAS083_F_Ilgalaikioturt115Geriamojovande9">'Forma 12'!$I$177</definedName>
    <definedName name="VAS083_F_Ilgalaikioturt115Inventorinisnu1" localSheetId="11">'Forma 12'!$D$177</definedName>
    <definedName name="VAS083_F_Ilgalaikioturt115Inventorinisnu1">'Forma 12'!$D$177</definedName>
    <definedName name="VAS083_F_Ilgalaikioturt115Kitareguliuoja1" localSheetId="11">'Forma 12'!$O$177</definedName>
    <definedName name="VAS083_F_Ilgalaikioturt115Kitareguliuoja1">'Forma 12'!$O$177</definedName>
    <definedName name="VAS083_F_Ilgalaikioturt115Kitosveiklosne1" localSheetId="11">'Forma 12'!$P$177</definedName>
    <definedName name="VAS083_F_Ilgalaikioturt115Kitosveiklosne1">'Forma 12'!$P$177</definedName>
    <definedName name="VAS083_F_Ilgalaikioturt115Lrklimatokaito1" localSheetId="11">'Forma 12'!$E$177</definedName>
    <definedName name="VAS083_F_Ilgalaikioturt115Lrklimatokaito1">'Forma 12'!$E$177</definedName>
    <definedName name="VAS083_F_Ilgalaikioturt115Nuotekudumblot1" localSheetId="11">'Forma 12'!$L$177</definedName>
    <definedName name="VAS083_F_Ilgalaikioturt115Nuotekudumblot1">'Forma 12'!$L$177</definedName>
    <definedName name="VAS083_F_Ilgalaikioturt115Nuotekusurinki1" localSheetId="11">'Forma 12'!$J$177</definedName>
    <definedName name="VAS083_F_Ilgalaikioturt115Nuotekusurinki1">'Forma 12'!$J$177</definedName>
    <definedName name="VAS083_F_Ilgalaikioturt115Nuotekuvalymas1" localSheetId="11">'Forma 12'!$K$177</definedName>
    <definedName name="VAS083_F_Ilgalaikioturt115Nuotekuvalymas1">'Forma 12'!$K$177</definedName>
    <definedName name="VAS083_F_Ilgalaikioturt115Pavirsiniunuot1" localSheetId="11">'Forma 12'!$M$177</definedName>
    <definedName name="VAS083_F_Ilgalaikioturt115Pavirsiniunuot1">'Forma 12'!$M$177</definedName>
    <definedName name="VAS083_F_Ilgalaikioturt115Turtovienetask1" localSheetId="11">'Forma 12'!$F$177</definedName>
    <definedName name="VAS083_F_Ilgalaikioturt115Turtovienetask1">'Forma 12'!$F$177</definedName>
    <definedName name="VAS083_F_Ilgalaikioturt116Apskaitosveikla1" localSheetId="11">'Forma 12'!$N$178</definedName>
    <definedName name="VAS083_F_Ilgalaikioturt116Apskaitosveikla1">'Forma 12'!$N$178</definedName>
    <definedName name="VAS083_F_Ilgalaikioturt116Geriamojovande7" localSheetId="11">'Forma 12'!$G$178</definedName>
    <definedName name="VAS083_F_Ilgalaikioturt116Geriamojovande7">'Forma 12'!$G$178</definedName>
    <definedName name="VAS083_F_Ilgalaikioturt116Geriamojovande8" localSheetId="11">'Forma 12'!$H$178</definedName>
    <definedName name="VAS083_F_Ilgalaikioturt116Geriamojovande8">'Forma 12'!$H$178</definedName>
    <definedName name="VAS083_F_Ilgalaikioturt116Geriamojovande9" localSheetId="11">'Forma 12'!$I$178</definedName>
    <definedName name="VAS083_F_Ilgalaikioturt116Geriamojovande9">'Forma 12'!$I$178</definedName>
    <definedName name="VAS083_F_Ilgalaikioturt116Inventorinisnu1" localSheetId="11">'Forma 12'!$D$178</definedName>
    <definedName name="VAS083_F_Ilgalaikioturt116Inventorinisnu1">'Forma 12'!$D$178</definedName>
    <definedName name="VAS083_F_Ilgalaikioturt116Kitareguliuoja1" localSheetId="11">'Forma 12'!$O$178</definedName>
    <definedName name="VAS083_F_Ilgalaikioturt116Kitareguliuoja1">'Forma 12'!$O$178</definedName>
    <definedName name="VAS083_F_Ilgalaikioturt116Kitosveiklosne1" localSheetId="11">'Forma 12'!$P$178</definedName>
    <definedName name="VAS083_F_Ilgalaikioturt116Kitosveiklosne1">'Forma 12'!$P$178</definedName>
    <definedName name="VAS083_F_Ilgalaikioturt116Lrklimatokaito1" localSheetId="11">'Forma 12'!$E$178</definedName>
    <definedName name="VAS083_F_Ilgalaikioturt116Lrklimatokaito1">'Forma 12'!$E$178</definedName>
    <definedName name="VAS083_F_Ilgalaikioturt116Nuotekudumblot1" localSheetId="11">'Forma 12'!$L$178</definedName>
    <definedName name="VAS083_F_Ilgalaikioturt116Nuotekudumblot1">'Forma 12'!$L$178</definedName>
    <definedName name="VAS083_F_Ilgalaikioturt116Nuotekusurinki1" localSheetId="11">'Forma 12'!$J$178</definedName>
    <definedName name="VAS083_F_Ilgalaikioturt116Nuotekusurinki1">'Forma 12'!$J$178</definedName>
    <definedName name="VAS083_F_Ilgalaikioturt116Nuotekuvalymas1" localSheetId="11">'Forma 12'!$K$178</definedName>
    <definedName name="VAS083_F_Ilgalaikioturt116Nuotekuvalymas1">'Forma 12'!$K$178</definedName>
    <definedName name="VAS083_F_Ilgalaikioturt116Pavirsiniunuot1" localSheetId="11">'Forma 12'!$M$178</definedName>
    <definedName name="VAS083_F_Ilgalaikioturt116Pavirsiniunuot1">'Forma 12'!$M$178</definedName>
    <definedName name="VAS083_F_Ilgalaikioturt116Turtovienetask1" localSheetId="11">'Forma 12'!$F$178</definedName>
    <definedName name="VAS083_F_Ilgalaikioturt116Turtovienetask1">'Forma 12'!$F$178</definedName>
    <definedName name="VAS083_F_Ilgalaikioturt117Apskaitosveikla1" localSheetId="11">'Forma 12'!$N$179</definedName>
    <definedName name="VAS083_F_Ilgalaikioturt117Apskaitosveikla1">'Forma 12'!$N$179</definedName>
    <definedName name="VAS083_F_Ilgalaikioturt117Geriamojovande7" localSheetId="11">'Forma 12'!$G$179</definedName>
    <definedName name="VAS083_F_Ilgalaikioturt117Geriamojovande7">'Forma 12'!$G$179</definedName>
    <definedName name="VAS083_F_Ilgalaikioturt117Geriamojovande8" localSheetId="11">'Forma 12'!$H$179</definedName>
    <definedName name="VAS083_F_Ilgalaikioturt117Geriamojovande8">'Forma 12'!$H$179</definedName>
    <definedName name="VAS083_F_Ilgalaikioturt117Geriamojovande9" localSheetId="11">'Forma 12'!$I$179</definedName>
    <definedName name="VAS083_F_Ilgalaikioturt117Geriamojovande9">'Forma 12'!$I$179</definedName>
    <definedName name="VAS083_F_Ilgalaikioturt117Inventorinisnu1" localSheetId="11">'Forma 12'!$D$179</definedName>
    <definedName name="VAS083_F_Ilgalaikioturt117Inventorinisnu1">'Forma 12'!$D$179</definedName>
    <definedName name="VAS083_F_Ilgalaikioturt117Kitareguliuoja1" localSheetId="11">'Forma 12'!$O$179</definedName>
    <definedName name="VAS083_F_Ilgalaikioturt117Kitareguliuoja1">'Forma 12'!$O$179</definedName>
    <definedName name="VAS083_F_Ilgalaikioturt117Kitosveiklosne1" localSheetId="11">'Forma 12'!$P$179</definedName>
    <definedName name="VAS083_F_Ilgalaikioturt117Kitosveiklosne1">'Forma 12'!$P$179</definedName>
    <definedName name="VAS083_F_Ilgalaikioturt117Lrklimatokaito1" localSheetId="11">'Forma 12'!$E$179</definedName>
    <definedName name="VAS083_F_Ilgalaikioturt117Lrklimatokaito1">'Forma 12'!$E$179</definedName>
    <definedName name="VAS083_F_Ilgalaikioturt117Nuotekudumblot1" localSheetId="11">'Forma 12'!$L$179</definedName>
    <definedName name="VAS083_F_Ilgalaikioturt117Nuotekudumblot1">'Forma 12'!$L$179</definedName>
    <definedName name="VAS083_F_Ilgalaikioturt117Nuotekusurinki1" localSheetId="11">'Forma 12'!$J$179</definedName>
    <definedName name="VAS083_F_Ilgalaikioturt117Nuotekusurinki1">'Forma 12'!$J$179</definedName>
    <definedName name="VAS083_F_Ilgalaikioturt117Nuotekuvalymas1" localSheetId="11">'Forma 12'!$K$179</definedName>
    <definedName name="VAS083_F_Ilgalaikioturt117Nuotekuvalymas1">'Forma 12'!$K$179</definedName>
    <definedName name="VAS083_F_Ilgalaikioturt117Pavirsiniunuot1" localSheetId="11">'Forma 12'!$M$179</definedName>
    <definedName name="VAS083_F_Ilgalaikioturt117Pavirsiniunuot1">'Forma 12'!$M$179</definedName>
    <definedName name="VAS083_F_Ilgalaikioturt117Turtovienetask1" localSheetId="11">'Forma 12'!$F$179</definedName>
    <definedName name="VAS083_F_Ilgalaikioturt117Turtovienetask1">'Forma 12'!$F$179</definedName>
    <definedName name="VAS083_F_Ilgalaikioturt118Apskaitosveikla1" localSheetId="11">'Forma 12'!$N$181</definedName>
    <definedName name="VAS083_F_Ilgalaikioturt118Apskaitosveikla1">'Forma 12'!$N$181</definedName>
    <definedName name="VAS083_F_Ilgalaikioturt118Geriamojovande7" localSheetId="11">'Forma 12'!$G$181</definedName>
    <definedName name="VAS083_F_Ilgalaikioturt118Geriamojovande7">'Forma 12'!$G$181</definedName>
    <definedName name="VAS083_F_Ilgalaikioturt118Geriamojovande8" localSheetId="11">'Forma 12'!$H$181</definedName>
    <definedName name="VAS083_F_Ilgalaikioturt118Geriamojovande8">'Forma 12'!$H$181</definedName>
    <definedName name="VAS083_F_Ilgalaikioturt118Geriamojovande9" localSheetId="11">'Forma 12'!$I$181</definedName>
    <definedName name="VAS083_F_Ilgalaikioturt118Geriamojovande9">'Forma 12'!$I$181</definedName>
    <definedName name="VAS083_F_Ilgalaikioturt118Inventorinisnu1" localSheetId="11">'Forma 12'!$D$181</definedName>
    <definedName name="VAS083_F_Ilgalaikioturt118Inventorinisnu1">'Forma 12'!$D$181</definedName>
    <definedName name="VAS083_F_Ilgalaikioturt118Kitareguliuoja1" localSheetId="11">'Forma 12'!$O$181</definedName>
    <definedName name="VAS083_F_Ilgalaikioturt118Kitareguliuoja1">'Forma 12'!$O$181</definedName>
    <definedName name="VAS083_F_Ilgalaikioturt118Kitosveiklosne1" localSheetId="11">'Forma 12'!$P$181</definedName>
    <definedName name="VAS083_F_Ilgalaikioturt118Kitosveiklosne1">'Forma 12'!$P$181</definedName>
    <definedName name="VAS083_F_Ilgalaikioturt118Lrklimatokaito1" localSheetId="11">'Forma 12'!$E$181</definedName>
    <definedName name="VAS083_F_Ilgalaikioturt118Lrklimatokaito1">'Forma 12'!$E$181</definedName>
    <definedName name="VAS083_F_Ilgalaikioturt118Nuotekudumblot1" localSheetId="11">'Forma 12'!$L$181</definedName>
    <definedName name="VAS083_F_Ilgalaikioturt118Nuotekudumblot1">'Forma 12'!$L$181</definedName>
    <definedName name="VAS083_F_Ilgalaikioturt118Nuotekusurinki1" localSheetId="11">'Forma 12'!$J$181</definedName>
    <definedName name="VAS083_F_Ilgalaikioturt118Nuotekusurinki1">'Forma 12'!$J$181</definedName>
    <definedName name="VAS083_F_Ilgalaikioturt118Nuotekuvalymas1" localSheetId="11">'Forma 12'!$K$181</definedName>
    <definedName name="VAS083_F_Ilgalaikioturt118Nuotekuvalymas1">'Forma 12'!$K$181</definedName>
    <definedName name="VAS083_F_Ilgalaikioturt118Pavirsiniunuot1" localSheetId="11">'Forma 12'!$M$181</definedName>
    <definedName name="VAS083_F_Ilgalaikioturt118Pavirsiniunuot1">'Forma 12'!$M$181</definedName>
    <definedName name="VAS083_F_Ilgalaikioturt118Turtovienetask1" localSheetId="11">'Forma 12'!$F$181</definedName>
    <definedName name="VAS083_F_Ilgalaikioturt118Turtovienetask1">'Forma 12'!$F$181</definedName>
    <definedName name="VAS083_F_Ilgalaikioturt119Apskaitosveikla1" localSheetId="11">'Forma 12'!$N$182</definedName>
    <definedName name="VAS083_F_Ilgalaikioturt119Apskaitosveikla1">'Forma 12'!$N$182</definedName>
    <definedName name="VAS083_F_Ilgalaikioturt119Geriamojovande7" localSheetId="11">'Forma 12'!$G$182</definedName>
    <definedName name="VAS083_F_Ilgalaikioturt119Geriamojovande7">'Forma 12'!$G$182</definedName>
    <definedName name="VAS083_F_Ilgalaikioturt119Geriamojovande8" localSheetId="11">'Forma 12'!$H$182</definedName>
    <definedName name="VAS083_F_Ilgalaikioturt119Geriamojovande8">'Forma 12'!$H$182</definedName>
    <definedName name="VAS083_F_Ilgalaikioturt119Geriamojovande9" localSheetId="11">'Forma 12'!$I$182</definedName>
    <definedName name="VAS083_F_Ilgalaikioturt119Geriamojovande9">'Forma 12'!$I$182</definedName>
    <definedName name="VAS083_F_Ilgalaikioturt119Inventorinisnu1" localSheetId="11">'Forma 12'!$D$182</definedName>
    <definedName name="VAS083_F_Ilgalaikioturt119Inventorinisnu1">'Forma 12'!$D$182</definedName>
    <definedName name="VAS083_F_Ilgalaikioturt119Kitareguliuoja1" localSheetId="11">'Forma 12'!$O$182</definedName>
    <definedName name="VAS083_F_Ilgalaikioturt119Kitareguliuoja1">'Forma 12'!$O$182</definedName>
    <definedName name="VAS083_F_Ilgalaikioturt119Kitosveiklosne1" localSheetId="11">'Forma 12'!$P$182</definedName>
    <definedName name="VAS083_F_Ilgalaikioturt119Kitosveiklosne1">'Forma 12'!$P$182</definedName>
    <definedName name="VAS083_F_Ilgalaikioturt119Lrklimatokaito1" localSheetId="11">'Forma 12'!$E$182</definedName>
    <definedName name="VAS083_F_Ilgalaikioturt119Lrklimatokaito1">'Forma 12'!$E$182</definedName>
    <definedName name="VAS083_F_Ilgalaikioturt119Nuotekudumblot1" localSheetId="11">'Forma 12'!$L$182</definedName>
    <definedName name="VAS083_F_Ilgalaikioturt119Nuotekudumblot1">'Forma 12'!$L$182</definedName>
    <definedName name="VAS083_F_Ilgalaikioturt119Nuotekusurinki1" localSheetId="11">'Forma 12'!$J$182</definedName>
    <definedName name="VAS083_F_Ilgalaikioturt119Nuotekusurinki1">'Forma 12'!$J$182</definedName>
    <definedName name="VAS083_F_Ilgalaikioturt119Nuotekuvalymas1" localSheetId="11">'Forma 12'!$K$182</definedName>
    <definedName name="VAS083_F_Ilgalaikioturt119Nuotekuvalymas1">'Forma 12'!$K$182</definedName>
    <definedName name="VAS083_F_Ilgalaikioturt119Pavirsiniunuot1" localSheetId="11">'Forma 12'!$M$182</definedName>
    <definedName name="VAS083_F_Ilgalaikioturt119Pavirsiniunuot1">'Forma 12'!$M$182</definedName>
    <definedName name="VAS083_F_Ilgalaikioturt119Turtovienetask1" localSheetId="11">'Forma 12'!$F$182</definedName>
    <definedName name="VAS083_F_Ilgalaikioturt119Turtovienetask1">'Forma 12'!$F$182</definedName>
    <definedName name="VAS083_F_Ilgalaikioturt11Apskaitosveikla1" localSheetId="11">'Forma 12'!$N$27</definedName>
    <definedName name="VAS083_F_Ilgalaikioturt11Apskaitosveikla1">'Forma 12'!$N$27</definedName>
    <definedName name="VAS083_F_Ilgalaikioturt11Geriamojovande7" localSheetId="11">'Forma 12'!$G$27</definedName>
    <definedName name="VAS083_F_Ilgalaikioturt11Geriamojovande7">'Forma 12'!$G$27</definedName>
    <definedName name="VAS083_F_Ilgalaikioturt11Geriamojovande8" localSheetId="11">'Forma 12'!$H$27</definedName>
    <definedName name="VAS083_F_Ilgalaikioturt11Geriamojovande8">'Forma 12'!$H$27</definedName>
    <definedName name="VAS083_F_Ilgalaikioturt11Geriamojovande9" localSheetId="11">'Forma 12'!$I$27</definedName>
    <definedName name="VAS083_F_Ilgalaikioturt11Geriamojovande9">'Forma 12'!$I$27</definedName>
    <definedName name="VAS083_F_Ilgalaikioturt11Inventorinisnu1" localSheetId="11">'Forma 12'!$D$27</definedName>
    <definedName name="VAS083_F_Ilgalaikioturt11Inventorinisnu1">'Forma 12'!$D$27</definedName>
    <definedName name="VAS083_F_Ilgalaikioturt11Kitareguliuoja1" localSheetId="11">'Forma 12'!$O$27</definedName>
    <definedName name="VAS083_F_Ilgalaikioturt11Kitareguliuoja1">'Forma 12'!$O$27</definedName>
    <definedName name="VAS083_F_Ilgalaikioturt11Kitosveiklosne1" localSheetId="11">'Forma 12'!$P$27</definedName>
    <definedName name="VAS083_F_Ilgalaikioturt11Kitosveiklosne1">'Forma 12'!$P$27</definedName>
    <definedName name="VAS083_F_Ilgalaikioturt11Lrklimatokaito1" localSheetId="11">'Forma 12'!$E$27</definedName>
    <definedName name="VAS083_F_Ilgalaikioturt11Lrklimatokaito1">'Forma 12'!$E$27</definedName>
    <definedName name="VAS083_F_Ilgalaikioturt11Nuotekudumblot1" localSheetId="11">'Forma 12'!$L$27</definedName>
    <definedName name="VAS083_F_Ilgalaikioturt11Nuotekudumblot1">'Forma 12'!$L$27</definedName>
    <definedName name="VAS083_F_Ilgalaikioturt11Nuotekusurinki1" localSheetId="11">'Forma 12'!$J$27</definedName>
    <definedName name="VAS083_F_Ilgalaikioturt11Nuotekusurinki1">'Forma 12'!$J$27</definedName>
    <definedName name="VAS083_F_Ilgalaikioturt11Nuotekuvalymas1" localSheetId="11">'Forma 12'!$K$27</definedName>
    <definedName name="VAS083_F_Ilgalaikioturt11Nuotekuvalymas1">'Forma 12'!$K$27</definedName>
    <definedName name="VAS083_F_Ilgalaikioturt11Pavirsiniunuot1" localSheetId="11">'Forma 12'!$M$27</definedName>
    <definedName name="VAS083_F_Ilgalaikioturt11Pavirsiniunuot1">'Forma 12'!$M$27</definedName>
    <definedName name="VAS083_F_Ilgalaikioturt11Turtovienetask1" localSheetId="11">'Forma 12'!$F$27</definedName>
    <definedName name="VAS083_F_Ilgalaikioturt11Turtovienetask1">'Forma 12'!$F$27</definedName>
    <definedName name="VAS083_F_Ilgalaikioturt120Apskaitosveikla1" localSheetId="11">'Forma 12'!$N$183</definedName>
    <definedName name="VAS083_F_Ilgalaikioturt120Apskaitosveikla1">'Forma 12'!$N$183</definedName>
    <definedName name="VAS083_F_Ilgalaikioturt120Geriamojovande7" localSheetId="11">'Forma 12'!$G$183</definedName>
    <definedName name="VAS083_F_Ilgalaikioturt120Geriamojovande7">'Forma 12'!$G$183</definedName>
    <definedName name="VAS083_F_Ilgalaikioturt120Geriamojovande8" localSheetId="11">'Forma 12'!$H$183</definedName>
    <definedName name="VAS083_F_Ilgalaikioturt120Geriamojovande8">'Forma 12'!$H$183</definedName>
    <definedName name="VAS083_F_Ilgalaikioturt120Geriamojovande9" localSheetId="11">'Forma 12'!$I$183</definedName>
    <definedName name="VAS083_F_Ilgalaikioturt120Geriamojovande9">'Forma 12'!$I$183</definedName>
    <definedName name="VAS083_F_Ilgalaikioturt120Inventorinisnu1" localSheetId="11">'Forma 12'!$D$183</definedName>
    <definedName name="VAS083_F_Ilgalaikioturt120Inventorinisnu1">'Forma 12'!$D$183</definedName>
    <definedName name="VAS083_F_Ilgalaikioturt120Kitareguliuoja1" localSheetId="11">'Forma 12'!$O$183</definedName>
    <definedName name="VAS083_F_Ilgalaikioturt120Kitareguliuoja1">'Forma 12'!$O$183</definedName>
    <definedName name="VAS083_F_Ilgalaikioturt120Kitosveiklosne1" localSheetId="11">'Forma 12'!$P$183</definedName>
    <definedName name="VAS083_F_Ilgalaikioturt120Kitosveiklosne1">'Forma 12'!$P$183</definedName>
    <definedName name="VAS083_F_Ilgalaikioturt120Lrklimatokaito1" localSheetId="11">'Forma 12'!$E$183</definedName>
    <definedName name="VAS083_F_Ilgalaikioturt120Lrklimatokaito1">'Forma 12'!$E$183</definedName>
    <definedName name="VAS083_F_Ilgalaikioturt120Nuotekudumblot1" localSheetId="11">'Forma 12'!$L$183</definedName>
    <definedName name="VAS083_F_Ilgalaikioturt120Nuotekudumblot1">'Forma 12'!$L$183</definedName>
    <definedName name="VAS083_F_Ilgalaikioturt120Nuotekusurinki1" localSheetId="11">'Forma 12'!$J$183</definedName>
    <definedName name="VAS083_F_Ilgalaikioturt120Nuotekusurinki1">'Forma 12'!$J$183</definedName>
    <definedName name="VAS083_F_Ilgalaikioturt120Nuotekuvalymas1" localSheetId="11">'Forma 12'!$K$183</definedName>
    <definedName name="VAS083_F_Ilgalaikioturt120Nuotekuvalymas1">'Forma 12'!$K$183</definedName>
    <definedName name="VAS083_F_Ilgalaikioturt120Pavirsiniunuot1" localSheetId="11">'Forma 12'!$M$183</definedName>
    <definedName name="VAS083_F_Ilgalaikioturt120Pavirsiniunuot1">'Forma 12'!$M$183</definedName>
    <definedName name="VAS083_F_Ilgalaikioturt120Turtovienetask1" localSheetId="11">'Forma 12'!$F$183</definedName>
    <definedName name="VAS083_F_Ilgalaikioturt120Turtovienetask1">'Forma 12'!$F$183</definedName>
    <definedName name="VAS083_F_Ilgalaikioturt121Apskaitosveikla1" localSheetId="11">'Forma 12'!$N$185</definedName>
    <definedName name="VAS083_F_Ilgalaikioturt121Apskaitosveikla1">'Forma 12'!$N$185</definedName>
    <definedName name="VAS083_F_Ilgalaikioturt121Geriamojovande7" localSheetId="11">'Forma 12'!$G$185</definedName>
    <definedName name="VAS083_F_Ilgalaikioturt121Geriamojovande7">'Forma 12'!$G$185</definedName>
    <definedName name="VAS083_F_Ilgalaikioturt121Geriamojovande8" localSheetId="11">'Forma 12'!$H$185</definedName>
    <definedName name="VAS083_F_Ilgalaikioturt121Geriamojovande8">'Forma 12'!$H$185</definedName>
    <definedName name="VAS083_F_Ilgalaikioturt121Geriamojovande9" localSheetId="11">'Forma 12'!$I$185</definedName>
    <definedName name="VAS083_F_Ilgalaikioturt121Geriamojovande9">'Forma 12'!$I$185</definedName>
    <definedName name="VAS083_F_Ilgalaikioturt121Inventorinisnu1" localSheetId="11">'Forma 12'!$D$185</definedName>
    <definedName name="VAS083_F_Ilgalaikioturt121Inventorinisnu1">'Forma 12'!$D$185</definedName>
    <definedName name="VAS083_F_Ilgalaikioturt121Kitareguliuoja1" localSheetId="11">'Forma 12'!$O$185</definedName>
    <definedName name="VAS083_F_Ilgalaikioturt121Kitareguliuoja1">'Forma 12'!$O$185</definedName>
    <definedName name="VAS083_F_Ilgalaikioturt121Kitosveiklosne1" localSheetId="11">'Forma 12'!$P$185</definedName>
    <definedName name="VAS083_F_Ilgalaikioturt121Kitosveiklosne1">'Forma 12'!$P$185</definedName>
    <definedName name="VAS083_F_Ilgalaikioturt121Lrklimatokaito1" localSheetId="11">'Forma 12'!$E$185</definedName>
    <definedName name="VAS083_F_Ilgalaikioturt121Lrklimatokaito1">'Forma 12'!$E$185</definedName>
    <definedName name="VAS083_F_Ilgalaikioturt121Nuotekudumblot1" localSheetId="11">'Forma 12'!$L$185</definedName>
    <definedName name="VAS083_F_Ilgalaikioturt121Nuotekudumblot1">'Forma 12'!$L$185</definedName>
    <definedName name="VAS083_F_Ilgalaikioturt121Nuotekusurinki1" localSheetId="11">'Forma 12'!$J$185</definedName>
    <definedName name="VAS083_F_Ilgalaikioturt121Nuotekusurinki1">'Forma 12'!$J$185</definedName>
    <definedName name="VAS083_F_Ilgalaikioturt121Nuotekuvalymas1" localSheetId="11">'Forma 12'!$K$185</definedName>
    <definedName name="VAS083_F_Ilgalaikioturt121Nuotekuvalymas1">'Forma 12'!$K$185</definedName>
    <definedName name="VAS083_F_Ilgalaikioturt121Pavirsiniunuot1" localSheetId="11">'Forma 12'!$M$185</definedName>
    <definedName name="VAS083_F_Ilgalaikioturt121Pavirsiniunuot1">'Forma 12'!$M$185</definedName>
    <definedName name="VAS083_F_Ilgalaikioturt121Turtovienetask1" localSheetId="11">'Forma 12'!$F$185</definedName>
    <definedName name="VAS083_F_Ilgalaikioturt121Turtovienetask1">'Forma 12'!$F$185</definedName>
    <definedName name="VAS083_F_Ilgalaikioturt122Apskaitosveikla1" localSheetId="11">'Forma 12'!$N$186</definedName>
    <definedName name="VAS083_F_Ilgalaikioturt122Apskaitosveikla1">'Forma 12'!$N$186</definedName>
    <definedName name="VAS083_F_Ilgalaikioturt122Geriamojovande7" localSheetId="11">'Forma 12'!$G$186</definedName>
    <definedName name="VAS083_F_Ilgalaikioturt122Geriamojovande7">'Forma 12'!$G$186</definedName>
    <definedName name="VAS083_F_Ilgalaikioturt122Geriamojovande8" localSheetId="11">'Forma 12'!$H$186</definedName>
    <definedName name="VAS083_F_Ilgalaikioturt122Geriamojovande8">'Forma 12'!$H$186</definedName>
    <definedName name="VAS083_F_Ilgalaikioturt122Geriamojovande9" localSheetId="11">'Forma 12'!$I$186</definedName>
    <definedName name="VAS083_F_Ilgalaikioturt122Geriamojovande9">'Forma 12'!$I$186</definedName>
    <definedName name="VAS083_F_Ilgalaikioturt122Inventorinisnu1" localSheetId="11">'Forma 12'!$D$186</definedName>
    <definedName name="VAS083_F_Ilgalaikioturt122Inventorinisnu1">'Forma 12'!$D$186</definedName>
    <definedName name="VAS083_F_Ilgalaikioturt122Kitareguliuoja1" localSheetId="11">'Forma 12'!$O$186</definedName>
    <definedName name="VAS083_F_Ilgalaikioturt122Kitareguliuoja1">'Forma 12'!$O$186</definedName>
    <definedName name="VAS083_F_Ilgalaikioturt122Kitosveiklosne1" localSheetId="11">'Forma 12'!$P$186</definedName>
    <definedName name="VAS083_F_Ilgalaikioturt122Kitosveiklosne1">'Forma 12'!$P$186</definedName>
    <definedName name="VAS083_F_Ilgalaikioturt122Lrklimatokaito1" localSheetId="11">'Forma 12'!$E$186</definedName>
    <definedName name="VAS083_F_Ilgalaikioturt122Lrklimatokaito1">'Forma 12'!$E$186</definedName>
    <definedName name="VAS083_F_Ilgalaikioturt122Nuotekudumblot1" localSheetId="11">'Forma 12'!$L$186</definedName>
    <definedName name="VAS083_F_Ilgalaikioturt122Nuotekudumblot1">'Forma 12'!$L$186</definedName>
    <definedName name="VAS083_F_Ilgalaikioturt122Nuotekusurinki1" localSheetId="11">'Forma 12'!$J$186</definedName>
    <definedName name="VAS083_F_Ilgalaikioturt122Nuotekusurinki1">'Forma 12'!$J$186</definedName>
    <definedName name="VAS083_F_Ilgalaikioturt122Nuotekuvalymas1" localSheetId="11">'Forma 12'!$K$186</definedName>
    <definedName name="VAS083_F_Ilgalaikioturt122Nuotekuvalymas1">'Forma 12'!$K$186</definedName>
    <definedName name="VAS083_F_Ilgalaikioturt122Pavirsiniunuot1" localSheetId="11">'Forma 12'!$M$186</definedName>
    <definedName name="VAS083_F_Ilgalaikioturt122Pavirsiniunuot1">'Forma 12'!$M$186</definedName>
    <definedName name="VAS083_F_Ilgalaikioturt122Turtovienetask1" localSheetId="11">'Forma 12'!$F$186</definedName>
    <definedName name="VAS083_F_Ilgalaikioturt122Turtovienetask1">'Forma 12'!$F$186</definedName>
    <definedName name="VAS083_F_Ilgalaikioturt123Apskaitosveikla1" localSheetId="11">'Forma 12'!$N$187</definedName>
    <definedName name="VAS083_F_Ilgalaikioturt123Apskaitosveikla1">'Forma 12'!$N$187</definedName>
    <definedName name="VAS083_F_Ilgalaikioturt123Geriamojovande7" localSheetId="11">'Forma 12'!$G$187</definedName>
    <definedName name="VAS083_F_Ilgalaikioturt123Geriamojovande7">'Forma 12'!$G$187</definedName>
    <definedName name="VAS083_F_Ilgalaikioturt123Geriamojovande8" localSheetId="11">'Forma 12'!$H$187</definedName>
    <definedName name="VAS083_F_Ilgalaikioturt123Geriamojovande8">'Forma 12'!$H$187</definedName>
    <definedName name="VAS083_F_Ilgalaikioturt123Geriamojovande9" localSheetId="11">'Forma 12'!$I$187</definedName>
    <definedName name="VAS083_F_Ilgalaikioturt123Geriamojovande9">'Forma 12'!$I$187</definedName>
    <definedName name="VAS083_F_Ilgalaikioturt123Inventorinisnu1" localSheetId="11">'Forma 12'!$D$187</definedName>
    <definedName name="VAS083_F_Ilgalaikioturt123Inventorinisnu1">'Forma 12'!$D$187</definedName>
    <definedName name="VAS083_F_Ilgalaikioturt123Kitareguliuoja1" localSheetId="11">'Forma 12'!$O$187</definedName>
    <definedName name="VAS083_F_Ilgalaikioturt123Kitareguliuoja1">'Forma 12'!$O$187</definedName>
    <definedName name="VAS083_F_Ilgalaikioturt123Kitosveiklosne1" localSheetId="11">'Forma 12'!$P$187</definedName>
    <definedName name="VAS083_F_Ilgalaikioturt123Kitosveiklosne1">'Forma 12'!$P$187</definedName>
    <definedName name="VAS083_F_Ilgalaikioturt123Lrklimatokaito1" localSheetId="11">'Forma 12'!$E$187</definedName>
    <definedName name="VAS083_F_Ilgalaikioturt123Lrklimatokaito1">'Forma 12'!$E$187</definedName>
    <definedName name="VAS083_F_Ilgalaikioturt123Nuotekudumblot1" localSheetId="11">'Forma 12'!$L$187</definedName>
    <definedName name="VAS083_F_Ilgalaikioturt123Nuotekudumblot1">'Forma 12'!$L$187</definedName>
    <definedName name="VAS083_F_Ilgalaikioturt123Nuotekusurinki1" localSheetId="11">'Forma 12'!$J$187</definedName>
    <definedName name="VAS083_F_Ilgalaikioturt123Nuotekusurinki1">'Forma 12'!$J$187</definedName>
    <definedName name="VAS083_F_Ilgalaikioturt123Nuotekuvalymas1" localSheetId="11">'Forma 12'!$K$187</definedName>
    <definedName name="VAS083_F_Ilgalaikioturt123Nuotekuvalymas1">'Forma 12'!$K$187</definedName>
    <definedName name="VAS083_F_Ilgalaikioturt123Pavirsiniunuot1" localSheetId="11">'Forma 12'!$M$187</definedName>
    <definedName name="VAS083_F_Ilgalaikioturt123Pavirsiniunuot1">'Forma 12'!$M$187</definedName>
    <definedName name="VAS083_F_Ilgalaikioturt123Turtovienetask1" localSheetId="11">'Forma 12'!$F$187</definedName>
    <definedName name="VAS083_F_Ilgalaikioturt123Turtovienetask1">'Forma 12'!$F$187</definedName>
    <definedName name="VAS083_F_Ilgalaikioturt124Apskaitosveikla1" localSheetId="11">'Forma 12'!$N$190</definedName>
    <definedName name="VAS083_F_Ilgalaikioturt124Apskaitosveikla1">'Forma 12'!$N$190</definedName>
    <definedName name="VAS083_F_Ilgalaikioturt124Geriamojovande7" localSheetId="11">'Forma 12'!$G$190</definedName>
    <definedName name="VAS083_F_Ilgalaikioturt124Geriamojovande7">'Forma 12'!$G$190</definedName>
    <definedName name="VAS083_F_Ilgalaikioturt124Geriamojovande8" localSheetId="11">'Forma 12'!$H$190</definedName>
    <definedName name="VAS083_F_Ilgalaikioturt124Geriamojovande8">'Forma 12'!$H$190</definedName>
    <definedName name="VAS083_F_Ilgalaikioturt124Geriamojovande9" localSheetId="11">'Forma 12'!$I$190</definedName>
    <definedName name="VAS083_F_Ilgalaikioturt124Geriamojovande9">'Forma 12'!$I$190</definedName>
    <definedName name="VAS083_F_Ilgalaikioturt124Inventorinisnu1" localSheetId="11">'Forma 12'!$D$190</definedName>
    <definedName name="VAS083_F_Ilgalaikioturt124Inventorinisnu1">'Forma 12'!$D$190</definedName>
    <definedName name="VAS083_F_Ilgalaikioturt124Kitareguliuoja1" localSheetId="11">'Forma 12'!$O$190</definedName>
    <definedName name="VAS083_F_Ilgalaikioturt124Kitareguliuoja1">'Forma 12'!$O$190</definedName>
    <definedName name="VAS083_F_Ilgalaikioturt124Kitosveiklosne1" localSheetId="11">'Forma 12'!$P$190</definedName>
    <definedName name="VAS083_F_Ilgalaikioturt124Kitosveiklosne1">'Forma 12'!$P$190</definedName>
    <definedName name="VAS083_F_Ilgalaikioturt124Lrklimatokaito1" localSheetId="11">'Forma 12'!$E$190</definedName>
    <definedName name="VAS083_F_Ilgalaikioturt124Lrklimatokaito1">'Forma 12'!$E$190</definedName>
    <definedName name="VAS083_F_Ilgalaikioturt124Nuotekudumblot1" localSheetId="11">'Forma 12'!$L$190</definedName>
    <definedName name="VAS083_F_Ilgalaikioturt124Nuotekudumblot1">'Forma 12'!$L$190</definedName>
    <definedName name="VAS083_F_Ilgalaikioturt124Nuotekusurinki1" localSheetId="11">'Forma 12'!$J$190</definedName>
    <definedName name="VAS083_F_Ilgalaikioturt124Nuotekusurinki1">'Forma 12'!$J$190</definedName>
    <definedName name="VAS083_F_Ilgalaikioturt124Nuotekuvalymas1" localSheetId="11">'Forma 12'!$K$190</definedName>
    <definedName name="VAS083_F_Ilgalaikioturt124Nuotekuvalymas1">'Forma 12'!$K$190</definedName>
    <definedName name="VAS083_F_Ilgalaikioturt124Pavirsiniunuot1" localSheetId="11">'Forma 12'!$M$190</definedName>
    <definedName name="VAS083_F_Ilgalaikioturt124Pavirsiniunuot1">'Forma 12'!$M$190</definedName>
    <definedName name="VAS083_F_Ilgalaikioturt124Turtovienetask1" localSheetId="11">'Forma 12'!$F$190</definedName>
    <definedName name="VAS083_F_Ilgalaikioturt124Turtovienetask1">'Forma 12'!$F$190</definedName>
    <definedName name="VAS083_F_Ilgalaikioturt125Apskaitosveikla1" localSheetId="11">'Forma 12'!$N$191</definedName>
    <definedName name="VAS083_F_Ilgalaikioturt125Apskaitosveikla1">'Forma 12'!$N$191</definedName>
    <definedName name="VAS083_F_Ilgalaikioturt125Geriamojovande7" localSheetId="11">'Forma 12'!$G$191</definedName>
    <definedName name="VAS083_F_Ilgalaikioturt125Geriamojovande7">'Forma 12'!$G$191</definedName>
    <definedName name="VAS083_F_Ilgalaikioturt125Geriamojovande8" localSheetId="11">'Forma 12'!$H$191</definedName>
    <definedName name="VAS083_F_Ilgalaikioturt125Geriamojovande8">'Forma 12'!$H$191</definedName>
    <definedName name="VAS083_F_Ilgalaikioturt125Geriamojovande9" localSheetId="11">'Forma 12'!$I$191</definedName>
    <definedName name="VAS083_F_Ilgalaikioturt125Geriamojovande9">'Forma 12'!$I$191</definedName>
    <definedName name="VAS083_F_Ilgalaikioturt125Inventorinisnu1" localSheetId="11">'Forma 12'!$D$191</definedName>
    <definedName name="VAS083_F_Ilgalaikioturt125Inventorinisnu1">'Forma 12'!$D$191</definedName>
    <definedName name="VAS083_F_Ilgalaikioturt125Kitareguliuoja1" localSheetId="11">'Forma 12'!$O$191</definedName>
    <definedName name="VAS083_F_Ilgalaikioturt125Kitareguliuoja1">'Forma 12'!$O$191</definedName>
    <definedName name="VAS083_F_Ilgalaikioturt125Kitosveiklosne1" localSheetId="11">'Forma 12'!$P$191</definedName>
    <definedName name="VAS083_F_Ilgalaikioturt125Kitosveiklosne1">'Forma 12'!$P$191</definedName>
    <definedName name="VAS083_F_Ilgalaikioturt125Lrklimatokaito1" localSheetId="11">'Forma 12'!$E$191</definedName>
    <definedName name="VAS083_F_Ilgalaikioturt125Lrklimatokaito1">'Forma 12'!$E$191</definedName>
    <definedName name="VAS083_F_Ilgalaikioturt125Nuotekudumblot1" localSheetId="11">'Forma 12'!$L$191</definedName>
    <definedName name="VAS083_F_Ilgalaikioturt125Nuotekudumblot1">'Forma 12'!$L$191</definedName>
    <definedName name="VAS083_F_Ilgalaikioturt125Nuotekusurinki1" localSheetId="11">'Forma 12'!$J$191</definedName>
    <definedName name="VAS083_F_Ilgalaikioturt125Nuotekusurinki1">'Forma 12'!$J$191</definedName>
    <definedName name="VAS083_F_Ilgalaikioturt125Nuotekuvalymas1" localSheetId="11">'Forma 12'!$K$191</definedName>
    <definedName name="VAS083_F_Ilgalaikioturt125Nuotekuvalymas1">'Forma 12'!$K$191</definedName>
    <definedName name="VAS083_F_Ilgalaikioturt125Pavirsiniunuot1" localSheetId="11">'Forma 12'!$M$191</definedName>
    <definedName name="VAS083_F_Ilgalaikioturt125Pavirsiniunuot1">'Forma 12'!$M$191</definedName>
    <definedName name="VAS083_F_Ilgalaikioturt125Turtovienetask1" localSheetId="11">'Forma 12'!$F$191</definedName>
    <definedName name="VAS083_F_Ilgalaikioturt125Turtovienetask1">'Forma 12'!$F$191</definedName>
    <definedName name="VAS083_F_Ilgalaikioturt126Apskaitosveikla1" localSheetId="11">'Forma 12'!$N$192</definedName>
    <definedName name="VAS083_F_Ilgalaikioturt126Apskaitosveikla1">'Forma 12'!$N$192</definedName>
    <definedName name="VAS083_F_Ilgalaikioturt126Geriamojovande7" localSheetId="11">'Forma 12'!$G$192</definedName>
    <definedName name="VAS083_F_Ilgalaikioturt126Geriamojovande7">'Forma 12'!$G$192</definedName>
    <definedName name="VAS083_F_Ilgalaikioturt126Geriamojovande8" localSheetId="11">'Forma 12'!$H$192</definedName>
    <definedName name="VAS083_F_Ilgalaikioturt126Geriamojovande8">'Forma 12'!$H$192</definedName>
    <definedName name="VAS083_F_Ilgalaikioturt126Geriamojovande9" localSheetId="11">'Forma 12'!$I$192</definedName>
    <definedName name="VAS083_F_Ilgalaikioturt126Geriamojovande9">'Forma 12'!$I$192</definedName>
    <definedName name="VAS083_F_Ilgalaikioturt126Inventorinisnu1" localSheetId="11">'Forma 12'!$D$192</definedName>
    <definedName name="VAS083_F_Ilgalaikioturt126Inventorinisnu1">'Forma 12'!$D$192</definedName>
    <definedName name="VAS083_F_Ilgalaikioturt126Kitareguliuoja1" localSheetId="11">'Forma 12'!$O$192</definedName>
    <definedName name="VAS083_F_Ilgalaikioturt126Kitareguliuoja1">'Forma 12'!$O$192</definedName>
    <definedName name="VAS083_F_Ilgalaikioturt126Kitosveiklosne1" localSheetId="11">'Forma 12'!$P$192</definedName>
    <definedName name="VAS083_F_Ilgalaikioturt126Kitosveiklosne1">'Forma 12'!$P$192</definedName>
    <definedName name="VAS083_F_Ilgalaikioturt126Lrklimatokaito1" localSheetId="11">'Forma 12'!$E$192</definedName>
    <definedName name="VAS083_F_Ilgalaikioturt126Lrklimatokaito1">'Forma 12'!$E$192</definedName>
    <definedName name="VAS083_F_Ilgalaikioturt126Nuotekudumblot1" localSheetId="11">'Forma 12'!$L$192</definedName>
    <definedName name="VAS083_F_Ilgalaikioturt126Nuotekudumblot1">'Forma 12'!$L$192</definedName>
    <definedName name="VAS083_F_Ilgalaikioturt126Nuotekusurinki1" localSheetId="11">'Forma 12'!$J$192</definedName>
    <definedName name="VAS083_F_Ilgalaikioturt126Nuotekusurinki1">'Forma 12'!$J$192</definedName>
    <definedName name="VAS083_F_Ilgalaikioturt126Nuotekuvalymas1" localSheetId="11">'Forma 12'!$K$192</definedName>
    <definedName name="VAS083_F_Ilgalaikioturt126Nuotekuvalymas1">'Forma 12'!$K$192</definedName>
    <definedName name="VAS083_F_Ilgalaikioturt126Pavirsiniunuot1" localSheetId="11">'Forma 12'!$M$192</definedName>
    <definedName name="VAS083_F_Ilgalaikioturt126Pavirsiniunuot1">'Forma 12'!$M$192</definedName>
    <definedName name="VAS083_F_Ilgalaikioturt126Turtovienetask1" localSheetId="11">'Forma 12'!$F$192</definedName>
    <definedName name="VAS083_F_Ilgalaikioturt126Turtovienetask1">'Forma 12'!$F$192</definedName>
    <definedName name="VAS083_F_Ilgalaikioturt127Apskaitosveikla1" localSheetId="11">'Forma 12'!$N$194</definedName>
    <definedName name="VAS083_F_Ilgalaikioturt127Apskaitosveikla1">'Forma 12'!$N$194</definedName>
    <definedName name="VAS083_F_Ilgalaikioturt127Geriamojovande7" localSheetId="11">'Forma 12'!$G$194</definedName>
    <definedName name="VAS083_F_Ilgalaikioturt127Geriamojovande7">'Forma 12'!$G$194</definedName>
    <definedName name="VAS083_F_Ilgalaikioturt127Geriamojovande8" localSheetId="11">'Forma 12'!$H$194</definedName>
    <definedName name="VAS083_F_Ilgalaikioturt127Geriamojovande8">'Forma 12'!$H$194</definedName>
    <definedName name="VAS083_F_Ilgalaikioturt127Geriamojovande9" localSheetId="11">'Forma 12'!$I$194</definedName>
    <definedName name="VAS083_F_Ilgalaikioturt127Geriamojovande9">'Forma 12'!$I$194</definedName>
    <definedName name="VAS083_F_Ilgalaikioturt127Inventorinisnu1" localSheetId="11">'Forma 12'!$D$194</definedName>
    <definedName name="VAS083_F_Ilgalaikioturt127Inventorinisnu1">'Forma 12'!$D$194</definedName>
    <definedName name="VAS083_F_Ilgalaikioturt127Kitareguliuoja1" localSheetId="11">'Forma 12'!$O$194</definedName>
    <definedName name="VAS083_F_Ilgalaikioturt127Kitareguliuoja1">'Forma 12'!$O$194</definedName>
    <definedName name="VAS083_F_Ilgalaikioturt127Kitosveiklosne1" localSheetId="11">'Forma 12'!$P$194</definedName>
    <definedName name="VAS083_F_Ilgalaikioturt127Kitosveiklosne1">'Forma 12'!$P$194</definedName>
    <definedName name="VAS083_F_Ilgalaikioturt127Lrklimatokaito1" localSheetId="11">'Forma 12'!$E$194</definedName>
    <definedName name="VAS083_F_Ilgalaikioturt127Lrklimatokaito1">'Forma 12'!$E$194</definedName>
    <definedName name="VAS083_F_Ilgalaikioturt127Nuotekudumblot1" localSheetId="11">'Forma 12'!$L$194</definedName>
    <definedName name="VAS083_F_Ilgalaikioturt127Nuotekudumblot1">'Forma 12'!$L$194</definedName>
    <definedName name="VAS083_F_Ilgalaikioturt127Nuotekusurinki1" localSheetId="11">'Forma 12'!$J$194</definedName>
    <definedName name="VAS083_F_Ilgalaikioturt127Nuotekusurinki1">'Forma 12'!$J$194</definedName>
    <definedName name="VAS083_F_Ilgalaikioturt127Nuotekuvalymas1" localSheetId="11">'Forma 12'!$K$194</definedName>
    <definedName name="VAS083_F_Ilgalaikioturt127Nuotekuvalymas1">'Forma 12'!$K$194</definedName>
    <definedName name="VAS083_F_Ilgalaikioturt127Pavirsiniunuot1" localSheetId="11">'Forma 12'!$M$194</definedName>
    <definedName name="VAS083_F_Ilgalaikioturt127Pavirsiniunuot1">'Forma 12'!$M$194</definedName>
    <definedName name="VAS083_F_Ilgalaikioturt127Turtovienetask1" localSheetId="11">'Forma 12'!$F$194</definedName>
    <definedName name="VAS083_F_Ilgalaikioturt127Turtovienetask1">'Forma 12'!$F$194</definedName>
    <definedName name="VAS083_F_Ilgalaikioturt128Apskaitosveikla1" localSheetId="11">'Forma 12'!$N$195</definedName>
    <definedName name="VAS083_F_Ilgalaikioturt128Apskaitosveikla1">'Forma 12'!$N$195</definedName>
    <definedName name="VAS083_F_Ilgalaikioturt128Geriamojovande7" localSheetId="11">'Forma 12'!$G$195</definedName>
    <definedName name="VAS083_F_Ilgalaikioturt128Geriamojovande7">'Forma 12'!$G$195</definedName>
    <definedName name="VAS083_F_Ilgalaikioturt128Geriamojovande8" localSheetId="11">'Forma 12'!$H$195</definedName>
    <definedName name="VAS083_F_Ilgalaikioturt128Geriamojovande8">'Forma 12'!$H$195</definedName>
    <definedName name="VAS083_F_Ilgalaikioturt128Geriamojovande9" localSheetId="11">'Forma 12'!$I$195</definedName>
    <definedName name="VAS083_F_Ilgalaikioturt128Geriamojovande9">'Forma 12'!$I$195</definedName>
    <definedName name="VAS083_F_Ilgalaikioturt128Inventorinisnu1" localSheetId="11">'Forma 12'!$D$195</definedName>
    <definedName name="VAS083_F_Ilgalaikioturt128Inventorinisnu1">'Forma 12'!$D$195</definedName>
    <definedName name="VAS083_F_Ilgalaikioturt128Kitareguliuoja1" localSheetId="11">'Forma 12'!$O$195</definedName>
    <definedName name="VAS083_F_Ilgalaikioturt128Kitareguliuoja1">'Forma 12'!$O$195</definedName>
    <definedName name="VAS083_F_Ilgalaikioturt128Kitosveiklosne1" localSheetId="11">'Forma 12'!$P$195</definedName>
    <definedName name="VAS083_F_Ilgalaikioturt128Kitosveiklosne1">'Forma 12'!$P$195</definedName>
    <definedName name="VAS083_F_Ilgalaikioturt128Lrklimatokaito1" localSheetId="11">'Forma 12'!$E$195</definedName>
    <definedName name="VAS083_F_Ilgalaikioturt128Lrklimatokaito1">'Forma 12'!$E$195</definedName>
    <definedName name="VAS083_F_Ilgalaikioturt128Nuotekudumblot1" localSheetId="11">'Forma 12'!$L$195</definedName>
    <definedName name="VAS083_F_Ilgalaikioturt128Nuotekudumblot1">'Forma 12'!$L$195</definedName>
    <definedName name="VAS083_F_Ilgalaikioturt128Nuotekusurinki1" localSheetId="11">'Forma 12'!$J$195</definedName>
    <definedName name="VAS083_F_Ilgalaikioturt128Nuotekusurinki1">'Forma 12'!$J$195</definedName>
    <definedName name="VAS083_F_Ilgalaikioturt128Nuotekuvalymas1" localSheetId="11">'Forma 12'!$K$195</definedName>
    <definedName name="VAS083_F_Ilgalaikioturt128Nuotekuvalymas1">'Forma 12'!$K$195</definedName>
    <definedName name="VAS083_F_Ilgalaikioturt128Pavirsiniunuot1" localSheetId="11">'Forma 12'!$M$195</definedName>
    <definedName name="VAS083_F_Ilgalaikioturt128Pavirsiniunuot1">'Forma 12'!$M$195</definedName>
    <definedName name="VAS083_F_Ilgalaikioturt128Turtovienetask1" localSheetId="11">'Forma 12'!$F$195</definedName>
    <definedName name="VAS083_F_Ilgalaikioturt128Turtovienetask1">'Forma 12'!$F$195</definedName>
    <definedName name="VAS083_F_Ilgalaikioturt129Apskaitosveikla1" localSheetId="11">'Forma 12'!$N$196</definedName>
    <definedName name="VAS083_F_Ilgalaikioturt129Apskaitosveikla1">'Forma 12'!$N$196</definedName>
    <definedName name="VAS083_F_Ilgalaikioturt129Geriamojovande7" localSheetId="11">'Forma 12'!$G$196</definedName>
    <definedName name="VAS083_F_Ilgalaikioturt129Geriamojovande7">'Forma 12'!$G$196</definedName>
    <definedName name="VAS083_F_Ilgalaikioturt129Geriamojovande8" localSheetId="11">'Forma 12'!$H$196</definedName>
    <definedName name="VAS083_F_Ilgalaikioturt129Geriamojovande8">'Forma 12'!$H$196</definedName>
    <definedName name="VAS083_F_Ilgalaikioturt129Geriamojovande9" localSheetId="11">'Forma 12'!$I$196</definedName>
    <definedName name="VAS083_F_Ilgalaikioturt129Geriamojovande9">'Forma 12'!$I$196</definedName>
    <definedName name="VAS083_F_Ilgalaikioturt129Inventorinisnu1" localSheetId="11">'Forma 12'!$D$196</definedName>
    <definedName name="VAS083_F_Ilgalaikioturt129Inventorinisnu1">'Forma 12'!$D$196</definedName>
    <definedName name="VAS083_F_Ilgalaikioturt129Kitareguliuoja1" localSheetId="11">'Forma 12'!$O$196</definedName>
    <definedName name="VAS083_F_Ilgalaikioturt129Kitareguliuoja1">'Forma 12'!$O$196</definedName>
    <definedName name="VAS083_F_Ilgalaikioturt129Kitosveiklosne1" localSheetId="11">'Forma 12'!$P$196</definedName>
    <definedName name="VAS083_F_Ilgalaikioturt129Kitosveiklosne1">'Forma 12'!$P$196</definedName>
    <definedName name="VAS083_F_Ilgalaikioturt129Lrklimatokaito1" localSheetId="11">'Forma 12'!$E$196</definedName>
    <definedName name="VAS083_F_Ilgalaikioturt129Lrklimatokaito1">'Forma 12'!$E$196</definedName>
    <definedName name="VAS083_F_Ilgalaikioturt129Nuotekudumblot1" localSheetId="11">'Forma 12'!$L$196</definedName>
    <definedName name="VAS083_F_Ilgalaikioturt129Nuotekudumblot1">'Forma 12'!$L$196</definedName>
    <definedName name="VAS083_F_Ilgalaikioturt129Nuotekusurinki1" localSheetId="11">'Forma 12'!$J$196</definedName>
    <definedName name="VAS083_F_Ilgalaikioturt129Nuotekusurinki1">'Forma 12'!$J$196</definedName>
    <definedName name="VAS083_F_Ilgalaikioturt129Nuotekuvalymas1" localSheetId="11">'Forma 12'!$K$196</definedName>
    <definedName name="VAS083_F_Ilgalaikioturt129Nuotekuvalymas1">'Forma 12'!$K$196</definedName>
    <definedName name="VAS083_F_Ilgalaikioturt129Pavirsiniunuot1" localSheetId="11">'Forma 12'!$M$196</definedName>
    <definedName name="VAS083_F_Ilgalaikioturt129Pavirsiniunuot1">'Forma 12'!$M$196</definedName>
    <definedName name="VAS083_F_Ilgalaikioturt129Turtovienetask1" localSheetId="11">'Forma 12'!$F$196</definedName>
    <definedName name="VAS083_F_Ilgalaikioturt129Turtovienetask1">'Forma 12'!$F$196</definedName>
    <definedName name="VAS083_F_Ilgalaikioturt12Apskaitosveikla1" localSheetId="11">'Forma 12'!$N$28</definedName>
    <definedName name="VAS083_F_Ilgalaikioturt12Apskaitosveikla1">'Forma 12'!$N$28</definedName>
    <definedName name="VAS083_F_Ilgalaikioturt12Geriamojovande7" localSheetId="11">'Forma 12'!$G$28</definedName>
    <definedName name="VAS083_F_Ilgalaikioturt12Geriamojovande7">'Forma 12'!$G$28</definedName>
    <definedName name="VAS083_F_Ilgalaikioturt12Geriamojovande8" localSheetId="11">'Forma 12'!$H$28</definedName>
    <definedName name="VAS083_F_Ilgalaikioturt12Geriamojovande8">'Forma 12'!$H$28</definedName>
    <definedName name="VAS083_F_Ilgalaikioturt12Geriamojovande9" localSheetId="11">'Forma 12'!$I$28</definedName>
    <definedName name="VAS083_F_Ilgalaikioturt12Geriamojovande9">'Forma 12'!$I$28</definedName>
    <definedName name="VAS083_F_Ilgalaikioturt12Inventorinisnu1" localSheetId="11">'Forma 12'!$D$28</definedName>
    <definedName name="VAS083_F_Ilgalaikioturt12Inventorinisnu1">'Forma 12'!$D$28</definedName>
    <definedName name="VAS083_F_Ilgalaikioturt12Kitareguliuoja1" localSheetId="11">'Forma 12'!$O$28</definedName>
    <definedName name="VAS083_F_Ilgalaikioturt12Kitareguliuoja1">'Forma 12'!$O$28</definedName>
    <definedName name="VAS083_F_Ilgalaikioturt12Kitosveiklosne1" localSheetId="11">'Forma 12'!$P$28</definedName>
    <definedName name="VAS083_F_Ilgalaikioturt12Kitosveiklosne1">'Forma 12'!$P$28</definedName>
    <definedName name="VAS083_F_Ilgalaikioturt12Lrklimatokaito1" localSheetId="11">'Forma 12'!$E$28</definedName>
    <definedName name="VAS083_F_Ilgalaikioturt12Lrklimatokaito1">'Forma 12'!$E$28</definedName>
    <definedName name="VAS083_F_Ilgalaikioturt12Nuotekudumblot1" localSheetId="11">'Forma 12'!$L$28</definedName>
    <definedName name="VAS083_F_Ilgalaikioturt12Nuotekudumblot1">'Forma 12'!$L$28</definedName>
    <definedName name="VAS083_F_Ilgalaikioturt12Nuotekusurinki1" localSheetId="11">'Forma 12'!$J$28</definedName>
    <definedName name="VAS083_F_Ilgalaikioturt12Nuotekusurinki1">'Forma 12'!$J$28</definedName>
    <definedName name="VAS083_F_Ilgalaikioturt12Nuotekuvalymas1" localSheetId="11">'Forma 12'!$K$28</definedName>
    <definedName name="VAS083_F_Ilgalaikioturt12Nuotekuvalymas1">'Forma 12'!$K$28</definedName>
    <definedName name="VAS083_F_Ilgalaikioturt12Pavirsiniunuot1" localSheetId="11">'Forma 12'!$M$28</definedName>
    <definedName name="VAS083_F_Ilgalaikioturt12Pavirsiniunuot1">'Forma 12'!$M$28</definedName>
    <definedName name="VAS083_F_Ilgalaikioturt12Turtovienetask1" localSheetId="11">'Forma 12'!$F$28</definedName>
    <definedName name="VAS083_F_Ilgalaikioturt12Turtovienetask1">'Forma 12'!$F$28</definedName>
    <definedName name="VAS083_F_Ilgalaikioturt130Apskaitosveikla1" localSheetId="11">'Forma 12'!$N$198</definedName>
    <definedName name="VAS083_F_Ilgalaikioturt130Apskaitosveikla1">'Forma 12'!$N$198</definedName>
    <definedName name="VAS083_F_Ilgalaikioturt130Geriamojovande7" localSheetId="11">'Forma 12'!$G$198</definedName>
    <definedName name="VAS083_F_Ilgalaikioturt130Geriamojovande7">'Forma 12'!$G$198</definedName>
    <definedName name="VAS083_F_Ilgalaikioturt130Geriamojovande8" localSheetId="11">'Forma 12'!$H$198</definedName>
    <definedName name="VAS083_F_Ilgalaikioturt130Geriamojovande8">'Forma 12'!$H$198</definedName>
    <definedName name="VAS083_F_Ilgalaikioturt130Geriamojovande9" localSheetId="11">'Forma 12'!$I$198</definedName>
    <definedName name="VAS083_F_Ilgalaikioturt130Geriamojovande9">'Forma 12'!$I$198</definedName>
    <definedName name="VAS083_F_Ilgalaikioturt130Inventorinisnu1" localSheetId="11">'Forma 12'!$D$198</definedName>
    <definedName name="VAS083_F_Ilgalaikioturt130Inventorinisnu1">'Forma 12'!$D$198</definedName>
    <definedName name="VAS083_F_Ilgalaikioturt130Kitareguliuoja1" localSheetId="11">'Forma 12'!$O$198</definedName>
    <definedName name="VAS083_F_Ilgalaikioturt130Kitareguliuoja1">'Forma 12'!$O$198</definedName>
    <definedName name="VAS083_F_Ilgalaikioturt130Kitosveiklosne1" localSheetId="11">'Forma 12'!$P$198</definedName>
    <definedName name="VAS083_F_Ilgalaikioturt130Kitosveiklosne1">'Forma 12'!$P$198</definedName>
    <definedName name="VAS083_F_Ilgalaikioturt130Lrklimatokaito1" localSheetId="11">'Forma 12'!$E$198</definedName>
    <definedName name="VAS083_F_Ilgalaikioturt130Lrklimatokaito1">'Forma 12'!$E$198</definedName>
    <definedName name="VAS083_F_Ilgalaikioturt130Nuotekudumblot1" localSheetId="11">'Forma 12'!$L$198</definedName>
    <definedName name="VAS083_F_Ilgalaikioturt130Nuotekudumblot1">'Forma 12'!$L$198</definedName>
    <definedName name="VAS083_F_Ilgalaikioturt130Nuotekusurinki1" localSheetId="11">'Forma 12'!$J$198</definedName>
    <definedName name="VAS083_F_Ilgalaikioturt130Nuotekusurinki1">'Forma 12'!$J$198</definedName>
    <definedName name="VAS083_F_Ilgalaikioturt130Nuotekuvalymas1" localSheetId="11">'Forma 12'!$K$198</definedName>
    <definedName name="VAS083_F_Ilgalaikioturt130Nuotekuvalymas1">'Forma 12'!$K$198</definedName>
    <definedName name="VAS083_F_Ilgalaikioturt130Pavirsiniunuot1" localSheetId="11">'Forma 12'!$M$198</definedName>
    <definedName name="VAS083_F_Ilgalaikioturt130Pavirsiniunuot1">'Forma 12'!$M$198</definedName>
    <definedName name="VAS083_F_Ilgalaikioturt130Turtovienetask1" localSheetId="11">'Forma 12'!$F$198</definedName>
    <definedName name="VAS083_F_Ilgalaikioturt130Turtovienetask1">'Forma 12'!$F$198</definedName>
    <definedName name="VAS083_F_Ilgalaikioturt131Apskaitosveikla1" localSheetId="11">'Forma 12'!$N$199</definedName>
    <definedName name="VAS083_F_Ilgalaikioturt131Apskaitosveikla1">'Forma 12'!$N$199</definedName>
    <definedName name="VAS083_F_Ilgalaikioturt131Geriamojovande7" localSheetId="11">'Forma 12'!$G$199</definedName>
    <definedName name="VAS083_F_Ilgalaikioturt131Geriamojovande7">'Forma 12'!$G$199</definedName>
    <definedName name="VAS083_F_Ilgalaikioturt131Geriamojovande8" localSheetId="11">'Forma 12'!$H$199</definedName>
    <definedName name="VAS083_F_Ilgalaikioturt131Geriamojovande8">'Forma 12'!$H$199</definedName>
    <definedName name="VAS083_F_Ilgalaikioturt131Geriamojovande9" localSheetId="11">'Forma 12'!$I$199</definedName>
    <definedName name="VAS083_F_Ilgalaikioturt131Geriamojovande9">'Forma 12'!$I$199</definedName>
    <definedName name="VAS083_F_Ilgalaikioturt131Inventorinisnu1" localSheetId="11">'Forma 12'!$D$199</definedName>
    <definedName name="VAS083_F_Ilgalaikioturt131Inventorinisnu1">'Forma 12'!$D$199</definedName>
    <definedName name="VAS083_F_Ilgalaikioturt131Kitareguliuoja1" localSheetId="11">'Forma 12'!$O$199</definedName>
    <definedName name="VAS083_F_Ilgalaikioturt131Kitareguliuoja1">'Forma 12'!$O$199</definedName>
    <definedName name="VAS083_F_Ilgalaikioturt131Kitosveiklosne1" localSheetId="11">'Forma 12'!$P$199</definedName>
    <definedName name="VAS083_F_Ilgalaikioturt131Kitosveiklosne1">'Forma 12'!$P$199</definedName>
    <definedName name="VAS083_F_Ilgalaikioturt131Lrklimatokaito1" localSheetId="11">'Forma 12'!$E$199</definedName>
    <definedName name="VAS083_F_Ilgalaikioturt131Lrklimatokaito1">'Forma 12'!$E$199</definedName>
    <definedName name="VAS083_F_Ilgalaikioturt131Nuotekudumblot1" localSheetId="11">'Forma 12'!$L$199</definedName>
    <definedName name="VAS083_F_Ilgalaikioturt131Nuotekudumblot1">'Forma 12'!$L$199</definedName>
    <definedName name="VAS083_F_Ilgalaikioturt131Nuotekusurinki1" localSheetId="11">'Forma 12'!$J$199</definedName>
    <definedName name="VAS083_F_Ilgalaikioturt131Nuotekusurinki1">'Forma 12'!$J$199</definedName>
    <definedName name="VAS083_F_Ilgalaikioturt131Nuotekuvalymas1" localSheetId="11">'Forma 12'!$K$199</definedName>
    <definedName name="VAS083_F_Ilgalaikioturt131Nuotekuvalymas1">'Forma 12'!$K$199</definedName>
    <definedName name="VAS083_F_Ilgalaikioturt131Pavirsiniunuot1" localSheetId="11">'Forma 12'!$M$199</definedName>
    <definedName name="VAS083_F_Ilgalaikioturt131Pavirsiniunuot1">'Forma 12'!$M$199</definedName>
    <definedName name="VAS083_F_Ilgalaikioturt131Turtovienetask1" localSheetId="11">'Forma 12'!$F$199</definedName>
    <definedName name="VAS083_F_Ilgalaikioturt131Turtovienetask1">'Forma 12'!$F$199</definedName>
    <definedName name="VAS083_F_Ilgalaikioturt132Apskaitosveikla1" localSheetId="11">'Forma 12'!$N$200</definedName>
    <definedName name="VAS083_F_Ilgalaikioturt132Apskaitosveikla1">'Forma 12'!$N$200</definedName>
    <definedName name="VAS083_F_Ilgalaikioturt132Geriamojovande7" localSheetId="11">'Forma 12'!$G$200</definedName>
    <definedName name="VAS083_F_Ilgalaikioturt132Geriamojovande7">'Forma 12'!$G$200</definedName>
    <definedName name="VAS083_F_Ilgalaikioturt132Geriamojovande8" localSheetId="11">'Forma 12'!$H$200</definedName>
    <definedName name="VAS083_F_Ilgalaikioturt132Geriamojovande8">'Forma 12'!$H$200</definedName>
    <definedName name="VAS083_F_Ilgalaikioturt132Geriamojovande9" localSheetId="11">'Forma 12'!$I$200</definedName>
    <definedName name="VAS083_F_Ilgalaikioturt132Geriamojovande9">'Forma 12'!$I$200</definedName>
    <definedName name="VAS083_F_Ilgalaikioturt132Inventorinisnu1" localSheetId="11">'Forma 12'!$D$200</definedName>
    <definedName name="VAS083_F_Ilgalaikioturt132Inventorinisnu1">'Forma 12'!$D$200</definedName>
    <definedName name="VAS083_F_Ilgalaikioturt132Kitareguliuoja1" localSheetId="11">'Forma 12'!$O$200</definedName>
    <definedName name="VAS083_F_Ilgalaikioturt132Kitareguliuoja1">'Forma 12'!$O$200</definedName>
    <definedName name="VAS083_F_Ilgalaikioturt132Kitosveiklosne1" localSheetId="11">'Forma 12'!$P$200</definedName>
    <definedName name="VAS083_F_Ilgalaikioturt132Kitosveiklosne1">'Forma 12'!$P$200</definedName>
    <definedName name="VAS083_F_Ilgalaikioturt132Lrklimatokaito1" localSheetId="11">'Forma 12'!$E$200</definedName>
    <definedName name="VAS083_F_Ilgalaikioturt132Lrklimatokaito1">'Forma 12'!$E$200</definedName>
    <definedName name="VAS083_F_Ilgalaikioturt132Nuotekudumblot1" localSheetId="11">'Forma 12'!$L$200</definedName>
    <definedName name="VAS083_F_Ilgalaikioturt132Nuotekudumblot1">'Forma 12'!$L$200</definedName>
    <definedName name="VAS083_F_Ilgalaikioturt132Nuotekusurinki1" localSheetId="11">'Forma 12'!$J$200</definedName>
    <definedName name="VAS083_F_Ilgalaikioturt132Nuotekusurinki1">'Forma 12'!$J$200</definedName>
    <definedName name="VAS083_F_Ilgalaikioturt132Nuotekuvalymas1" localSheetId="11">'Forma 12'!$K$200</definedName>
    <definedName name="VAS083_F_Ilgalaikioturt132Nuotekuvalymas1">'Forma 12'!$K$200</definedName>
    <definedName name="VAS083_F_Ilgalaikioturt132Pavirsiniunuot1" localSheetId="11">'Forma 12'!$M$200</definedName>
    <definedName name="VAS083_F_Ilgalaikioturt132Pavirsiniunuot1">'Forma 12'!$M$200</definedName>
    <definedName name="VAS083_F_Ilgalaikioturt132Turtovienetask1" localSheetId="11">'Forma 12'!$F$200</definedName>
    <definedName name="VAS083_F_Ilgalaikioturt132Turtovienetask1">'Forma 12'!$F$200</definedName>
    <definedName name="VAS083_F_Ilgalaikioturt133Apskaitosveikla1" localSheetId="11">'Forma 12'!$N$202</definedName>
    <definedName name="VAS083_F_Ilgalaikioturt133Apskaitosveikla1">'Forma 12'!$N$202</definedName>
    <definedName name="VAS083_F_Ilgalaikioturt133Geriamojovande7" localSheetId="11">'Forma 12'!$G$202</definedName>
    <definedName name="VAS083_F_Ilgalaikioturt133Geriamojovande7">'Forma 12'!$G$202</definedName>
    <definedName name="VAS083_F_Ilgalaikioturt133Geriamojovande8" localSheetId="11">'Forma 12'!$H$202</definedName>
    <definedName name="VAS083_F_Ilgalaikioturt133Geriamojovande8">'Forma 12'!$H$202</definedName>
    <definedName name="VAS083_F_Ilgalaikioturt133Geriamojovande9" localSheetId="11">'Forma 12'!$I$202</definedName>
    <definedName name="VAS083_F_Ilgalaikioturt133Geriamojovande9">'Forma 12'!$I$202</definedName>
    <definedName name="VAS083_F_Ilgalaikioturt133Inventorinisnu1" localSheetId="11">'Forma 12'!$D$202</definedName>
    <definedName name="VAS083_F_Ilgalaikioturt133Inventorinisnu1">'Forma 12'!$D$202</definedName>
    <definedName name="VAS083_F_Ilgalaikioturt133Kitareguliuoja1" localSheetId="11">'Forma 12'!$O$202</definedName>
    <definedName name="VAS083_F_Ilgalaikioturt133Kitareguliuoja1">'Forma 12'!$O$202</definedName>
    <definedName name="VAS083_F_Ilgalaikioturt133Kitosveiklosne1" localSheetId="11">'Forma 12'!$P$202</definedName>
    <definedName name="VAS083_F_Ilgalaikioturt133Kitosveiklosne1">'Forma 12'!$P$202</definedName>
    <definedName name="VAS083_F_Ilgalaikioturt133Lrklimatokaito1" localSheetId="11">'Forma 12'!$E$202</definedName>
    <definedName name="VAS083_F_Ilgalaikioturt133Lrklimatokaito1">'Forma 12'!$E$202</definedName>
    <definedName name="VAS083_F_Ilgalaikioturt133Nuotekudumblot1" localSheetId="11">'Forma 12'!$L$202</definedName>
    <definedName name="VAS083_F_Ilgalaikioturt133Nuotekudumblot1">'Forma 12'!$L$202</definedName>
    <definedName name="VAS083_F_Ilgalaikioturt133Nuotekusurinki1" localSheetId="11">'Forma 12'!$J$202</definedName>
    <definedName name="VAS083_F_Ilgalaikioturt133Nuotekusurinki1">'Forma 12'!$J$202</definedName>
    <definedName name="VAS083_F_Ilgalaikioturt133Nuotekuvalymas1" localSheetId="11">'Forma 12'!$K$202</definedName>
    <definedName name="VAS083_F_Ilgalaikioturt133Nuotekuvalymas1">'Forma 12'!$K$202</definedName>
    <definedName name="VAS083_F_Ilgalaikioturt133Pavirsiniunuot1" localSheetId="11">'Forma 12'!$M$202</definedName>
    <definedName name="VAS083_F_Ilgalaikioturt133Pavirsiniunuot1">'Forma 12'!$M$202</definedName>
    <definedName name="VAS083_F_Ilgalaikioturt133Turtovienetask1" localSheetId="11">'Forma 12'!$F$202</definedName>
    <definedName name="VAS083_F_Ilgalaikioturt133Turtovienetask1">'Forma 12'!$F$202</definedName>
    <definedName name="VAS083_F_Ilgalaikioturt134Apskaitosveikla1" localSheetId="11">'Forma 12'!$N$203</definedName>
    <definedName name="VAS083_F_Ilgalaikioturt134Apskaitosveikla1">'Forma 12'!$N$203</definedName>
    <definedName name="VAS083_F_Ilgalaikioturt134Geriamojovande7" localSheetId="11">'Forma 12'!$G$203</definedName>
    <definedName name="VAS083_F_Ilgalaikioturt134Geriamojovande7">'Forma 12'!$G$203</definedName>
    <definedName name="VAS083_F_Ilgalaikioturt134Geriamojovande8" localSheetId="11">'Forma 12'!$H$203</definedName>
    <definedName name="VAS083_F_Ilgalaikioturt134Geriamojovande8">'Forma 12'!$H$203</definedName>
    <definedName name="VAS083_F_Ilgalaikioturt134Geriamojovande9" localSheetId="11">'Forma 12'!$I$203</definedName>
    <definedName name="VAS083_F_Ilgalaikioturt134Geriamojovande9">'Forma 12'!$I$203</definedName>
    <definedName name="VAS083_F_Ilgalaikioturt134Inventorinisnu1" localSheetId="11">'Forma 12'!$D$203</definedName>
    <definedName name="VAS083_F_Ilgalaikioturt134Inventorinisnu1">'Forma 12'!$D$203</definedName>
    <definedName name="VAS083_F_Ilgalaikioturt134Kitareguliuoja1" localSheetId="11">'Forma 12'!$O$203</definedName>
    <definedName name="VAS083_F_Ilgalaikioturt134Kitareguliuoja1">'Forma 12'!$O$203</definedName>
    <definedName name="VAS083_F_Ilgalaikioturt134Kitosveiklosne1" localSheetId="11">'Forma 12'!$P$203</definedName>
    <definedName name="VAS083_F_Ilgalaikioturt134Kitosveiklosne1">'Forma 12'!$P$203</definedName>
    <definedName name="VAS083_F_Ilgalaikioturt134Lrklimatokaito1" localSheetId="11">'Forma 12'!$E$203</definedName>
    <definedName name="VAS083_F_Ilgalaikioturt134Lrklimatokaito1">'Forma 12'!$E$203</definedName>
    <definedName name="VAS083_F_Ilgalaikioturt134Nuotekudumblot1" localSheetId="11">'Forma 12'!$L$203</definedName>
    <definedName name="VAS083_F_Ilgalaikioturt134Nuotekudumblot1">'Forma 12'!$L$203</definedName>
    <definedName name="VAS083_F_Ilgalaikioturt134Nuotekusurinki1" localSheetId="11">'Forma 12'!$J$203</definedName>
    <definedName name="VAS083_F_Ilgalaikioturt134Nuotekusurinki1">'Forma 12'!$J$203</definedName>
    <definedName name="VAS083_F_Ilgalaikioturt134Nuotekuvalymas1" localSheetId="11">'Forma 12'!$K$203</definedName>
    <definedName name="VAS083_F_Ilgalaikioturt134Nuotekuvalymas1">'Forma 12'!$K$203</definedName>
    <definedName name="VAS083_F_Ilgalaikioturt134Pavirsiniunuot1" localSheetId="11">'Forma 12'!$M$203</definedName>
    <definedName name="VAS083_F_Ilgalaikioturt134Pavirsiniunuot1">'Forma 12'!$M$203</definedName>
    <definedName name="VAS083_F_Ilgalaikioturt134Turtovienetask1" localSheetId="11">'Forma 12'!$F$203</definedName>
    <definedName name="VAS083_F_Ilgalaikioturt134Turtovienetask1">'Forma 12'!$F$203</definedName>
    <definedName name="VAS083_F_Ilgalaikioturt135Apskaitosveikla1" localSheetId="11">'Forma 12'!$N$204</definedName>
    <definedName name="VAS083_F_Ilgalaikioturt135Apskaitosveikla1">'Forma 12'!$N$204</definedName>
    <definedName name="VAS083_F_Ilgalaikioturt135Geriamojovande7" localSheetId="11">'Forma 12'!$G$204</definedName>
    <definedName name="VAS083_F_Ilgalaikioturt135Geriamojovande7">'Forma 12'!$G$204</definedName>
    <definedName name="VAS083_F_Ilgalaikioturt135Geriamojovande8" localSheetId="11">'Forma 12'!$H$204</definedName>
    <definedName name="VAS083_F_Ilgalaikioturt135Geriamojovande8">'Forma 12'!$H$204</definedName>
    <definedName name="VAS083_F_Ilgalaikioturt135Geriamojovande9" localSheetId="11">'Forma 12'!$I$204</definedName>
    <definedName name="VAS083_F_Ilgalaikioturt135Geriamojovande9">'Forma 12'!$I$204</definedName>
    <definedName name="VAS083_F_Ilgalaikioturt135Inventorinisnu1" localSheetId="11">'Forma 12'!$D$204</definedName>
    <definedName name="VAS083_F_Ilgalaikioturt135Inventorinisnu1">'Forma 12'!$D$204</definedName>
    <definedName name="VAS083_F_Ilgalaikioturt135Kitareguliuoja1" localSheetId="11">'Forma 12'!$O$204</definedName>
    <definedName name="VAS083_F_Ilgalaikioturt135Kitareguliuoja1">'Forma 12'!$O$204</definedName>
    <definedName name="VAS083_F_Ilgalaikioturt135Kitosveiklosne1" localSheetId="11">'Forma 12'!$P$204</definedName>
    <definedName name="VAS083_F_Ilgalaikioturt135Kitosveiklosne1">'Forma 12'!$P$204</definedName>
    <definedName name="VAS083_F_Ilgalaikioturt135Lrklimatokaito1" localSheetId="11">'Forma 12'!$E$204</definedName>
    <definedName name="VAS083_F_Ilgalaikioturt135Lrklimatokaito1">'Forma 12'!$E$204</definedName>
    <definedName name="VAS083_F_Ilgalaikioturt135Nuotekudumblot1" localSheetId="11">'Forma 12'!$L$204</definedName>
    <definedName name="VAS083_F_Ilgalaikioturt135Nuotekudumblot1">'Forma 12'!$L$204</definedName>
    <definedName name="VAS083_F_Ilgalaikioturt135Nuotekusurinki1" localSheetId="11">'Forma 12'!$J$204</definedName>
    <definedName name="VAS083_F_Ilgalaikioturt135Nuotekusurinki1">'Forma 12'!$J$204</definedName>
    <definedName name="VAS083_F_Ilgalaikioturt135Nuotekuvalymas1" localSheetId="11">'Forma 12'!$K$204</definedName>
    <definedName name="VAS083_F_Ilgalaikioturt135Nuotekuvalymas1">'Forma 12'!$K$204</definedName>
    <definedName name="VAS083_F_Ilgalaikioturt135Pavirsiniunuot1" localSheetId="11">'Forma 12'!$M$204</definedName>
    <definedName name="VAS083_F_Ilgalaikioturt135Pavirsiniunuot1">'Forma 12'!$M$204</definedName>
    <definedName name="VAS083_F_Ilgalaikioturt135Turtovienetask1" localSheetId="11">'Forma 12'!$F$204</definedName>
    <definedName name="VAS083_F_Ilgalaikioturt135Turtovienetask1">'Forma 12'!$F$204</definedName>
    <definedName name="VAS083_F_Ilgalaikioturt136Apskaitosveikla1" localSheetId="11">'Forma 12'!$N$206</definedName>
    <definedName name="VAS083_F_Ilgalaikioturt136Apskaitosveikla1">'Forma 12'!$N$206</definedName>
    <definedName name="VAS083_F_Ilgalaikioturt136Geriamojovande7" localSheetId="11">'Forma 12'!$G$206</definedName>
    <definedName name="VAS083_F_Ilgalaikioturt136Geriamojovande7">'Forma 12'!$G$206</definedName>
    <definedName name="VAS083_F_Ilgalaikioturt136Geriamojovande8" localSheetId="11">'Forma 12'!$H$206</definedName>
    <definedName name="VAS083_F_Ilgalaikioturt136Geriamojovande8">'Forma 12'!$H$206</definedName>
    <definedName name="VAS083_F_Ilgalaikioturt136Geriamojovande9" localSheetId="11">'Forma 12'!$I$206</definedName>
    <definedName name="VAS083_F_Ilgalaikioturt136Geriamojovande9">'Forma 12'!$I$206</definedName>
    <definedName name="VAS083_F_Ilgalaikioturt136Inventorinisnu1" localSheetId="11">'Forma 12'!$D$206</definedName>
    <definedName name="VAS083_F_Ilgalaikioturt136Inventorinisnu1">'Forma 12'!$D$206</definedName>
    <definedName name="VAS083_F_Ilgalaikioturt136Kitareguliuoja1" localSheetId="11">'Forma 12'!$O$206</definedName>
    <definedName name="VAS083_F_Ilgalaikioturt136Kitareguliuoja1">'Forma 12'!$O$206</definedName>
    <definedName name="VAS083_F_Ilgalaikioturt136Kitosveiklosne1" localSheetId="11">'Forma 12'!$P$206</definedName>
    <definedName name="VAS083_F_Ilgalaikioturt136Kitosveiklosne1">'Forma 12'!$P$206</definedName>
    <definedName name="VAS083_F_Ilgalaikioturt136Lrklimatokaito1" localSheetId="11">'Forma 12'!$E$206</definedName>
    <definedName name="VAS083_F_Ilgalaikioturt136Lrklimatokaito1">'Forma 12'!$E$206</definedName>
    <definedName name="VAS083_F_Ilgalaikioturt136Nuotekudumblot1" localSheetId="11">'Forma 12'!$L$206</definedName>
    <definedName name="VAS083_F_Ilgalaikioturt136Nuotekudumblot1">'Forma 12'!$L$206</definedName>
    <definedName name="VAS083_F_Ilgalaikioturt136Nuotekusurinki1" localSheetId="11">'Forma 12'!$J$206</definedName>
    <definedName name="VAS083_F_Ilgalaikioturt136Nuotekusurinki1">'Forma 12'!$J$206</definedName>
    <definedName name="VAS083_F_Ilgalaikioturt136Nuotekuvalymas1" localSheetId="11">'Forma 12'!$K$206</definedName>
    <definedName name="VAS083_F_Ilgalaikioturt136Nuotekuvalymas1">'Forma 12'!$K$206</definedName>
    <definedName name="VAS083_F_Ilgalaikioturt136Pavirsiniunuot1" localSheetId="11">'Forma 12'!$M$206</definedName>
    <definedName name="VAS083_F_Ilgalaikioturt136Pavirsiniunuot1">'Forma 12'!$M$206</definedName>
    <definedName name="VAS083_F_Ilgalaikioturt136Turtovienetask1" localSheetId="11">'Forma 12'!$F$206</definedName>
    <definedName name="VAS083_F_Ilgalaikioturt136Turtovienetask1">'Forma 12'!$F$206</definedName>
    <definedName name="VAS083_F_Ilgalaikioturt137Apskaitosveikla1" localSheetId="11">'Forma 12'!$N$207</definedName>
    <definedName name="VAS083_F_Ilgalaikioturt137Apskaitosveikla1">'Forma 12'!$N$207</definedName>
    <definedName name="VAS083_F_Ilgalaikioturt137Geriamojovande7" localSheetId="11">'Forma 12'!$G$207</definedName>
    <definedName name="VAS083_F_Ilgalaikioturt137Geriamojovande7">'Forma 12'!$G$207</definedName>
    <definedName name="VAS083_F_Ilgalaikioturt137Geriamojovande8" localSheetId="11">'Forma 12'!$H$207</definedName>
    <definedName name="VAS083_F_Ilgalaikioturt137Geriamojovande8">'Forma 12'!$H$207</definedName>
    <definedName name="VAS083_F_Ilgalaikioturt137Geriamojovande9" localSheetId="11">'Forma 12'!$I$207</definedName>
    <definedName name="VAS083_F_Ilgalaikioturt137Geriamojovande9">'Forma 12'!$I$207</definedName>
    <definedName name="VAS083_F_Ilgalaikioturt137Inventorinisnu1" localSheetId="11">'Forma 12'!$D$207</definedName>
    <definedName name="VAS083_F_Ilgalaikioturt137Inventorinisnu1">'Forma 12'!$D$207</definedName>
    <definedName name="VAS083_F_Ilgalaikioturt137Kitareguliuoja1" localSheetId="11">'Forma 12'!$O$207</definedName>
    <definedName name="VAS083_F_Ilgalaikioturt137Kitareguliuoja1">'Forma 12'!$O$207</definedName>
    <definedName name="VAS083_F_Ilgalaikioturt137Kitosveiklosne1" localSheetId="11">'Forma 12'!$P$207</definedName>
    <definedName name="VAS083_F_Ilgalaikioturt137Kitosveiklosne1">'Forma 12'!$P$207</definedName>
    <definedName name="VAS083_F_Ilgalaikioturt137Lrklimatokaito1" localSheetId="11">'Forma 12'!$E$207</definedName>
    <definedName name="VAS083_F_Ilgalaikioturt137Lrklimatokaito1">'Forma 12'!$E$207</definedName>
    <definedName name="VAS083_F_Ilgalaikioturt137Nuotekudumblot1" localSheetId="11">'Forma 12'!$L$207</definedName>
    <definedName name="VAS083_F_Ilgalaikioturt137Nuotekudumblot1">'Forma 12'!$L$207</definedName>
    <definedName name="VAS083_F_Ilgalaikioturt137Nuotekusurinki1" localSheetId="11">'Forma 12'!$J$207</definedName>
    <definedName name="VAS083_F_Ilgalaikioturt137Nuotekusurinki1">'Forma 12'!$J$207</definedName>
    <definedName name="VAS083_F_Ilgalaikioturt137Nuotekuvalymas1" localSheetId="11">'Forma 12'!$K$207</definedName>
    <definedName name="VAS083_F_Ilgalaikioturt137Nuotekuvalymas1">'Forma 12'!$K$207</definedName>
    <definedName name="VAS083_F_Ilgalaikioturt137Pavirsiniunuot1" localSheetId="11">'Forma 12'!$M$207</definedName>
    <definedName name="VAS083_F_Ilgalaikioturt137Pavirsiniunuot1">'Forma 12'!$M$207</definedName>
    <definedName name="VAS083_F_Ilgalaikioturt137Turtovienetask1" localSheetId="11">'Forma 12'!$F$207</definedName>
    <definedName name="VAS083_F_Ilgalaikioturt137Turtovienetask1">'Forma 12'!$F$207</definedName>
    <definedName name="VAS083_F_Ilgalaikioturt138Apskaitosveikla1" localSheetId="11">'Forma 12'!$N$208</definedName>
    <definedName name="VAS083_F_Ilgalaikioturt138Apskaitosveikla1">'Forma 12'!$N$208</definedName>
    <definedName name="VAS083_F_Ilgalaikioturt138Geriamojovande7" localSheetId="11">'Forma 12'!$G$208</definedName>
    <definedName name="VAS083_F_Ilgalaikioturt138Geriamojovande7">'Forma 12'!$G$208</definedName>
    <definedName name="VAS083_F_Ilgalaikioturt138Geriamojovande8" localSheetId="11">'Forma 12'!$H$208</definedName>
    <definedName name="VAS083_F_Ilgalaikioturt138Geriamojovande8">'Forma 12'!$H$208</definedName>
    <definedName name="VAS083_F_Ilgalaikioturt138Geriamojovande9" localSheetId="11">'Forma 12'!$I$208</definedName>
    <definedName name="VAS083_F_Ilgalaikioturt138Geriamojovande9">'Forma 12'!$I$208</definedName>
    <definedName name="VAS083_F_Ilgalaikioturt138Inventorinisnu1" localSheetId="11">'Forma 12'!$D$208</definedName>
    <definedName name="VAS083_F_Ilgalaikioturt138Inventorinisnu1">'Forma 12'!$D$208</definedName>
    <definedName name="VAS083_F_Ilgalaikioturt138Kitareguliuoja1" localSheetId="11">'Forma 12'!$O$208</definedName>
    <definedName name="VAS083_F_Ilgalaikioturt138Kitareguliuoja1">'Forma 12'!$O$208</definedName>
    <definedName name="VAS083_F_Ilgalaikioturt138Kitosveiklosne1" localSheetId="11">'Forma 12'!$P$208</definedName>
    <definedName name="VAS083_F_Ilgalaikioturt138Kitosveiklosne1">'Forma 12'!$P$208</definedName>
    <definedName name="VAS083_F_Ilgalaikioturt138Lrklimatokaito1" localSheetId="11">'Forma 12'!$E$208</definedName>
    <definedName name="VAS083_F_Ilgalaikioturt138Lrklimatokaito1">'Forma 12'!$E$208</definedName>
    <definedName name="VAS083_F_Ilgalaikioturt138Nuotekudumblot1" localSheetId="11">'Forma 12'!$L$208</definedName>
    <definedName name="VAS083_F_Ilgalaikioturt138Nuotekudumblot1">'Forma 12'!$L$208</definedName>
    <definedName name="VAS083_F_Ilgalaikioturt138Nuotekusurinki1" localSheetId="11">'Forma 12'!$J$208</definedName>
    <definedName name="VAS083_F_Ilgalaikioturt138Nuotekusurinki1">'Forma 12'!$J$208</definedName>
    <definedName name="VAS083_F_Ilgalaikioturt138Nuotekuvalymas1" localSheetId="11">'Forma 12'!$K$208</definedName>
    <definedName name="VAS083_F_Ilgalaikioturt138Nuotekuvalymas1">'Forma 12'!$K$208</definedName>
    <definedName name="VAS083_F_Ilgalaikioturt138Pavirsiniunuot1" localSheetId="11">'Forma 12'!$M$208</definedName>
    <definedName name="VAS083_F_Ilgalaikioturt138Pavirsiniunuot1">'Forma 12'!$M$208</definedName>
    <definedName name="VAS083_F_Ilgalaikioturt138Turtovienetask1" localSheetId="11">'Forma 12'!$F$208</definedName>
    <definedName name="VAS083_F_Ilgalaikioturt138Turtovienetask1">'Forma 12'!$F$208</definedName>
    <definedName name="VAS083_F_Ilgalaikioturt139Apskaitosveikla1" localSheetId="11">'Forma 12'!$N$210</definedName>
    <definedName name="VAS083_F_Ilgalaikioturt139Apskaitosveikla1">'Forma 12'!$N$210</definedName>
    <definedName name="VAS083_F_Ilgalaikioturt139Geriamojovande7" localSheetId="11">'Forma 12'!$G$210</definedName>
    <definedName name="VAS083_F_Ilgalaikioturt139Geriamojovande7">'Forma 12'!$G$210</definedName>
    <definedName name="VAS083_F_Ilgalaikioturt139Geriamojovande8" localSheetId="11">'Forma 12'!$H$210</definedName>
    <definedName name="VAS083_F_Ilgalaikioturt139Geriamojovande8">'Forma 12'!$H$210</definedName>
    <definedName name="VAS083_F_Ilgalaikioturt139Geriamojovande9" localSheetId="11">'Forma 12'!$I$210</definedName>
    <definedName name="VAS083_F_Ilgalaikioturt139Geriamojovande9">'Forma 12'!$I$210</definedName>
    <definedName name="VAS083_F_Ilgalaikioturt139Inventorinisnu1" localSheetId="11">'Forma 12'!$D$210</definedName>
    <definedName name="VAS083_F_Ilgalaikioturt139Inventorinisnu1">'Forma 12'!$D$210</definedName>
    <definedName name="VAS083_F_Ilgalaikioturt139Kitareguliuoja1" localSheetId="11">'Forma 12'!$O$210</definedName>
    <definedName name="VAS083_F_Ilgalaikioturt139Kitareguliuoja1">'Forma 12'!$O$210</definedName>
    <definedName name="VAS083_F_Ilgalaikioturt139Kitosveiklosne1" localSheetId="11">'Forma 12'!$P$210</definedName>
    <definedName name="VAS083_F_Ilgalaikioturt139Kitosveiklosne1">'Forma 12'!$P$210</definedName>
    <definedName name="VAS083_F_Ilgalaikioturt139Lrklimatokaito1" localSheetId="11">'Forma 12'!$E$210</definedName>
    <definedName name="VAS083_F_Ilgalaikioturt139Lrklimatokaito1">'Forma 12'!$E$210</definedName>
    <definedName name="VAS083_F_Ilgalaikioturt139Nuotekudumblot1" localSheetId="11">'Forma 12'!$L$210</definedName>
    <definedName name="VAS083_F_Ilgalaikioturt139Nuotekudumblot1">'Forma 12'!$L$210</definedName>
    <definedName name="VAS083_F_Ilgalaikioturt139Nuotekusurinki1" localSheetId="11">'Forma 12'!$J$210</definedName>
    <definedName name="VAS083_F_Ilgalaikioturt139Nuotekusurinki1">'Forma 12'!$J$210</definedName>
    <definedName name="VAS083_F_Ilgalaikioturt139Nuotekuvalymas1" localSheetId="11">'Forma 12'!$K$210</definedName>
    <definedName name="VAS083_F_Ilgalaikioturt139Nuotekuvalymas1">'Forma 12'!$K$210</definedName>
    <definedName name="VAS083_F_Ilgalaikioturt139Pavirsiniunuot1" localSheetId="11">'Forma 12'!$M$210</definedName>
    <definedName name="VAS083_F_Ilgalaikioturt139Pavirsiniunuot1">'Forma 12'!$M$210</definedName>
    <definedName name="VAS083_F_Ilgalaikioturt139Turtovienetask1" localSheetId="11">'Forma 12'!$F$210</definedName>
    <definedName name="VAS083_F_Ilgalaikioturt139Turtovienetask1">'Forma 12'!$F$210</definedName>
    <definedName name="VAS083_F_Ilgalaikioturt13Apskaitosveikla1" localSheetId="11">'Forma 12'!$N$30</definedName>
    <definedName name="VAS083_F_Ilgalaikioturt13Apskaitosveikla1">'Forma 12'!$N$30</definedName>
    <definedName name="VAS083_F_Ilgalaikioturt13Geriamojovande7" localSheetId="11">'Forma 12'!$G$30</definedName>
    <definedName name="VAS083_F_Ilgalaikioturt13Geriamojovande7">'Forma 12'!$G$30</definedName>
    <definedName name="VAS083_F_Ilgalaikioturt13Geriamojovande8" localSheetId="11">'Forma 12'!$H$30</definedName>
    <definedName name="VAS083_F_Ilgalaikioturt13Geriamojovande8">'Forma 12'!$H$30</definedName>
    <definedName name="VAS083_F_Ilgalaikioturt13Geriamojovande9" localSheetId="11">'Forma 12'!$I$30</definedName>
    <definedName name="VAS083_F_Ilgalaikioturt13Geriamojovande9">'Forma 12'!$I$30</definedName>
    <definedName name="VAS083_F_Ilgalaikioturt13Inventorinisnu1" localSheetId="11">'Forma 12'!$D$30</definedName>
    <definedName name="VAS083_F_Ilgalaikioturt13Inventorinisnu1">'Forma 12'!$D$30</definedName>
    <definedName name="VAS083_F_Ilgalaikioturt13Kitareguliuoja1" localSheetId="11">'Forma 12'!$O$30</definedName>
    <definedName name="VAS083_F_Ilgalaikioturt13Kitareguliuoja1">'Forma 12'!$O$30</definedName>
    <definedName name="VAS083_F_Ilgalaikioturt13Kitosveiklosne1" localSheetId="11">'Forma 12'!$P$30</definedName>
    <definedName name="VAS083_F_Ilgalaikioturt13Kitosveiklosne1">'Forma 12'!$P$30</definedName>
    <definedName name="VAS083_F_Ilgalaikioturt13Lrklimatokaito1" localSheetId="11">'Forma 12'!$E$30</definedName>
    <definedName name="VAS083_F_Ilgalaikioturt13Lrklimatokaito1">'Forma 12'!$E$30</definedName>
    <definedName name="VAS083_F_Ilgalaikioturt13Nuotekudumblot1" localSheetId="11">'Forma 12'!$L$30</definedName>
    <definedName name="VAS083_F_Ilgalaikioturt13Nuotekudumblot1">'Forma 12'!$L$30</definedName>
    <definedName name="VAS083_F_Ilgalaikioturt13Nuotekusurinki1" localSheetId="11">'Forma 12'!$J$30</definedName>
    <definedName name="VAS083_F_Ilgalaikioturt13Nuotekusurinki1">'Forma 12'!$J$30</definedName>
    <definedName name="VAS083_F_Ilgalaikioturt13Nuotekuvalymas1" localSheetId="11">'Forma 12'!$K$30</definedName>
    <definedName name="VAS083_F_Ilgalaikioturt13Nuotekuvalymas1">'Forma 12'!$K$30</definedName>
    <definedName name="VAS083_F_Ilgalaikioturt13Pavirsiniunuot1" localSheetId="11">'Forma 12'!$M$30</definedName>
    <definedName name="VAS083_F_Ilgalaikioturt13Pavirsiniunuot1">'Forma 12'!$M$30</definedName>
    <definedName name="VAS083_F_Ilgalaikioturt13Turtovienetask1" localSheetId="11">'Forma 12'!$F$30</definedName>
    <definedName name="VAS083_F_Ilgalaikioturt13Turtovienetask1">'Forma 12'!$F$30</definedName>
    <definedName name="VAS083_F_Ilgalaikioturt140Apskaitosveikla1" localSheetId="11">'Forma 12'!$N$211</definedName>
    <definedName name="VAS083_F_Ilgalaikioturt140Apskaitosveikla1">'Forma 12'!$N$211</definedName>
    <definedName name="VAS083_F_Ilgalaikioturt140Geriamojovande7" localSheetId="11">'Forma 12'!$G$211</definedName>
    <definedName name="VAS083_F_Ilgalaikioturt140Geriamojovande7">'Forma 12'!$G$211</definedName>
    <definedName name="VAS083_F_Ilgalaikioturt140Geriamojovande8" localSheetId="11">'Forma 12'!$H$211</definedName>
    <definedName name="VAS083_F_Ilgalaikioturt140Geriamojovande8">'Forma 12'!$H$211</definedName>
    <definedName name="VAS083_F_Ilgalaikioturt140Geriamojovande9" localSheetId="11">'Forma 12'!$I$211</definedName>
    <definedName name="VAS083_F_Ilgalaikioturt140Geriamojovande9">'Forma 12'!$I$211</definedName>
    <definedName name="VAS083_F_Ilgalaikioturt140Inventorinisnu1" localSheetId="11">'Forma 12'!$D$211</definedName>
    <definedName name="VAS083_F_Ilgalaikioturt140Inventorinisnu1">'Forma 12'!$D$211</definedName>
    <definedName name="VAS083_F_Ilgalaikioturt140Kitareguliuoja1" localSheetId="11">'Forma 12'!$O$211</definedName>
    <definedName name="VAS083_F_Ilgalaikioturt140Kitareguliuoja1">'Forma 12'!$O$211</definedName>
    <definedName name="VAS083_F_Ilgalaikioturt140Kitosveiklosne1" localSheetId="11">'Forma 12'!$P$211</definedName>
    <definedName name="VAS083_F_Ilgalaikioturt140Kitosveiklosne1">'Forma 12'!$P$211</definedName>
    <definedName name="VAS083_F_Ilgalaikioturt140Lrklimatokaito1" localSheetId="11">'Forma 12'!$E$211</definedName>
    <definedName name="VAS083_F_Ilgalaikioturt140Lrklimatokaito1">'Forma 12'!$E$211</definedName>
    <definedName name="VAS083_F_Ilgalaikioturt140Nuotekudumblot1" localSheetId="11">'Forma 12'!$L$211</definedName>
    <definedName name="VAS083_F_Ilgalaikioturt140Nuotekudumblot1">'Forma 12'!$L$211</definedName>
    <definedName name="VAS083_F_Ilgalaikioturt140Nuotekusurinki1" localSheetId="11">'Forma 12'!$J$211</definedName>
    <definedName name="VAS083_F_Ilgalaikioturt140Nuotekusurinki1">'Forma 12'!$J$211</definedName>
    <definedName name="VAS083_F_Ilgalaikioturt140Nuotekuvalymas1" localSheetId="11">'Forma 12'!$K$211</definedName>
    <definedName name="VAS083_F_Ilgalaikioturt140Nuotekuvalymas1">'Forma 12'!$K$211</definedName>
    <definedName name="VAS083_F_Ilgalaikioturt140Pavirsiniunuot1" localSheetId="11">'Forma 12'!$M$211</definedName>
    <definedName name="VAS083_F_Ilgalaikioturt140Pavirsiniunuot1">'Forma 12'!$M$211</definedName>
    <definedName name="VAS083_F_Ilgalaikioturt140Turtovienetask1" localSheetId="11">'Forma 12'!$F$211</definedName>
    <definedName name="VAS083_F_Ilgalaikioturt140Turtovienetask1">'Forma 12'!$F$211</definedName>
    <definedName name="VAS083_F_Ilgalaikioturt141Apskaitosveikla1" localSheetId="11">'Forma 12'!$N$212</definedName>
    <definedName name="VAS083_F_Ilgalaikioturt141Apskaitosveikla1">'Forma 12'!$N$212</definedName>
    <definedName name="VAS083_F_Ilgalaikioturt141Geriamojovande7" localSheetId="11">'Forma 12'!$G$212</definedName>
    <definedName name="VAS083_F_Ilgalaikioturt141Geriamojovande7">'Forma 12'!$G$212</definedName>
    <definedName name="VAS083_F_Ilgalaikioturt141Geriamojovande8" localSheetId="11">'Forma 12'!$H$212</definedName>
    <definedName name="VAS083_F_Ilgalaikioturt141Geriamojovande8">'Forma 12'!$H$212</definedName>
    <definedName name="VAS083_F_Ilgalaikioturt141Geriamojovande9" localSheetId="11">'Forma 12'!$I$212</definedName>
    <definedName name="VAS083_F_Ilgalaikioturt141Geriamojovande9">'Forma 12'!$I$212</definedName>
    <definedName name="VAS083_F_Ilgalaikioturt141Inventorinisnu1" localSheetId="11">'Forma 12'!$D$212</definedName>
    <definedName name="VAS083_F_Ilgalaikioturt141Inventorinisnu1">'Forma 12'!$D$212</definedName>
    <definedName name="VAS083_F_Ilgalaikioturt141Kitareguliuoja1" localSheetId="11">'Forma 12'!$O$212</definedName>
    <definedName name="VAS083_F_Ilgalaikioturt141Kitareguliuoja1">'Forma 12'!$O$212</definedName>
    <definedName name="VAS083_F_Ilgalaikioturt141Kitosveiklosne1" localSheetId="11">'Forma 12'!$P$212</definedName>
    <definedName name="VAS083_F_Ilgalaikioturt141Kitosveiklosne1">'Forma 12'!$P$212</definedName>
    <definedName name="VAS083_F_Ilgalaikioturt141Lrklimatokaito1" localSheetId="11">'Forma 12'!$E$212</definedName>
    <definedName name="VAS083_F_Ilgalaikioturt141Lrklimatokaito1">'Forma 12'!$E$212</definedName>
    <definedName name="VAS083_F_Ilgalaikioturt141Nuotekudumblot1" localSheetId="11">'Forma 12'!$L$212</definedName>
    <definedName name="VAS083_F_Ilgalaikioturt141Nuotekudumblot1">'Forma 12'!$L$212</definedName>
    <definedName name="VAS083_F_Ilgalaikioturt141Nuotekusurinki1" localSheetId="11">'Forma 12'!$J$212</definedName>
    <definedName name="VAS083_F_Ilgalaikioturt141Nuotekusurinki1">'Forma 12'!$J$212</definedName>
    <definedName name="VAS083_F_Ilgalaikioturt141Nuotekuvalymas1" localSheetId="11">'Forma 12'!$K$212</definedName>
    <definedName name="VAS083_F_Ilgalaikioturt141Nuotekuvalymas1">'Forma 12'!$K$212</definedName>
    <definedName name="VAS083_F_Ilgalaikioturt141Pavirsiniunuot1" localSheetId="11">'Forma 12'!$M$212</definedName>
    <definedName name="VAS083_F_Ilgalaikioturt141Pavirsiniunuot1">'Forma 12'!$M$212</definedName>
    <definedName name="VAS083_F_Ilgalaikioturt141Turtovienetask1" localSheetId="11">'Forma 12'!$F$212</definedName>
    <definedName name="VAS083_F_Ilgalaikioturt141Turtovienetask1">'Forma 12'!$F$212</definedName>
    <definedName name="VAS083_F_Ilgalaikioturt142Apskaitosveikla1" localSheetId="11">'Forma 12'!$N$215</definedName>
    <definedName name="VAS083_F_Ilgalaikioturt142Apskaitosveikla1">'Forma 12'!$N$215</definedName>
    <definedName name="VAS083_F_Ilgalaikioturt142Geriamojovande7" localSheetId="11">'Forma 12'!$G$215</definedName>
    <definedName name="VAS083_F_Ilgalaikioturt142Geriamojovande7">'Forma 12'!$G$215</definedName>
    <definedName name="VAS083_F_Ilgalaikioturt142Geriamojovande8" localSheetId="11">'Forma 12'!$H$215</definedName>
    <definedName name="VAS083_F_Ilgalaikioturt142Geriamojovande8">'Forma 12'!$H$215</definedName>
    <definedName name="VAS083_F_Ilgalaikioturt142Geriamojovande9" localSheetId="11">'Forma 12'!$I$215</definedName>
    <definedName name="VAS083_F_Ilgalaikioturt142Geriamojovande9">'Forma 12'!$I$215</definedName>
    <definedName name="VAS083_F_Ilgalaikioturt142Inventorinisnu1" localSheetId="11">'Forma 12'!$D$215</definedName>
    <definedName name="VAS083_F_Ilgalaikioturt142Inventorinisnu1">'Forma 12'!$D$215</definedName>
    <definedName name="VAS083_F_Ilgalaikioturt142Kitareguliuoja1" localSheetId="11">'Forma 12'!$O$215</definedName>
    <definedName name="VAS083_F_Ilgalaikioturt142Kitareguliuoja1">'Forma 12'!$O$215</definedName>
    <definedName name="VAS083_F_Ilgalaikioturt142Kitosveiklosne1" localSheetId="11">'Forma 12'!$P$215</definedName>
    <definedName name="VAS083_F_Ilgalaikioturt142Kitosveiklosne1">'Forma 12'!$P$215</definedName>
    <definedName name="VAS083_F_Ilgalaikioturt142Lrklimatokaito1" localSheetId="11">'Forma 12'!$E$215</definedName>
    <definedName name="VAS083_F_Ilgalaikioturt142Lrklimatokaito1">'Forma 12'!$E$215</definedName>
    <definedName name="VAS083_F_Ilgalaikioturt142Nuotekudumblot1" localSheetId="11">'Forma 12'!$L$215</definedName>
    <definedName name="VAS083_F_Ilgalaikioturt142Nuotekudumblot1">'Forma 12'!$L$215</definedName>
    <definedName name="VAS083_F_Ilgalaikioturt142Nuotekusurinki1" localSheetId="11">'Forma 12'!$J$215</definedName>
    <definedName name="VAS083_F_Ilgalaikioturt142Nuotekusurinki1">'Forma 12'!$J$215</definedName>
    <definedName name="VAS083_F_Ilgalaikioturt142Nuotekuvalymas1" localSheetId="11">'Forma 12'!$K$215</definedName>
    <definedName name="VAS083_F_Ilgalaikioturt142Nuotekuvalymas1">'Forma 12'!$K$215</definedName>
    <definedName name="VAS083_F_Ilgalaikioturt142Pavirsiniunuot1" localSheetId="11">'Forma 12'!$M$215</definedName>
    <definedName name="VAS083_F_Ilgalaikioturt142Pavirsiniunuot1">'Forma 12'!$M$215</definedName>
    <definedName name="VAS083_F_Ilgalaikioturt142Turtovienetask1" localSheetId="11">'Forma 12'!$F$215</definedName>
    <definedName name="VAS083_F_Ilgalaikioturt142Turtovienetask1">'Forma 12'!$F$215</definedName>
    <definedName name="VAS083_F_Ilgalaikioturt143Apskaitosveikla1" localSheetId="11">'Forma 12'!$N$216</definedName>
    <definedName name="VAS083_F_Ilgalaikioturt143Apskaitosveikla1">'Forma 12'!$N$216</definedName>
    <definedName name="VAS083_F_Ilgalaikioturt143Geriamojovande7" localSheetId="11">'Forma 12'!$G$216</definedName>
    <definedName name="VAS083_F_Ilgalaikioturt143Geriamojovande7">'Forma 12'!$G$216</definedName>
    <definedName name="VAS083_F_Ilgalaikioturt143Geriamojovande8" localSheetId="11">'Forma 12'!$H$216</definedName>
    <definedName name="VAS083_F_Ilgalaikioturt143Geriamojovande8">'Forma 12'!$H$216</definedName>
    <definedName name="VAS083_F_Ilgalaikioturt143Geriamojovande9" localSheetId="11">'Forma 12'!$I$216</definedName>
    <definedName name="VAS083_F_Ilgalaikioturt143Geriamojovande9">'Forma 12'!$I$216</definedName>
    <definedName name="VAS083_F_Ilgalaikioturt143Inventorinisnu1" localSheetId="11">'Forma 12'!$D$216</definedName>
    <definedName name="VAS083_F_Ilgalaikioturt143Inventorinisnu1">'Forma 12'!$D$216</definedName>
    <definedName name="VAS083_F_Ilgalaikioturt143Kitareguliuoja1" localSheetId="11">'Forma 12'!$O$216</definedName>
    <definedName name="VAS083_F_Ilgalaikioturt143Kitareguliuoja1">'Forma 12'!$O$216</definedName>
    <definedName name="VAS083_F_Ilgalaikioturt143Kitosveiklosne1" localSheetId="11">'Forma 12'!$P$216</definedName>
    <definedName name="VAS083_F_Ilgalaikioturt143Kitosveiklosne1">'Forma 12'!$P$216</definedName>
    <definedName name="VAS083_F_Ilgalaikioturt143Lrklimatokaito1" localSheetId="11">'Forma 12'!$E$216</definedName>
    <definedName name="VAS083_F_Ilgalaikioturt143Lrklimatokaito1">'Forma 12'!$E$216</definedName>
    <definedName name="VAS083_F_Ilgalaikioturt143Nuotekudumblot1" localSheetId="11">'Forma 12'!$L$216</definedName>
    <definedName name="VAS083_F_Ilgalaikioturt143Nuotekudumblot1">'Forma 12'!$L$216</definedName>
    <definedName name="VAS083_F_Ilgalaikioturt143Nuotekusurinki1" localSheetId="11">'Forma 12'!$J$216</definedName>
    <definedName name="VAS083_F_Ilgalaikioturt143Nuotekusurinki1">'Forma 12'!$J$216</definedName>
    <definedName name="VAS083_F_Ilgalaikioturt143Nuotekuvalymas1" localSheetId="11">'Forma 12'!$K$216</definedName>
    <definedName name="VAS083_F_Ilgalaikioturt143Nuotekuvalymas1">'Forma 12'!$K$216</definedName>
    <definedName name="VAS083_F_Ilgalaikioturt143Pavirsiniunuot1" localSheetId="11">'Forma 12'!$M$216</definedName>
    <definedName name="VAS083_F_Ilgalaikioturt143Pavirsiniunuot1">'Forma 12'!$M$216</definedName>
    <definedName name="VAS083_F_Ilgalaikioturt143Turtovienetask1" localSheetId="11">'Forma 12'!$F$216</definedName>
    <definedName name="VAS083_F_Ilgalaikioturt143Turtovienetask1">'Forma 12'!$F$216</definedName>
    <definedName name="VAS083_F_Ilgalaikioturt144Apskaitosveikla1" localSheetId="11">'Forma 12'!$N$217</definedName>
    <definedName name="VAS083_F_Ilgalaikioturt144Apskaitosveikla1">'Forma 12'!$N$217</definedName>
    <definedName name="VAS083_F_Ilgalaikioturt144Geriamojovande7" localSheetId="11">'Forma 12'!$G$217</definedName>
    <definedName name="VAS083_F_Ilgalaikioturt144Geriamojovande7">'Forma 12'!$G$217</definedName>
    <definedName name="VAS083_F_Ilgalaikioturt144Geriamojovande8" localSheetId="11">'Forma 12'!$H$217</definedName>
    <definedName name="VAS083_F_Ilgalaikioturt144Geriamojovande8">'Forma 12'!$H$217</definedName>
    <definedName name="VAS083_F_Ilgalaikioturt144Geriamojovande9" localSheetId="11">'Forma 12'!$I$217</definedName>
    <definedName name="VAS083_F_Ilgalaikioturt144Geriamojovande9">'Forma 12'!$I$217</definedName>
    <definedName name="VAS083_F_Ilgalaikioturt144Inventorinisnu1" localSheetId="11">'Forma 12'!$D$217</definedName>
    <definedName name="VAS083_F_Ilgalaikioturt144Inventorinisnu1">'Forma 12'!$D$217</definedName>
    <definedName name="VAS083_F_Ilgalaikioturt144Kitareguliuoja1" localSheetId="11">'Forma 12'!$O$217</definedName>
    <definedName name="VAS083_F_Ilgalaikioturt144Kitareguliuoja1">'Forma 12'!$O$217</definedName>
    <definedName name="VAS083_F_Ilgalaikioturt144Kitosveiklosne1" localSheetId="11">'Forma 12'!$P$217</definedName>
    <definedName name="VAS083_F_Ilgalaikioturt144Kitosveiklosne1">'Forma 12'!$P$217</definedName>
    <definedName name="VAS083_F_Ilgalaikioturt144Lrklimatokaito1" localSheetId="11">'Forma 12'!$E$217</definedName>
    <definedName name="VAS083_F_Ilgalaikioturt144Lrklimatokaito1">'Forma 12'!$E$217</definedName>
    <definedName name="VAS083_F_Ilgalaikioturt144Nuotekudumblot1" localSheetId="11">'Forma 12'!$L$217</definedName>
    <definedName name="VAS083_F_Ilgalaikioturt144Nuotekudumblot1">'Forma 12'!$L$217</definedName>
    <definedName name="VAS083_F_Ilgalaikioturt144Nuotekusurinki1" localSheetId="11">'Forma 12'!$J$217</definedName>
    <definedName name="VAS083_F_Ilgalaikioturt144Nuotekusurinki1">'Forma 12'!$J$217</definedName>
    <definedName name="VAS083_F_Ilgalaikioturt144Nuotekuvalymas1" localSheetId="11">'Forma 12'!$K$217</definedName>
    <definedName name="VAS083_F_Ilgalaikioturt144Nuotekuvalymas1">'Forma 12'!$K$217</definedName>
    <definedName name="VAS083_F_Ilgalaikioturt144Pavirsiniunuot1" localSheetId="11">'Forma 12'!$M$217</definedName>
    <definedName name="VAS083_F_Ilgalaikioturt144Pavirsiniunuot1">'Forma 12'!$M$217</definedName>
    <definedName name="VAS083_F_Ilgalaikioturt144Turtovienetask1" localSheetId="11">'Forma 12'!$F$217</definedName>
    <definedName name="VAS083_F_Ilgalaikioturt144Turtovienetask1">'Forma 12'!$F$217</definedName>
    <definedName name="VAS083_F_Ilgalaikioturt145Apskaitosveikla1" localSheetId="11">'Forma 12'!$N$219</definedName>
    <definedName name="VAS083_F_Ilgalaikioturt145Apskaitosveikla1">'Forma 12'!$N$219</definedName>
    <definedName name="VAS083_F_Ilgalaikioturt145Geriamojovande7" localSheetId="11">'Forma 12'!$G$219</definedName>
    <definedName name="VAS083_F_Ilgalaikioturt145Geriamojovande7">'Forma 12'!$G$219</definedName>
    <definedName name="VAS083_F_Ilgalaikioturt145Geriamojovande8" localSheetId="11">'Forma 12'!$H$219</definedName>
    <definedName name="VAS083_F_Ilgalaikioturt145Geriamojovande8">'Forma 12'!$H$219</definedName>
    <definedName name="VAS083_F_Ilgalaikioturt145Geriamojovande9" localSheetId="11">'Forma 12'!$I$219</definedName>
    <definedName name="VAS083_F_Ilgalaikioturt145Geriamojovande9">'Forma 12'!$I$219</definedName>
    <definedName name="VAS083_F_Ilgalaikioturt145Inventorinisnu1" localSheetId="11">'Forma 12'!$D$219</definedName>
    <definedName name="VAS083_F_Ilgalaikioturt145Inventorinisnu1">'Forma 12'!$D$219</definedName>
    <definedName name="VAS083_F_Ilgalaikioturt145Kitareguliuoja1" localSheetId="11">'Forma 12'!$O$219</definedName>
    <definedName name="VAS083_F_Ilgalaikioturt145Kitareguliuoja1">'Forma 12'!$O$219</definedName>
    <definedName name="VAS083_F_Ilgalaikioturt145Kitosveiklosne1" localSheetId="11">'Forma 12'!$P$219</definedName>
    <definedName name="VAS083_F_Ilgalaikioturt145Kitosveiklosne1">'Forma 12'!$P$219</definedName>
    <definedName name="VAS083_F_Ilgalaikioturt145Lrklimatokaito1" localSheetId="11">'Forma 12'!$E$219</definedName>
    <definedName name="VAS083_F_Ilgalaikioturt145Lrklimatokaito1">'Forma 12'!$E$219</definedName>
    <definedName name="VAS083_F_Ilgalaikioturt145Nuotekudumblot1" localSheetId="11">'Forma 12'!$L$219</definedName>
    <definedName name="VAS083_F_Ilgalaikioturt145Nuotekudumblot1">'Forma 12'!$L$219</definedName>
    <definedName name="VAS083_F_Ilgalaikioturt145Nuotekusurinki1" localSheetId="11">'Forma 12'!$J$219</definedName>
    <definedName name="VAS083_F_Ilgalaikioturt145Nuotekusurinki1">'Forma 12'!$J$219</definedName>
    <definedName name="VAS083_F_Ilgalaikioturt145Nuotekuvalymas1" localSheetId="11">'Forma 12'!$K$219</definedName>
    <definedName name="VAS083_F_Ilgalaikioturt145Nuotekuvalymas1">'Forma 12'!$K$219</definedName>
    <definedName name="VAS083_F_Ilgalaikioturt145Pavirsiniunuot1" localSheetId="11">'Forma 12'!$M$219</definedName>
    <definedName name="VAS083_F_Ilgalaikioturt145Pavirsiniunuot1">'Forma 12'!$M$219</definedName>
    <definedName name="VAS083_F_Ilgalaikioturt145Turtovienetask1" localSheetId="11">'Forma 12'!$F$219</definedName>
    <definedName name="VAS083_F_Ilgalaikioturt145Turtovienetask1">'Forma 12'!$F$219</definedName>
    <definedName name="VAS083_F_Ilgalaikioturt146Apskaitosveikla1" localSheetId="11">'Forma 12'!$N$220</definedName>
    <definedName name="VAS083_F_Ilgalaikioturt146Apskaitosveikla1">'Forma 12'!$N$220</definedName>
    <definedName name="VAS083_F_Ilgalaikioturt146Geriamojovande7" localSheetId="11">'Forma 12'!$G$220</definedName>
    <definedName name="VAS083_F_Ilgalaikioturt146Geriamojovande7">'Forma 12'!$G$220</definedName>
    <definedName name="VAS083_F_Ilgalaikioturt146Geriamojovande8" localSheetId="11">'Forma 12'!$H$220</definedName>
    <definedName name="VAS083_F_Ilgalaikioturt146Geriamojovande8">'Forma 12'!$H$220</definedName>
    <definedName name="VAS083_F_Ilgalaikioturt146Geriamojovande9" localSheetId="11">'Forma 12'!$I$220</definedName>
    <definedName name="VAS083_F_Ilgalaikioturt146Geriamojovande9">'Forma 12'!$I$220</definedName>
    <definedName name="VAS083_F_Ilgalaikioturt146Inventorinisnu1" localSheetId="11">'Forma 12'!$D$220</definedName>
    <definedName name="VAS083_F_Ilgalaikioturt146Inventorinisnu1">'Forma 12'!$D$220</definedName>
    <definedName name="VAS083_F_Ilgalaikioturt146Kitareguliuoja1" localSheetId="11">'Forma 12'!$O$220</definedName>
    <definedName name="VAS083_F_Ilgalaikioturt146Kitareguliuoja1">'Forma 12'!$O$220</definedName>
    <definedName name="VAS083_F_Ilgalaikioturt146Kitosveiklosne1" localSheetId="11">'Forma 12'!$P$220</definedName>
    <definedName name="VAS083_F_Ilgalaikioturt146Kitosveiklosne1">'Forma 12'!$P$220</definedName>
    <definedName name="VAS083_F_Ilgalaikioturt146Lrklimatokaito1" localSheetId="11">'Forma 12'!$E$220</definedName>
    <definedName name="VAS083_F_Ilgalaikioturt146Lrklimatokaito1">'Forma 12'!$E$220</definedName>
    <definedName name="VAS083_F_Ilgalaikioturt146Nuotekudumblot1" localSheetId="11">'Forma 12'!$L$220</definedName>
    <definedName name="VAS083_F_Ilgalaikioturt146Nuotekudumblot1">'Forma 12'!$L$220</definedName>
    <definedName name="VAS083_F_Ilgalaikioturt146Nuotekusurinki1" localSheetId="11">'Forma 12'!$J$220</definedName>
    <definedName name="VAS083_F_Ilgalaikioturt146Nuotekusurinki1">'Forma 12'!$J$220</definedName>
    <definedName name="VAS083_F_Ilgalaikioturt146Nuotekuvalymas1" localSheetId="11">'Forma 12'!$K$220</definedName>
    <definedName name="VAS083_F_Ilgalaikioturt146Nuotekuvalymas1">'Forma 12'!$K$220</definedName>
    <definedName name="VAS083_F_Ilgalaikioturt146Pavirsiniunuot1" localSheetId="11">'Forma 12'!$M$220</definedName>
    <definedName name="VAS083_F_Ilgalaikioturt146Pavirsiniunuot1">'Forma 12'!$M$220</definedName>
    <definedName name="VAS083_F_Ilgalaikioturt146Turtovienetask1" localSheetId="11">'Forma 12'!$F$220</definedName>
    <definedName name="VAS083_F_Ilgalaikioturt146Turtovienetask1">'Forma 12'!$F$220</definedName>
    <definedName name="VAS083_F_Ilgalaikioturt147Apskaitosveikla1" localSheetId="11">'Forma 12'!$N$221</definedName>
    <definedName name="VAS083_F_Ilgalaikioturt147Apskaitosveikla1">'Forma 12'!$N$221</definedName>
    <definedName name="VAS083_F_Ilgalaikioturt147Geriamojovande7" localSheetId="11">'Forma 12'!$G$221</definedName>
    <definedName name="VAS083_F_Ilgalaikioturt147Geriamojovande7">'Forma 12'!$G$221</definedName>
    <definedName name="VAS083_F_Ilgalaikioturt147Geriamojovande8" localSheetId="11">'Forma 12'!$H$221</definedName>
    <definedName name="VAS083_F_Ilgalaikioturt147Geriamojovande8">'Forma 12'!$H$221</definedName>
    <definedName name="VAS083_F_Ilgalaikioturt147Geriamojovande9" localSheetId="11">'Forma 12'!$I$221</definedName>
    <definedName name="VAS083_F_Ilgalaikioturt147Geriamojovande9">'Forma 12'!$I$221</definedName>
    <definedName name="VAS083_F_Ilgalaikioturt147Inventorinisnu1" localSheetId="11">'Forma 12'!$D$221</definedName>
    <definedName name="VAS083_F_Ilgalaikioturt147Inventorinisnu1">'Forma 12'!$D$221</definedName>
    <definedName name="VAS083_F_Ilgalaikioturt147Kitareguliuoja1" localSheetId="11">'Forma 12'!$O$221</definedName>
    <definedName name="VAS083_F_Ilgalaikioturt147Kitareguliuoja1">'Forma 12'!$O$221</definedName>
    <definedName name="VAS083_F_Ilgalaikioturt147Kitosveiklosne1" localSheetId="11">'Forma 12'!$P$221</definedName>
    <definedName name="VAS083_F_Ilgalaikioturt147Kitosveiklosne1">'Forma 12'!$P$221</definedName>
    <definedName name="VAS083_F_Ilgalaikioturt147Lrklimatokaito1" localSheetId="11">'Forma 12'!$E$221</definedName>
    <definedName name="VAS083_F_Ilgalaikioturt147Lrklimatokaito1">'Forma 12'!$E$221</definedName>
    <definedName name="VAS083_F_Ilgalaikioturt147Nuotekudumblot1" localSheetId="11">'Forma 12'!$L$221</definedName>
    <definedName name="VAS083_F_Ilgalaikioturt147Nuotekudumblot1">'Forma 12'!$L$221</definedName>
    <definedName name="VAS083_F_Ilgalaikioturt147Nuotekusurinki1" localSheetId="11">'Forma 12'!$J$221</definedName>
    <definedName name="VAS083_F_Ilgalaikioturt147Nuotekusurinki1">'Forma 12'!$J$221</definedName>
    <definedName name="VAS083_F_Ilgalaikioturt147Nuotekuvalymas1" localSheetId="11">'Forma 12'!$K$221</definedName>
    <definedName name="VAS083_F_Ilgalaikioturt147Nuotekuvalymas1">'Forma 12'!$K$221</definedName>
    <definedName name="VAS083_F_Ilgalaikioturt147Pavirsiniunuot1" localSheetId="11">'Forma 12'!$M$221</definedName>
    <definedName name="VAS083_F_Ilgalaikioturt147Pavirsiniunuot1">'Forma 12'!$M$221</definedName>
    <definedName name="VAS083_F_Ilgalaikioturt147Turtovienetask1" localSheetId="11">'Forma 12'!$F$221</definedName>
    <definedName name="VAS083_F_Ilgalaikioturt147Turtovienetask1">'Forma 12'!$F$221</definedName>
    <definedName name="VAS083_F_Ilgalaikioturt148Apskaitosveikla1" localSheetId="11">'Forma 12'!$N$224</definedName>
    <definedName name="VAS083_F_Ilgalaikioturt148Apskaitosveikla1">'Forma 12'!$N$224</definedName>
    <definedName name="VAS083_F_Ilgalaikioturt148Geriamojovande7" localSheetId="11">'Forma 12'!$G$224</definedName>
    <definedName name="VAS083_F_Ilgalaikioturt148Geriamojovande7">'Forma 12'!$G$224</definedName>
    <definedName name="VAS083_F_Ilgalaikioturt148Geriamojovande8" localSheetId="11">'Forma 12'!$H$224</definedName>
    <definedName name="VAS083_F_Ilgalaikioturt148Geriamojovande8">'Forma 12'!$H$224</definedName>
    <definedName name="VAS083_F_Ilgalaikioturt148Geriamojovande9" localSheetId="11">'Forma 12'!$I$224</definedName>
    <definedName name="VAS083_F_Ilgalaikioturt148Geriamojovande9">'Forma 12'!$I$224</definedName>
    <definedName name="VAS083_F_Ilgalaikioturt148Inventorinisnu1" localSheetId="11">'Forma 12'!$D$224</definedName>
    <definedName name="VAS083_F_Ilgalaikioturt148Inventorinisnu1">'Forma 12'!$D$224</definedName>
    <definedName name="VAS083_F_Ilgalaikioturt148Kitareguliuoja1" localSheetId="11">'Forma 12'!$O$224</definedName>
    <definedName name="VAS083_F_Ilgalaikioturt148Kitareguliuoja1">'Forma 12'!$O$224</definedName>
    <definedName name="VAS083_F_Ilgalaikioturt148Kitosveiklosne1" localSheetId="11">'Forma 12'!$P$224</definedName>
    <definedName name="VAS083_F_Ilgalaikioturt148Kitosveiklosne1">'Forma 12'!$P$224</definedName>
    <definedName name="VAS083_F_Ilgalaikioturt148Lrklimatokaito1" localSheetId="11">'Forma 12'!$E$224</definedName>
    <definedName name="VAS083_F_Ilgalaikioturt148Lrklimatokaito1">'Forma 12'!$E$224</definedName>
    <definedName name="VAS083_F_Ilgalaikioturt148Nuotekudumblot1" localSheetId="11">'Forma 12'!$L$224</definedName>
    <definedName name="VAS083_F_Ilgalaikioturt148Nuotekudumblot1">'Forma 12'!$L$224</definedName>
    <definedName name="VAS083_F_Ilgalaikioturt148Nuotekusurinki1" localSheetId="11">'Forma 12'!$J$224</definedName>
    <definedName name="VAS083_F_Ilgalaikioturt148Nuotekusurinki1">'Forma 12'!$J$224</definedName>
    <definedName name="VAS083_F_Ilgalaikioturt148Nuotekuvalymas1" localSheetId="11">'Forma 12'!$K$224</definedName>
    <definedName name="VAS083_F_Ilgalaikioturt148Nuotekuvalymas1">'Forma 12'!$K$224</definedName>
    <definedName name="VAS083_F_Ilgalaikioturt148Pavirsiniunuot1" localSheetId="11">'Forma 12'!$M$224</definedName>
    <definedName name="VAS083_F_Ilgalaikioturt148Pavirsiniunuot1">'Forma 12'!$M$224</definedName>
    <definedName name="VAS083_F_Ilgalaikioturt148Turtovienetask1" localSheetId="11">'Forma 12'!$F$224</definedName>
    <definedName name="VAS083_F_Ilgalaikioturt148Turtovienetask1">'Forma 12'!$F$224</definedName>
    <definedName name="VAS083_F_Ilgalaikioturt149Apskaitosveikla1" localSheetId="11">'Forma 12'!$N$225</definedName>
    <definedName name="VAS083_F_Ilgalaikioturt149Apskaitosveikla1">'Forma 12'!$N$225</definedName>
    <definedName name="VAS083_F_Ilgalaikioturt149Geriamojovande7" localSheetId="11">'Forma 12'!$G$225</definedName>
    <definedName name="VAS083_F_Ilgalaikioturt149Geriamojovande7">'Forma 12'!$G$225</definedName>
    <definedName name="VAS083_F_Ilgalaikioturt149Geriamojovande8" localSheetId="11">'Forma 12'!$H$225</definedName>
    <definedName name="VAS083_F_Ilgalaikioturt149Geriamojovande8">'Forma 12'!$H$225</definedName>
    <definedName name="VAS083_F_Ilgalaikioturt149Geriamojovande9" localSheetId="11">'Forma 12'!$I$225</definedName>
    <definedName name="VAS083_F_Ilgalaikioturt149Geriamojovande9">'Forma 12'!$I$225</definedName>
    <definedName name="VAS083_F_Ilgalaikioturt149Inventorinisnu1" localSheetId="11">'Forma 12'!$D$225</definedName>
    <definedName name="VAS083_F_Ilgalaikioturt149Inventorinisnu1">'Forma 12'!$D$225</definedName>
    <definedName name="VAS083_F_Ilgalaikioturt149Kitareguliuoja1" localSheetId="11">'Forma 12'!$O$225</definedName>
    <definedName name="VAS083_F_Ilgalaikioturt149Kitareguliuoja1">'Forma 12'!$O$225</definedName>
    <definedName name="VAS083_F_Ilgalaikioturt149Kitosveiklosne1" localSheetId="11">'Forma 12'!$P$225</definedName>
    <definedName name="VAS083_F_Ilgalaikioturt149Kitosveiklosne1">'Forma 12'!$P$225</definedName>
    <definedName name="VAS083_F_Ilgalaikioturt149Lrklimatokaito1" localSheetId="11">'Forma 12'!$E$225</definedName>
    <definedName name="VAS083_F_Ilgalaikioturt149Lrklimatokaito1">'Forma 12'!$E$225</definedName>
    <definedName name="VAS083_F_Ilgalaikioturt149Nuotekudumblot1" localSheetId="11">'Forma 12'!$L$225</definedName>
    <definedName name="VAS083_F_Ilgalaikioturt149Nuotekudumblot1">'Forma 12'!$L$225</definedName>
    <definedName name="VAS083_F_Ilgalaikioturt149Nuotekusurinki1" localSheetId="11">'Forma 12'!$J$225</definedName>
    <definedName name="VAS083_F_Ilgalaikioturt149Nuotekusurinki1">'Forma 12'!$J$225</definedName>
    <definedName name="VAS083_F_Ilgalaikioturt149Nuotekuvalymas1" localSheetId="11">'Forma 12'!$K$225</definedName>
    <definedName name="VAS083_F_Ilgalaikioturt149Nuotekuvalymas1">'Forma 12'!$K$225</definedName>
    <definedName name="VAS083_F_Ilgalaikioturt149Pavirsiniunuot1" localSheetId="11">'Forma 12'!$M$225</definedName>
    <definedName name="VAS083_F_Ilgalaikioturt149Pavirsiniunuot1">'Forma 12'!$M$225</definedName>
    <definedName name="VAS083_F_Ilgalaikioturt149Turtovienetask1" localSheetId="11">'Forma 12'!$F$225</definedName>
    <definedName name="VAS083_F_Ilgalaikioturt149Turtovienetask1">'Forma 12'!$F$225</definedName>
    <definedName name="VAS083_F_Ilgalaikioturt14Apskaitosveikla1" localSheetId="11">'Forma 12'!$N$31</definedName>
    <definedName name="VAS083_F_Ilgalaikioturt14Apskaitosveikla1">'Forma 12'!$N$31</definedName>
    <definedName name="VAS083_F_Ilgalaikioturt14Geriamojovande7" localSheetId="11">'Forma 12'!$G$31</definedName>
    <definedName name="VAS083_F_Ilgalaikioturt14Geriamojovande7">'Forma 12'!$G$31</definedName>
    <definedName name="VAS083_F_Ilgalaikioturt14Geriamojovande8" localSheetId="11">'Forma 12'!$H$31</definedName>
    <definedName name="VAS083_F_Ilgalaikioturt14Geriamojovande8">'Forma 12'!$H$31</definedName>
    <definedName name="VAS083_F_Ilgalaikioturt14Geriamojovande9" localSheetId="11">'Forma 12'!$I$31</definedName>
    <definedName name="VAS083_F_Ilgalaikioturt14Geriamojovande9">'Forma 12'!$I$31</definedName>
    <definedName name="VAS083_F_Ilgalaikioturt14Inventorinisnu1" localSheetId="11">'Forma 12'!$D$31</definedName>
    <definedName name="VAS083_F_Ilgalaikioturt14Inventorinisnu1">'Forma 12'!$D$31</definedName>
    <definedName name="VAS083_F_Ilgalaikioturt14Kitareguliuoja1" localSheetId="11">'Forma 12'!$O$31</definedName>
    <definedName name="VAS083_F_Ilgalaikioturt14Kitareguliuoja1">'Forma 12'!$O$31</definedName>
    <definedName name="VAS083_F_Ilgalaikioturt14Kitosveiklosne1" localSheetId="11">'Forma 12'!$P$31</definedName>
    <definedName name="VAS083_F_Ilgalaikioturt14Kitosveiklosne1">'Forma 12'!$P$31</definedName>
    <definedName name="VAS083_F_Ilgalaikioturt14Lrklimatokaito1" localSheetId="11">'Forma 12'!$E$31</definedName>
    <definedName name="VAS083_F_Ilgalaikioturt14Lrklimatokaito1">'Forma 12'!$E$31</definedName>
    <definedName name="VAS083_F_Ilgalaikioturt14Nuotekudumblot1" localSheetId="11">'Forma 12'!$L$31</definedName>
    <definedName name="VAS083_F_Ilgalaikioturt14Nuotekudumblot1">'Forma 12'!$L$31</definedName>
    <definedName name="VAS083_F_Ilgalaikioturt14Nuotekusurinki1" localSheetId="11">'Forma 12'!$J$31</definedName>
    <definedName name="VAS083_F_Ilgalaikioturt14Nuotekusurinki1">'Forma 12'!$J$31</definedName>
    <definedName name="VAS083_F_Ilgalaikioturt14Nuotekuvalymas1" localSheetId="11">'Forma 12'!$K$31</definedName>
    <definedName name="VAS083_F_Ilgalaikioturt14Nuotekuvalymas1">'Forma 12'!$K$31</definedName>
    <definedName name="VAS083_F_Ilgalaikioturt14Pavirsiniunuot1" localSheetId="11">'Forma 12'!$M$31</definedName>
    <definedName name="VAS083_F_Ilgalaikioturt14Pavirsiniunuot1">'Forma 12'!$M$31</definedName>
    <definedName name="VAS083_F_Ilgalaikioturt14Turtovienetask1" localSheetId="11">'Forma 12'!$F$31</definedName>
    <definedName name="VAS083_F_Ilgalaikioturt14Turtovienetask1">'Forma 12'!$F$31</definedName>
    <definedName name="VAS083_F_Ilgalaikioturt150Apskaitosveikla1" localSheetId="11">'Forma 12'!$N$226</definedName>
    <definedName name="VAS083_F_Ilgalaikioturt150Apskaitosveikla1">'Forma 12'!$N$226</definedName>
    <definedName name="VAS083_F_Ilgalaikioturt150Geriamojovande7" localSheetId="11">'Forma 12'!$G$226</definedName>
    <definedName name="VAS083_F_Ilgalaikioturt150Geriamojovande7">'Forma 12'!$G$226</definedName>
    <definedName name="VAS083_F_Ilgalaikioturt150Geriamojovande8" localSheetId="11">'Forma 12'!$H$226</definedName>
    <definedName name="VAS083_F_Ilgalaikioturt150Geriamojovande8">'Forma 12'!$H$226</definedName>
    <definedName name="VAS083_F_Ilgalaikioturt150Geriamojovande9" localSheetId="11">'Forma 12'!$I$226</definedName>
    <definedName name="VAS083_F_Ilgalaikioturt150Geriamojovande9">'Forma 12'!$I$226</definedName>
    <definedName name="VAS083_F_Ilgalaikioturt150Inventorinisnu1" localSheetId="11">'Forma 12'!$D$226</definedName>
    <definedName name="VAS083_F_Ilgalaikioturt150Inventorinisnu1">'Forma 12'!$D$226</definedName>
    <definedName name="VAS083_F_Ilgalaikioturt150Kitareguliuoja1" localSheetId="11">'Forma 12'!$O$226</definedName>
    <definedName name="VAS083_F_Ilgalaikioturt150Kitareguliuoja1">'Forma 12'!$O$226</definedName>
    <definedName name="VAS083_F_Ilgalaikioturt150Kitosveiklosne1" localSheetId="11">'Forma 12'!$P$226</definedName>
    <definedName name="VAS083_F_Ilgalaikioturt150Kitosveiklosne1">'Forma 12'!$P$226</definedName>
    <definedName name="VAS083_F_Ilgalaikioturt150Lrklimatokaito1" localSheetId="11">'Forma 12'!$E$226</definedName>
    <definedName name="VAS083_F_Ilgalaikioturt150Lrklimatokaito1">'Forma 12'!$E$226</definedName>
    <definedName name="VAS083_F_Ilgalaikioturt150Nuotekudumblot1" localSheetId="11">'Forma 12'!$L$226</definedName>
    <definedName name="VAS083_F_Ilgalaikioturt150Nuotekudumblot1">'Forma 12'!$L$226</definedName>
    <definedName name="VAS083_F_Ilgalaikioturt150Nuotekusurinki1" localSheetId="11">'Forma 12'!$J$226</definedName>
    <definedName name="VAS083_F_Ilgalaikioturt150Nuotekusurinki1">'Forma 12'!$J$226</definedName>
    <definedName name="VAS083_F_Ilgalaikioturt150Nuotekuvalymas1" localSheetId="11">'Forma 12'!$K$226</definedName>
    <definedName name="VAS083_F_Ilgalaikioturt150Nuotekuvalymas1">'Forma 12'!$K$226</definedName>
    <definedName name="VAS083_F_Ilgalaikioturt150Pavirsiniunuot1" localSheetId="11">'Forma 12'!$M$226</definedName>
    <definedName name="VAS083_F_Ilgalaikioturt150Pavirsiniunuot1">'Forma 12'!$M$226</definedName>
    <definedName name="VAS083_F_Ilgalaikioturt150Turtovienetask1" localSheetId="11">'Forma 12'!$F$226</definedName>
    <definedName name="VAS083_F_Ilgalaikioturt150Turtovienetask1">'Forma 12'!$F$226</definedName>
    <definedName name="VAS083_F_Ilgalaikioturt151Apskaitosveikla1" localSheetId="11">'Forma 12'!$N$228</definedName>
    <definedName name="VAS083_F_Ilgalaikioturt151Apskaitosveikla1">'Forma 12'!$N$228</definedName>
    <definedName name="VAS083_F_Ilgalaikioturt151Geriamojovande7" localSheetId="11">'Forma 12'!$G$228</definedName>
    <definedName name="VAS083_F_Ilgalaikioturt151Geriamojovande7">'Forma 12'!$G$228</definedName>
    <definedName name="VAS083_F_Ilgalaikioturt151Geriamojovande8" localSheetId="11">'Forma 12'!$H$228</definedName>
    <definedName name="VAS083_F_Ilgalaikioturt151Geriamojovande8">'Forma 12'!$H$228</definedName>
    <definedName name="VAS083_F_Ilgalaikioturt151Geriamojovande9" localSheetId="11">'Forma 12'!$I$228</definedName>
    <definedName name="VAS083_F_Ilgalaikioturt151Geriamojovande9">'Forma 12'!$I$228</definedName>
    <definedName name="VAS083_F_Ilgalaikioturt151Inventorinisnu1" localSheetId="11">'Forma 12'!$D$228</definedName>
    <definedName name="VAS083_F_Ilgalaikioturt151Inventorinisnu1">'Forma 12'!$D$228</definedName>
    <definedName name="VAS083_F_Ilgalaikioturt151Kitareguliuoja1" localSheetId="11">'Forma 12'!$O$228</definedName>
    <definedName name="VAS083_F_Ilgalaikioturt151Kitareguliuoja1">'Forma 12'!$O$228</definedName>
    <definedName name="VAS083_F_Ilgalaikioturt151Kitosveiklosne1" localSheetId="11">'Forma 12'!$P$228</definedName>
    <definedName name="VAS083_F_Ilgalaikioturt151Kitosveiklosne1">'Forma 12'!$P$228</definedName>
    <definedName name="VAS083_F_Ilgalaikioturt151Lrklimatokaito1" localSheetId="11">'Forma 12'!$E$228</definedName>
    <definedName name="VAS083_F_Ilgalaikioturt151Lrklimatokaito1">'Forma 12'!$E$228</definedName>
    <definedName name="VAS083_F_Ilgalaikioturt151Nuotekudumblot1" localSheetId="11">'Forma 12'!$L$228</definedName>
    <definedName name="VAS083_F_Ilgalaikioturt151Nuotekudumblot1">'Forma 12'!$L$228</definedName>
    <definedName name="VAS083_F_Ilgalaikioturt151Nuotekusurinki1" localSheetId="11">'Forma 12'!$J$228</definedName>
    <definedName name="VAS083_F_Ilgalaikioturt151Nuotekusurinki1">'Forma 12'!$J$228</definedName>
    <definedName name="VAS083_F_Ilgalaikioturt151Nuotekuvalymas1" localSheetId="11">'Forma 12'!$K$228</definedName>
    <definedName name="VAS083_F_Ilgalaikioturt151Nuotekuvalymas1">'Forma 12'!$K$228</definedName>
    <definedName name="VAS083_F_Ilgalaikioturt151Pavirsiniunuot1" localSheetId="11">'Forma 12'!$M$228</definedName>
    <definedName name="VAS083_F_Ilgalaikioturt151Pavirsiniunuot1">'Forma 12'!$M$228</definedName>
    <definedName name="VAS083_F_Ilgalaikioturt151Turtovienetask1" localSheetId="11">'Forma 12'!$F$228</definedName>
    <definedName name="VAS083_F_Ilgalaikioturt151Turtovienetask1">'Forma 12'!$F$228</definedName>
    <definedName name="VAS083_F_Ilgalaikioturt152Apskaitosveikla1" localSheetId="11">'Forma 12'!$N$229</definedName>
    <definedName name="VAS083_F_Ilgalaikioturt152Apskaitosveikla1">'Forma 12'!$N$229</definedName>
    <definedName name="VAS083_F_Ilgalaikioturt152Geriamojovande7" localSheetId="11">'Forma 12'!$G$229</definedName>
    <definedName name="VAS083_F_Ilgalaikioturt152Geriamojovande7">'Forma 12'!$G$229</definedName>
    <definedName name="VAS083_F_Ilgalaikioturt152Geriamojovande8" localSheetId="11">'Forma 12'!$H$229</definedName>
    <definedName name="VAS083_F_Ilgalaikioturt152Geriamojovande8">'Forma 12'!$H$229</definedName>
    <definedName name="VAS083_F_Ilgalaikioturt152Geriamojovande9" localSheetId="11">'Forma 12'!$I$229</definedName>
    <definedName name="VAS083_F_Ilgalaikioturt152Geriamojovande9">'Forma 12'!$I$229</definedName>
    <definedName name="VAS083_F_Ilgalaikioturt152Inventorinisnu1" localSheetId="11">'Forma 12'!$D$229</definedName>
    <definedName name="VAS083_F_Ilgalaikioturt152Inventorinisnu1">'Forma 12'!$D$229</definedName>
    <definedName name="VAS083_F_Ilgalaikioturt152Kitareguliuoja1" localSheetId="11">'Forma 12'!$O$229</definedName>
    <definedName name="VAS083_F_Ilgalaikioturt152Kitareguliuoja1">'Forma 12'!$O$229</definedName>
    <definedName name="VAS083_F_Ilgalaikioturt152Kitosveiklosne1" localSheetId="11">'Forma 12'!$P$229</definedName>
    <definedName name="VAS083_F_Ilgalaikioturt152Kitosveiklosne1">'Forma 12'!$P$229</definedName>
    <definedName name="VAS083_F_Ilgalaikioturt152Lrklimatokaito1" localSheetId="11">'Forma 12'!$E$229</definedName>
    <definedName name="VAS083_F_Ilgalaikioturt152Lrklimatokaito1">'Forma 12'!$E$229</definedName>
    <definedName name="VAS083_F_Ilgalaikioturt152Nuotekudumblot1" localSheetId="11">'Forma 12'!$L$229</definedName>
    <definedName name="VAS083_F_Ilgalaikioturt152Nuotekudumblot1">'Forma 12'!$L$229</definedName>
    <definedName name="VAS083_F_Ilgalaikioturt152Nuotekusurinki1" localSheetId="11">'Forma 12'!$J$229</definedName>
    <definedName name="VAS083_F_Ilgalaikioturt152Nuotekusurinki1">'Forma 12'!$J$229</definedName>
    <definedName name="VAS083_F_Ilgalaikioturt152Nuotekuvalymas1" localSheetId="11">'Forma 12'!$K$229</definedName>
    <definedName name="VAS083_F_Ilgalaikioturt152Nuotekuvalymas1">'Forma 12'!$K$229</definedName>
    <definedName name="VAS083_F_Ilgalaikioturt152Pavirsiniunuot1" localSheetId="11">'Forma 12'!$M$229</definedName>
    <definedName name="VAS083_F_Ilgalaikioturt152Pavirsiniunuot1">'Forma 12'!$M$229</definedName>
    <definedName name="VAS083_F_Ilgalaikioturt152Turtovienetask1" localSheetId="11">'Forma 12'!$F$229</definedName>
    <definedName name="VAS083_F_Ilgalaikioturt152Turtovienetask1">'Forma 12'!$F$229</definedName>
    <definedName name="VAS083_F_Ilgalaikioturt153Apskaitosveikla1" localSheetId="11">'Forma 12'!$N$230</definedName>
    <definedName name="VAS083_F_Ilgalaikioturt153Apskaitosveikla1">'Forma 12'!$N$230</definedName>
    <definedName name="VAS083_F_Ilgalaikioturt153Geriamojovande7" localSheetId="11">'Forma 12'!$G$230</definedName>
    <definedName name="VAS083_F_Ilgalaikioturt153Geriamojovande7">'Forma 12'!$G$230</definedName>
    <definedName name="VAS083_F_Ilgalaikioturt153Geriamojovande8" localSheetId="11">'Forma 12'!$H$230</definedName>
    <definedName name="VAS083_F_Ilgalaikioturt153Geriamojovande8">'Forma 12'!$H$230</definedName>
    <definedName name="VAS083_F_Ilgalaikioturt153Geriamojovande9" localSheetId="11">'Forma 12'!$I$230</definedName>
    <definedName name="VAS083_F_Ilgalaikioturt153Geriamojovande9">'Forma 12'!$I$230</definedName>
    <definedName name="VAS083_F_Ilgalaikioturt153Inventorinisnu1" localSheetId="11">'Forma 12'!$D$230</definedName>
    <definedName name="VAS083_F_Ilgalaikioturt153Inventorinisnu1">'Forma 12'!$D$230</definedName>
    <definedName name="VAS083_F_Ilgalaikioturt153Kitareguliuoja1" localSheetId="11">'Forma 12'!$O$230</definedName>
    <definedName name="VAS083_F_Ilgalaikioturt153Kitareguliuoja1">'Forma 12'!$O$230</definedName>
    <definedName name="VAS083_F_Ilgalaikioturt153Kitosveiklosne1" localSheetId="11">'Forma 12'!$P$230</definedName>
    <definedName name="VAS083_F_Ilgalaikioturt153Kitosveiklosne1">'Forma 12'!$P$230</definedName>
    <definedName name="VAS083_F_Ilgalaikioturt153Lrklimatokaito1" localSheetId="11">'Forma 12'!$E$230</definedName>
    <definedName name="VAS083_F_Ilgalaikioturt153Lrklimatokaito1">'Forma 12'!$E$230</definedName>
    <definedName name="VAS083_F_Ilgalaikioturt153Nuotekudumblot1" localSheetId="11">'Forma 12'!$L$230</definedName>
    <definedName name="VAS083_F_Ilgalaikioturt153Nuotekudumblot1">'Forma 12'!$L$230</definedName>
    <definedName name="VAS083_F_Ilgalaikioturt153Nuotekusurinki1" localSheetId="11">'Forma 12'!$J$230</definedName>
    <definedName name="VAS083_F_Ilgalaikioturt153Nuotekusurinki1">'Forma 12'!$J$230</definedName>
    <definedName name="VAS083_F_Ilgalaikioturt153Nuotekuvalymas1" localSheetId="11">'Forma 12'!$K$230</definedName>
    <definedName name="VAS083_F_Ilgalaikioturt153Nuotekuvalymas1">'Forma 12'!$K$230</definedName>
    <definedName name="VAS083_F_Ilgalaikioturt153Pavirsiniunuot1" localSheetId="11">'Forma 12'!$M$230</definedName>
    <definedName name="VAS083_F_Ilgalaikioturt153Pavirsiniunuot1">'Forma 12'!$M$230</definedName>
    <definedName name="VAS083_F_Ilgalaikioturt153Turtovienetask1" localSheetId="11">'Forma 12'!$F$230</definedName>
    <definedName name="VAS083_F_Ilgalaikioturt153Turtovienetask1">'Forma 12'!$F$230</definedName>
    <definedName name="VAS083_F_Ilgalaikioturt154Apskaitosveikla1" localSheetId="11">'Forma 12'!$N$232</definedName>
    <definedName name="VAS083_F_Ilgalaikioturt154Apskaitosveikla1">'Forma 12'!$N$232</definedName>
    <definedName name="VAS083_F_Ilgalaikioturt154Geriamojovande7" localSheetId="11">'Forma 12'!$G$232</definedName>
    <definedName name="VAS083_F_Ilgalaikioturt154Geriamojovande7">'Forma 12'!$G$232</definedName>
    <definedName name="VAS083_F_Ilgalaikioturt154Geriamojovande8" localSheetId="11">'Forma 12'!$H$232</definedName>
    <definedName name="VAS083_F_Ilgalaikioturt154Geriamojovande8">'Forma 12'!$H$232</definedName>
    <definedName name="VAS083_F_Ilgalaikioturt154Geriamojovande9" localSheetId="11">'Forma 12'!$I$232</definedName>
    <definedName name="VAS083_F_Ilgalaikioturt154Geriamojovande9">'Forma 12'!$I$232</definedName>
    <definedName name="VAS083_F_Ilgalaikioturt154Inventorinisnu1" localSheetId="11">'Forma 12'!$D$232</definedName>
    <definedName name="VAS083_F_Ilgalaikioturt154Inventorinisnu1">'Forma 12'!$D$232</definedName>
    <definedName name="VAS083_F_Ilgalaikioturt154Kitareguliuoja1" localSheetId="11">'Forma 12'!$O$232</definedName>
    <definedName name="VAS083_F_Ilgalaikioturt154Kitareguliuoja1">'Forma 12'!$O$232</definedName>
    <definedName name="VAS083_F_Ilgalaikioturt154Kitosveiklosne1" localSheetId="11">'Forma 12'!$P$232</definedName>
    <definedName name="VAS083_F_Ilgalaikioturt154Kitosveiklosne1">'Forma 12'!$P$232</definedName>
    <definedName name="VAS083_F_Ilgalaikioturt154Lrklimatokaito1" localSheetId="11">'Forma 12'!$E$232</definedName>
    <definedName name="VAS083_F_Ilgalaikioturt154Lrklimatokaito1">'Forma 12'!$E$232</definedName>
    <definedName name="VAS083_F_Ilgalaikioturt154Nuotekudumblot1" localSheetId="11">'Forma 12'!$L$232</definedName>
    <definedName name="VAS083_F_Ilgalaikioturt154Nuotekudumblot1">'Forma 12'!$L$232</definedName>
    <definedName name="VAS083_F_Ilgalaikioturt154Nuotekusurinki1" localSheetId="11">'Forma 12'!$J$232</definedName>
    <definedName name="VAS083_F_Ilgalaikioturt154Nuotekusurinki1">'Forma 12'!$J$232</definedName>
    <definedName name="VAS083_F_Ilgalaikioturt154Nuotekuvalymas1" localSheetId="11">'Forma 12'!$K$232</definedName>
    <definedName name="VAS083_F_Ilgalaikioturt154Nuotekuvalymas1">'Forma 12'!$K$232</definedName>
    <definedName name="VAS083_F_Ilgalaikioturt154Pavirsiniunuot1" localSheetId="11">'Forma 12'!$M$232</definedName>
    <definedName name="VAS083_F_Ilgalaikioturt154Pavirsiniunuot1">'Forma 12'!$M$232</definedName>
    <definedName name="VAS083_F_Ilgalaikioturt154Turtovienetask1" localSheetId="11">'Forma 12'!$F$232</definedName>
    <definedName name="VAS083_F_Ilgalaikioturt154Turtovienetask1">'Forma 12'!$F$232</definedName>
    <definedName name="VAS083_F_Ilgalaikioturt155Apskaitosveikla1" localSheetId="11">'Forma 12'!$N$233</definedName>
    <definedName name="VAS083_F_Ilgalaikioturt155Apskaitosveikla1">'Forma 12'!$N$233</definedName>
    <definedName name="VAS083_F_Ilgalaikioturt155Geriamojovande7" localSheetId="11">'Forma 12'!$G$233</definedName>
    <definedName name="VAS083_F_Ilgalaikioturt155Geriamojovande7">'Forma 12'!$G$233</definedName>
    <definedName name="VAS083_F_Ilgalaikioturt155Geriamojovande8" localSheetId="11">'Forma 12'!$H$233</definedName>
    <definedName name="VAS083_F_Ilgalaikioturt155Geriamojovande8">'Forma 12'!$H$233</definedName>
    <definedName name="VAS083_F_Ilgalaikioturt155Geriamojovande9" localSheetId="11">'Forma 12'!$I$233</definedName>
    <definedName name="VAS083_F_Ilgalaikioturt155Geriamojovande9">'Forma 12'!$I$233</definedName>
    <definedName name="VAS083_F_Ilgalaikioturt155Inventorinisnu1" localSheetId="11">'Forma 12'!$D$233</definedName>
    <definedName name="VAS083_F_Ilgalaikioturt155Inventorinisnu1">'Forma 12'!$D$233</definedName>
    <definedName name="VAS083_F_Ilgalaikioturt155Kitareguliuoja1" localSheetId="11">'Forma 12'!$O$233</definedName>
    <definedName name="VAS083_F_Ilgalaikioturt155Kitareguliuoja1">'Forma 12'!$O$233</definedName>
    <definedName name="VAS083_F_Ilgalaikioturt155Kitosveiklosne1" localSheetId="11">'Forma 12'!$P$233</definedName>
    <definedName name="VAS083_F_Ilgalaikioturt155Kitosveiklosne1">'Forma 12'!$P$233</definedName>
    <definedName name="VAS083_F_Ilgalaikioturt155Lrklimatokaito1" localSheetId="11">'Forma 12'!$E$233</definedName>
    <definedName name="VAS083_F_Ilgalaikioturt155Lrklimatokaito1">'Forma 12'!$E$233</definedName>
    <definedName name="VAS083_F_Ilgalaikioturt155Nuotekudumblot1" localSheetId="11">'Forma 12'!$L$233</definedName>
    <definedName name="VAS083_F_Ilgalaikioturt155Nuotekudumblot1">'Forma 12'!$L$233</definedName>
    <definedName name="VAS083_F_Ilgalaikioturt155Nuotekusurinki1" localSheetId="11">'Forma 12'!$J$233</definedName>
    <definedName name="VAS083_F_Ilgalaikioturt155Nuotekusurinki1">'Forma 12'!$J$233</definedName>
    <definedName name="VAS083_F_Ilgalaikioturt155Nuotekuvalymas1" localSheetId="11">'Forma 12'!$K$233</definedName>
    <definedName name="VAS083_F_Ilgalaikioturt155Nuotekuvalymas1">'Forma 12'!$K$233</definedName>
    <definedName name="VAS083_F_Ilgalaikioturt155Pavirsiniunuot1" localSheetId="11">'Forma 12'!$M$233</definedName>
    <definedName name="VAS083_F_Ilgalaikioturt155Pavirsiniunuot1">'Forma 12'!$M$233</definedName>
    <definedName name="VAS083_F_Ilgalaikioturt155Turtovienetask1" localSheetId="11">'Forma 12'!$F$233</definedName>
    <definedName name="VAS083_F_Ilgalaikioturt155Turtovienetask1">'Forma 12'!$F$233</definedName>
    <definedName name="VAS083_F_Ilgalaikioturt156Apskaitosveikla1" localSheetId="11">'Forma 12'!$N$234</definedName>
    <definedName name="VAS083_F_Ilgalaikioturt156Apskaitosveikla1">'Forma 12'!$N$234</definedName>
    <definedName name="VAS083_F_Ilgalaikioturt156Geriamojovande7" localSheetId="11">'Forma 12'!$G$234</definedName>
    <definedName name="VAS083_F_Ilgalaikioturt156Geriamojovande7">'Forma 12'!$G$234</definedName>
    <definedName name="VAS083_F_Ilgalaikioturt156Geriamojovande8" localSheetId="11">'Forma 12'!$H$234</definedName>
    <definedName name="VAS083_F_Ilgalaikioturt156Geriamojovande8">'Forma 12'!$H$234</definedName>
    <definedName name="VAS083_F_Ilgalaikioturt156Geriamojovande9" localSheetId="11">'Forma 12'!$I$234</definedName>
    <definedName name="VAS083_F_Ilgalaikioturt156Geriamojovande9">'Forma 12'!$I$234</definedName>
    <definedName name="VAS083_F_Ilgalaikioturt156Inventorinisnu1" localSheetId="11">'Forma 12'!$D$234</definedName>
    <definedName name="VAS083_F_Ilgalaikioturt156Inventorinisnu1">'Forma 12'!$D$234</definedName>
    <definedName name="VAS083_F_Ilgalaikioturt156Kitareguliuoja1" localSheetId="11">'Forma 12'!$O$234</definedName>
    <definedName name="VAS083_F_Ilgalaikioturt156Kitareguliuoja1">'Forma 12'!$O$234</definedName>
    <definedName name="VAS083_F_Ilgalaikioturt156Kitosveiklosne1" localSheetId="11">'Forma 12'!$P$234</definedName>
    <definedName name="VAS083_F_Ilgalaikioturt156Kitosveiklosne1">'Forma 12'!$P$234</definedName>
    <definedName name="VAS083_F_Ilgalaikioturt156Lrklimatokaito1" localSheetId="11">'Forma 12'!$E$234</definedName>
    <definedName name="VAS083_F_Ilgalaikioturt156Lrklimatokaito1">'Forma 12'!$E$234</definedName>
    <definedName name="VAS083_F_Ilgalaikioturt156Nuotekudumblot1" localSheetId="11">'Forma 12'!$L$234</definedName>
    <definedName name="VAS083_F_Ilgalaikioturt156Nuotekudumblot1">'Forma 12'!$L$234</definedName>
    <definedName name="VAS083_F_Ilgalaikioturt156Nuotekusurinki1" localSheetId="11">'Forma 12'!$J$234</definedName>
    <definedName name="VAS083_F_Ilgalaikioturt156Nuotekusurinki1">'Forma 12'!$J$234</definedName>
    <definedName name="VAS083_F_Ilgalaikioturt156Nuotekuvalymas1" localSheetId="11">'Forma 12'!$K$234</definedName>
    <definedName name="VAS083_F_Ilgalaikioturt156Nuotekuvalymas1">'Forma 12'!$K$234</definedName>
    <definedName name="VAS083_F_Ilgalaikioturt156Pavirsiniunuot1" localSheetId="11">'Forma 12'!$M$234</definedName>
    <definedName name="VAS083_F_Ilgalaikioturt156Pavirsiniunuot1">'Forma 12'!$M$234</definedName>
    <definedName name="VAS083_F_Ilgalaikioturt156Turtovienetask1" localSheetId="11">'Forma 12'!$F$234</definedName>
    <definedName name="VAS083_F_Ilgalaikioturt156Turtovienetask1">'Forma 12'!$F$234</definedName>
    <definedName name="VAS083_F_Ilgalaikioturt157Apskaitosveikla1" localSheetId="11">'Forma 12'!$N$236</definedName>
    <definedName name="VAS083_F_Ilgalaikioturt157Apskaitosveikla1">'Forma 12'!$N$236</definedName>
    <definedName name="VAS083_F_Ilgalaikioturt157Geriamojovande7" localSheetId="11">'Forma 12'!$G$236</definedName>
    <definedName name="VAS083_F_Ilgalaikioturt157Geriamojovande7">'Forma 12'!$G$236</definedName>
    <definedName name="VAS083_F_Ilgalaikioturt157Geriamojovande8" localSheetId="11">'Forma 12'!$H$236</definedName>
    <definedName name="VAS083_F_Ilgalaikioturt157Geriamojovande8">'Forma 12'!$H$236</definedName>
    <definedName name="VAS083_F_Ilgalaikioturt157Geriamojovande9" localSheetId="11">'Forma 12'!$I$236</definedName>
    <definedName name="VAS083_F_Ilgalaikioturt157Geriamojovande9">'Forma 12'!$I$236</definedName>
    <definedName name="VAS083_F_Ilgalaikioturt157Inventorinisnu1" localSheetId="11">'Forma 12'!$D$236</definedName>
    <definedName name="VAS083_F_Ilgalaikioturt157Inventorinisnu1">'Forma 12'!$D$236</definedName>
    <definedName name="VAS083_F_Ilgalaikioturt157Kitareguliuoja1" localSheetId="11">'Forma 12'!$O$236</definedName>
    <definedName name="VAS083_F_Ilgalaikioturt157Kitareguliuoja1">'Forma 12'!$O$236</definedName>
    <definedName name="VAS083_F_Ilgalaikioturt157Kitosveiklosne1" localSheetId="11">'Forma 12'!$P$236</definedName>
    <definedName name="VAS083_F_Ilgalaikioturt157Kitosveiklosne1">'Forma 12'!$P$236</definedName>
    <definedName name="VAS083_F_Ilgalaikioturt157Lrklimatokaito1" localSheetId="11">'Forma 12'!$E$236</definedName>
    <definedName name="VAS083_F_Ilgalaikioturt157Lrklimatokaito1">'Forma 12'!$E$236</definedName>
    <definedName name="VAS083_F_Ilgalaikioturt157Nuotekudumblot1" localSheetId="11">'Forma 12'!$L$236</definedName>
    <definedName name="VAS083_F_Ilgalaikioturt157Nuotekudumblot1">'Forma 12'!$L$236</definedName>
    <definedName name="VAS083_F_Ilgalaikioturt157Nuotekusurinki1" localSheetId="11">'Forma 12'!$J$236</definedName>
    <definedName name="VAS083_F_Ilgalaikioturt157Nuotekusurinki1">'Forma 12'!$J$236</definedName>
    <definedName name="VAS083_F_Ilgalaikioturt157Nuotekuvalymas1" localSheetId="11">'Forma 12'!$K$236</definedName>
    <definedName name="VAS083_F_Ilgalaikioturt157Nuotekuvalymas1">'Forma 12'!$K$236</definedName>
    <definedName name="VAS083_F_Ilgalaikioturt157Pavirsiniunuot1" localSheetId="11">'Forma 12'!$M$236</definedName>
    <definedName name="VAS083_F_Ilgalaikioturt157Pavirsiniunuot1">'Forma 12'!$M$236</definedName>
    <definedName name="VAS083_F_Ilgalaikioturt157Turtovienetask1" localSheetId="11">'Forma 12'!$F$236</definedName>
    <definedName name="VAS083_F_Ilgalaikioturt157Turtovienetask1">'Forma 12'!$F$236</definedName>
    <definedName name="VAS083_F_Ilgalaikioturt158Apskaitosveikla1" localSheetId="11">'Forma 12'!$N$237</definedName>
    <definedName name="VAS083_F_Ilgalaikioturt158Apskaitosveikla1">'Forma 12'!$N$237</definedName>
    <definedName name="VAS083_F_Ilgalaikioturt158Geriamojovande7" localSheetId="11">'Forma 12'!$G$237</definedName>
    <definedName name="VAS083_F_Ilgalaikioturt158Geriamojovande7">'Forma 12'!$G$237</definedName>
    <definedName name="VAS083_F_Ilgalaikioturt158Geriamojovande8" localSheetId="11">'Forma 12'!$H$237</definedName>
    <definedName name="VAS083_F_Ilgalaikioturt158Geriamojovande8">'Forma 12'!$H$237</definedName>
    <definedName name="VAS083_F_Ilgalaikioturt158Geriamojovande9" localSheetId="11">'Forma 12'!$I$237</definedName>
    <definedName name="VAS083_F_Ilgalaikioturt158Geriamojovande9">'Forma 12'!$I$237</definedName>
    <definedName name="VAS083_F_Ilgalaikioturt158Inventorinisnu1" localSheetId="11">'Forma 12'!$D$237</definedName>
    <definedName name="VAS083_F_Ilgalaikioturt158Inventorinisnu1">'Forma 12'!$D$237</definedName>
    <definedName name="VAS083_F_Ilgalaikioturt158Kitareguliuoja1" localSheetId="11">'Forma 12'!$O$237</definedName>
    <definedName name="VAS083_F_Ilgalaikioturt158Kitareguliuoja1">'Forma 12'!$O$237</definedName>
    <definedName name="VAS083_F_Ilgalaikioturt158Kitosveiklosne1" localSheetId="11">'Forma 12'!$P$237</definedName>
    <definedName name="VAS083_F_Ilgalaikioturt158Kitosveiklosne1">'Forma 12'!$P$237</definedName>
    <definedName name="VAS083_F_Ilgalaikioturt158Lrklimatokaito1" localSheetId="11">'Forma 12'!$E$237</definedName>
    <definedName name="VAS083_F_Ilgalaikioturt158Lrklimatokaito1">'Forma 12'!$E$237</definedName>
    <definedName name="VAS083_F_Ilgalaikioturt158Nuotekudumblot1" localSheetId="11">'Forma 12'!$L$237</definedName>
    <definedName name="VAS083_F_Ilgalaikioturt158Nuotekudumblot1">'Forma 12'!$L$237</definedName>
    <definedName name="VAS083_F_Ilgalaikioturt158Nuotekusurinki1" localSheetId="11">'Forma 12'!$J$237</definedName>
    <definedName name="VAS083_F_Ilgalaikioturt158Nuotekusurinki1">'Forma 12'!$J$237</definedName>
    <definedName name="VAS083_F_Ilgalaikioturt158Nuotekuvalymas1" localSheetId="11">'Forma 12'!$K$237</definedName>
    <definedName name="VAS083_F_Ilgalaikioturt158Nuotekuvalymas1">'Forma 12'!$K$237</definedName>
    <definedName name="VAS083_F_Ilgalaikioturt158Pavirsiniunuot1" localSheetId="11">'Forma 12'!$M$237</definedName>
    <definedName name="VAS083_F_Ilgalaikioturt158Pavirsiniunuot1">'Forma 12'!$M$237</definedName>
    <definedName name="VAS083_F_Ilgalaikioturt158Turtovienetask1" localSheetId="11">'Forma 12'!$F$237</definedName>
    <definedName name="VAS083_F_Ilgalaikioturt158Turtovienetask1">'Forma 12'!$F$237</definedName>
    <definedName name="VAS083_F_Ilgalaikioturt159Apskaitosveikla1" localSheetId="11">'Forma 12'!$N$238</definedName>
    <definedName name="VAS083_F_Ilgalaikioturt159Apskaitosveikla1">'Forma 12'!$N$238</definedName>
    <definedName name="VAS083_F_Ilgalaikioturt159Geriamojovande7" localSheetId="11">'Forma 12'!$G$238</definedName>
    <definedName name="VAS083_F_Ilgalaikioturt159Geriamojovande7">'Forma 12'!$G$238</definedName>
    <definedName name="VAS083_F_Ilgalaikioturt159Geriamojovande8" localSheetId="11">'Forma 12'!$H$238</definedName>
    <definedName name="VAS083_F_Ilgalaikioturt159Geriamojovande8">'Forma 12'!$H$238</definedName>
    <definedName name="VAS083_F_Ilgalaikioturt159Geriamojovande9" localSheetId="11">'Forma 12'!$I$238</definedName>
    <definedName name="VAS083_F_Ilgalaikioturt159Geriamojovande9">'Forma 12'!$I$238</definedName>
    <definedName name="VAS083_F_Ilgalaikioturt159Inventorinisnu1" localSheetId="11">'Forma 12'!$D$238</definedName>
    <definedName name="VAS083_F_Ilgalaikioturt159Inventorinisnu1">'Forma 12'!$D$238</definedName>
    <definedName name="VAS083_F_Ilgalaikioturt159Kitareguliuoja1" localSheetId="11">'Forma 12'!$O$238</definedName>
    <definedName name="VAS083_F_Ilgalaikioturt159Kitareguliuoja1">'Forma 12'!$O$238</definedName>
    <definedName name="VAS083_F_Ilgalaikioturt159Kitosveiklosne1" localSheetId="11">'Forma 12'!$P$238</definedName>
    <definedName name="VAS083_F_Ilgalaikioturt159Kitosveiklosne1">'Forma 12'!$P$238</definedName>
    <definedName name="VAS083_F_Ilgalaikioturt159Lrklimatokaito1" localSheetId="11">'Forma 12'!$E$238</definedName>
    <definedName name="VAS083_F_Ilgalaikioturt159Lrklimatokaito1">'Forma 12'!$E$238</definedName>
    <definedName name="VAS083_F_Ilgalaikioturt159Nuotekudumblot1" localSheetId="11">'Forma 12'!$L$238</definedName>
    <definedName name="VAS083_F_Ilgalaikioturt159Nuotekudumblot1">'Forma 12'!$L$238</definedName>
    <definedName name="VAS083_F_Ilgalaikioturt159Nuotekusurinki1" localSheetId="11">'Forma 12'!$J$238</definedName>
    <definedName name="VAS083_F_Ilgalaikioturt159Nuotekusurinki1">'Forma 12'!$J$238</definedName>
    <definedName name="VAS083_F_Ilgalaikioturt159Nuotekuvalymas1" localSheetId="11">'Forma 12'!$K$238</definedName>
    <definedName name="VAS083_F_Ilgalaikioturt159Nuotekuvalymas1">'Forma 12'!$K$238</definedName>
    <definedName name="VAS083_F_Ilgalaikioturt159Pavirsiniunuot1" localSheetId="11">'Forma 12'!$M$238</definedName>
    <definedName name="VAS083_F_Ilgalaikioturt159Pavirsiniunuot1">'Forma 12'!$M$238</definedName>
    <definedName name="VAS083_F_Ilgalaikioturt159Turtovienetask1" localSheetId="11">'Forma 12'!$F$238</definedName>
    <definedName name="VAS083_F_Ilgalaikioturt159Turtovienetask1">'Forma 12'!$F$238</definedName>
    <definedName name="VAS083_F_Ilgalaikioturt15Apskaitosveikla1" localSheetId="11">'Forma 12'!$N$32</definedName>
    <definedName name="VAS083_F_Ilgalaikioturt15Apskaitosveikla1">'Forma 12'!$N$32</definedName>
    <definedName name="VAS083_F_Ilgalaikioturt15Geriamojovande7" localSheetId="11">'Forma 12'!$G$32</definedName>
    <definedName name="VAS083_F_Ilgalaikioturt15Geriamojovande7">'Forma 12'!$G$32</definedName>
    <definedName name="VAS083_F_Ilgalaikioturt15Geriamojovande8" localSheetId="11">'Forma 12'!$H$32</definedName>
    <definedName name="VAS083_F_Ilgalaikioturt15Geriamojovande8">'Forma 12'!$H$32</definedName>
    <definedName name="VAS083_F_Ilgalaikioturt15Geriamojovande9" localSheetId="11">'Forma 12'!$I$32</definedName>
    <definedName name="VAS083_F_Ilgalaikioturt15Geriamojovande9">'Forma 12'!$I$32</definedName>
    <definedName name="VAS083_F_Ilgalaikioturt15Inventorinisnu1" localSheetId="11">'Forma 12'!$D$32</definedName>
    <definedName name="VAS083_F_Ilgalaikioturt15Inventorinisnu1">'Forma 12'!$D$32</definedName>
    <definedName name="VAS083_F_Ilgalaikioturt15Kitareguliuoja1" localSheetId="11">'Forma 12'!$O$32</definedName>
    <definedName name="VAS083_F_Ilgalaikioturt15Kitareguliuoja1">'Forma 12'!$O$32</definedName>
    <definedName name="VAS083_F_Ilgalaikioturt15Kitosveiklosne1" localSheetId="11">'Forma 12'!$P$32</definedName>
    <definedName name="VAS083_F_Ilgalaikioturt15Kitosveiklosne1">'Forma 12'!$P$32</definedName>
    <definedName name="VAS083_F_Ilgalaikioturt15Lrklimatokaito1" localSheetId="11">'Forma 12'!$E$32</definedName>
    <definedName name="VAS083_F_Ilgalaikioturt15Lrklimatokaito1">'Forma 12'!$E$32</definedName>
    <definedName name="VAS083_F_Ilgalaikioturt15Nuotekudumblot1" localSheetId="11">'Forma 12'!$L$32</definedName>
    <definedName name="VAS083_F_Ilgalaikioturt15Nuotekudumblot1">'Forma 12'!$L$32</definedName>
    <definedName name="VAS083_F_Ilgalaikioturt15Nuotekusurinki1" localSheetId="11">'Forma 12'!$J$32</definedName>
    <definedName name="VAS083_F_Ilgalaikioturt15Nuotekusurinki1">'Forma 12'!$J$32</definedName>
    <definedName name="VAS083_F_Ilgalaikioturt15Nuotekuvalymas1" localSheetId="11">'Forma 12'!$K$32</definedName>
    <definedName name="VAS083_F_Ilgalaikioturt15Nuotekuvalymas1">'Forma 12'!$K$32</definedName>
    <definedName name="VAS083_F_Ilgalaikioturt15Pavirsiniunuot1" localSheetId="11">'Forma 12'!$M$32</definedName>
    <definedName name="VAS083_F_Ilgalaikioturt15Pavirsiniunuot1">'Forma 12'!$M$32</definedName>
    <definedName name="VAS083_F_Ilgalaikioturt15Turtovienetask1" localSheetId="11">'Forma 12'!$F$32</definedName>
    <definedName name="VAS083_F_Ilgalaikioturt15Turtovienetask1">'Forma 12'!$F$32</definedName>
    <definedName name="VAS083_F_Ilgalaikioturt160Apskaitosveikla1" localSheetId="11">'Forma 12'!$N$240</definedName>
    <definedName name="VAS083_F_Ilgalaikioturt160Apskaitosveikla1">'Forma 12'!$N$240</definedName>
    <definedName name="VAS083_F_Ilgalaikioturt160Geriamojovande7" localSheetId="11">'Forma 12'!$G$240</definedName>
    <definedName name="VAS083_F_Ilgalaikioturt160Geriamojovande7">'Forma 12'!$G$240</definedName>
    <definedName name="VAS083_F_Ilgalaikioturt160Geriamojovande8" localSheetId="11">'Forma 12'!$H$240</definedName>
    <definedName name="VAS083_F_Ilgalaikioturt160Geriamojovande8">'Forma 12'!$H$240</definedName>
    <definedName name="VAS083_F_Ilgalaikioturt160Geriamojovande9" localSheetId="11">'Forma 12'!$I$240</definedName>
    <definedName name="VAS083_F_Ilgalaikioturt160Geriamojovande9">'Forma 12'!$I$240</definedName>
    <definedName name="VAS083_F_Ilgalaikioturt160Inventorinisnu1" localSheetId="11">'Forma 12'!$D$240</definedName>
    <definedName name="VAS083_F_Ilgalaikioturt160Inventorinisnu1">'Forma 12'!$D$240</definedName>
    <definedName name="VAS083_F_Ilgalaikioturt160Kitareguliuoja1" localSheetId="11">'Forma 12'!$O$240</definedName>
    <definedName name="VAS083_F_Ilgalaikioturt160Kitareguliuoja1">'Forma 12'!$O$240</definedName>
    <definedName name="VAS083_F_Ilgalaikioturt160Kitosveiklosne1" localSheetId="11">'Forma 12'!$P$240</definedName>
    <definedName name="VAS083_F_Ilgalaikioturt160Kitosveiklosne1">'Forma 12'!$P$240</definedName>
    <definedName name="VAS083_F_Ilgalaikioturt160Lrklimatokaito1" localSheetId="11">'Forma 12'!$E$240</definedName>
    <definedName name="VAS083_F_Ilgalaikioturt160Lrklimatokaito1">'Forma 12'!$E$240</definedName>
    <definedName name="VAS083_F_Ilgalaikioturt160Nuotekudumblot1" localSheetId="11">'Forma 12'!$L$240</definedName>
    <definedName name="VAS083_F_Ilgalaikioturt160Nuotekudumblot1">'Forma 12'!$L$240</definedName>
    <definedName name="VAS083_F_Ilgalaikioturt160Nuotekusurinki1" localSheetId="11">'Forma 12'!$J$240</definedName>
    <definedName name="VAS083_F_Ilgalaikioturt160Nuotekusurinki1">'Forma 12'!$J$240</definedName>
    <definedName name="VAS083_F_Ilgalaikioturt160Nuotekuvalymas1" localSheetId="11">'Forma 12'!$K$240</definedName>
    <definedName name="VAS083_F_Ilgalaikioturt160Nuotekuvalymas1">'Forma 12'!$K$240</definedName>
    <definedName name="VAS083_F_Ilgalaikioturt160Pavirsiniunuot1" localSheetId="11">'Forma 12'!$M$240</definedName>
    <definedName name="VAS083_F_Ilgalaikioturt160Pavirsiniunuot1">'Forma 12'!$M$240</definedName>
    <definedName name="VAS083_F_Ilgalaikioturt160Turtovienetask1" localSheetId="11">'Forma 12'!$F$240</definedName>
    <definedName name="VAS083_F_Ilgalaikioturt160Turtovienetask1">'Forma 12'!$F$240</definedName>
    <definedName name="VAS083_F_Ilgalaikioturt161Apskaitosveikla1" localSheetId="11">'Forma 12'!$N$241</definedName>
    <definedName name="VAS083_F_Ilgalaikioturt161Apskaitosveikla1">'Forma 12'!$N$241</definedName>
    <definedName name="VAS083_F_Ilgalaikioturt161Geriamojovande7" localSheetId="11">'Forma 12'!$G$241</definedName>
    <definedName name="VAS083_F_Ilgalaikioturt161Geriamojovande7">'Forma 12'!$G$241</definedName>
    <definedName name="VAS083_F_Ilgalaikioturt161Geriamojovande8" localSheetId="11">'Forma 12'!$H$241</definedName>
    <definedName name="VAS083_F_Ilgalaikioturt161Geriamojovande8">'Forma 12'!$H$241</definedName>
    <definedName name="VAS083_F_Ilgalaikioturt161Geriamojovande9" localSheetId="11">'Forma 12'!$I$241</definedName>
    <definedName name="VAS083_F_Ilgalaikioturt161Geriamojovande9">'Forma 12'!$I$241</definedName>
    <definedName name="VAS083_F_Ilgalaikioturt161Inventorinisnu1" localSheetId="11">'Forma 12'!$D$241</definedName>
    <definedName name="VAS083_F_Ilgalaikioturt161Inventorinisnu1">'Forma 12'!$D$241</definedName>
    <definedName name="VAS083_F_Ilgalaikioturt161Kitareguliuoja1" localSheetId="11">'Forma 12'!$O$241</definedName>
    <definedName name="VAS083_F_Ilgalaikioturt161Kitareguliuoja1">'Forma 12'!$O$241</definedName>
    <definedName name="VAS083_F_Ilgalaikioturt161Kitosveiklosne1" localSheetId="11">'Forma 12'!$P$241</definedName>
    <definedName name="VAS083_F_Ilgalaikioturt161Kitosveiklosne1">'Forma 12'!$P$241</definedName>
    <definedName name="VAS083_F_Ilgalaikioturt161Lrklimatokaito1" localSheetId="11">'Forma 12'!$E$241</definedName>
    <definedName name="VAS083_F_Ilgalaikioturt161Lrklimatokaito1">'Forma 12'!$E$241</definedName>
    <definedName name="VAS083_F_Ilgalaikioturt161Nuotekudumblot1" localSheetId="11">'Forma 12'!$L$241</definedName>
    <definedName name="VAS083_F_Ilgalaikioturt161Nuotekudumblot1">'Forma 12'!$L$241</definedName>
    <definedName name="VAS083_F_Ilgalaikioturt161Nuotekusurinki1" localSheetId="11">'Forma 12'!$J$241</definedName>
    <definedName name="VAS083_F_Ilgalaikioturt161Nuotekusurinki1">'Forma 12'!$J$241</definedName>
    <definedName name="VAS083_F_Ilgalaikioturt161Nuotekuvalymas1" localSheetId="11">'Forma 12'!$K$241</definedName>
    <definedName name="VAS083_F_Ilgalaikioturt161Nuotekuvalymas1">'Forma 12'!$K$241</definedName>
    <definedName name="VAS083_F_Ilgalaikioturt161Pavirsiniunuot1" localSheetId="11">'Forma 12'!$M$241</definedName>
    <definedName name="VAS083_F_Ilgalaikioturt161Pavirsiniunuot1">'Forma 12'!$M$241</definedName>
    <definedName name="VAS083_F_Ilgalaikioturt161Turtovienetask1" localSheetId="11">'Forma 12'!$F$241</definedName>
    <definedName name="VAS083_F_Ilgalaikioturt161Turtovienetask1">'Forma 12'!$F$241</definedName>
    <definedName name="VAS083_F_Ilgalaikioturt162Apskaitosveikla1" localSheetId="11">'Forma 12'!$N$242</definedName>
    <definedName name="VAS083_F_Ilgalaikioturt162Apskaitosveikla1">'Forma 12'!$N$242</definedName>
    <definedName name="VAS083_F_Ilgalaikioturt162Geriamojovande7" localSheetId="11">'Forma 12'!$G$242</definedName>
    <definedName name="VAS083_F_Ilgalaikioturt162Geriamojovande7">'Forma 12'!$G$242</definedName>
    <definedName name="VAS083_F_Ilgalaikioturt162Geriamojovande8" localSheetId="11">'Forma 12'!$H$242</definedName>
    <definedName name="VAS083_F_Ilgalaikioturt162Geriamojovande8">'Forma 12'!$H$242</definedName>
    <definedName name="VAS083_F_Ilgalaikioturt162Geriamojovande9" localSheetId="11">'Forma 12'!$I$242</definedName>
    <definedName name="VAS083_F_Ilgalaikioturt162Geriamojovande9">'Forma 12'!$I$242</definedName>
    <definedName name="VAS083_F_Ilgalaikioturt162Inventorinisnu1" localSheetId="11">'Forma 12'!$D$242</definedName>
    <definedName name="VAS083_F_Ilgalaikioturt162Inventorinisnu1">'Forma 12'!$D$242</definedName>
    <definedName name="VAS083_F_Ilgalaikioturt162Kitareguliuoja1" localSheetId="11">'Forma 12'!$O$242</definedName>
    <definedName name="VAS083_F_Ilgalaikioturt162Kitareguliuoja1">'Forma 12'!$O$242</definedName>
    <definedName name="VAS083_F_Ilgalaikioturt162Kitosveiklosne1" localSheetId="11">'Forma 12'!$P$242</definedName>
    <definedName name="VAS083_F_Ilgalaikioturt162Kitosveiklosne1">'Forma 12'!$P$242</definedName>
    <definedName name="VAS083_F_Ilgalaikioturt162Lrklimatokaito1" localSheetId="11">'Forma 12'!$E$242</definedName>
    <definedName name="VAS083_F_Ilgalaikioturt162Lrklimatokaito1">'Forma 12'!$E$242</definedName>
    <definedName name="VAS083_F_Ilgalaikioturt162Nuotekudumblot1" localSheetId="11">'Forma 12'!$L$242</definedName>
    <definedName name="VAS083_F_Ilgalaikioturt162Nuotekudumblot1">'Forma 12'!$L$242</definedName>
    <definedName name="VAS083_F_Ilgalaikioturt162Nuotekusurinki1" localSheetId="11">'Forma 12'!$J$242</definedName>
    <definedName name="VAS083_F_Ilgalaikioturt162Nuotekusurinki1">'Forma 12'!$J$242</definedName>
    <definedName name="VAS083_F_Ilgalaikioturt162Nuotekuvalymas1" localSheetId="11">'Forma 12'!$K$242</definedName>
    <definedName name="VAS083_F_Ilgalaikioturt162Nuotekuvalymas1">'Forma 12'!$K$242</definedName>
    <definedName name="VAS083_F_Ilgalaikioturt162Pavirsiniunuot1" localSheetId="11">'Forma 12'!$M$242</definedName>
    <definedName name="VAS083_F_Ilgalaikioturt162Pavirsiniunuot1">'Forma 12'!$M$242</definedName>
    <definedName name="VAS083_F_Ilgalaikioturt162Turtovienetask1" localSheetId="11">'Forma 12'!$F$242</definedName>
    <definedName name="VAS083_F_Ilgalaikioturt162Turtovienetask1">'Forma 12'!$F$242</definedName>
    <definedName name="VAS083_F_Ilgalaikioturt163Apskaitosveikla1" localSheetId="11">'Forma 12'!$N$245</definedName>
    <definedName name="VAS083_F_Ilgalaikioturt163Apskaitosveikla1">'Forma 12'!$N$245</definedName>
    <definedName name="VAS083_F_Ilgalaikioturt163Geriamojovande7" localSheetId="11">'Forma 12'!$G$245</definedName>
    <definedName name="VAS083_F_Ilgalaikioturt163Geriamojovande7">'Forma 12'!$G$245</definedName>
    <definedName name="VAS083_F_Ilgalaikioturt163Geriamojovande8" localSheetId="11">'Forma 12'!$H$245</definedName>
    <definedName name="VAS083_F_Ilgalaikioturt163Geriamojovande8">'Forma 12'!$H$245</definedName>
    <definedName name="VAS083_F_Ilgalaikioturt163Geriamojovande9" localSheetId="11">'Forma 12'!$I$245</definedName>
    <definedName name="VAS083_F_Ilgalaikioturt163Geriamojovande9">'Forma 12'!$I$245</definedName>
    <definedName name="VAS083_F_Ilgalaikioturt163Inventorinisnu1" localSheetId="11">'Forma 12'!$D$245</definedName>
    <definedName name="VAS083_F_Ilgalaikioturt163Inventorinisnu1">'Forma 12'!$D$245</definedName>
    <definedName name="VAS083_F_Ilgalaikioturt163Kitareguliuoja1" localSheetId="11">'Forma 12'!$O$245</definedName>
    <definedName name="VAS083_F_Ilgalaikioturt163Kitareguliuoja1">'Forma 12'!$O$245</definedName>
    <definedName name="VAS083_F_Ilgalaikioturt163Kitosveiklosne1" localSheetId="11">'Forma 12'!$P$245</definedName>
    <definedName name="VAS083_F_Ilgalaikioturt163Kitosveiklosne1">'Forma 12'!$P$245</definedName>
    <definedName name="VAS083_F_Ilgalaikioturt163Lrklimatokaito1" localSheetId="11">'Forma 12'!$E$245</definedName>
    <definedName name="VAS083_F_Ilgalaikioturt163Lrklimatokaito1">'Forma 12'!$E$245</definedName>
    <definedName name="VAS083_F_Ilgalaikioturt163Nuotekudumblot1" localSheetId="11">'Forma 12'!$L$245</definedName>
    <definedName name="VAS083_F_Ilgalaikioturt163Nuotekudumblot1">'Forma 12'!$L$245</definedName>
    <definedName name="VAS083_F_Ilgalaikioturt163Nuotekusurinki1" localSheetId="11">'Forma 12'!$J$245</definedName>
    <definedName name="VAS083_F_Ilgalaikioturt163Nuotekusurinki1">'Forma 12'!$J$245</definedName>
    <definedName name="VAS083_F_Ilgalaikioturt163Nuotekuvalymas1" localSheetId="11">'Forma 12'!$K$245</definedName>
    <definedName name="VAS083_F_Ilgalaikioturt163Nuotekuvalymas1">'Forma 12'!$K$245</definedName>
    <definedName name="VAS083_F_Ilgalaikioturt163Pavirsiniunuot1" localSheetId="11">'Forma 12'!$M$245</definedName>
    <definedName name="VAS083_F_Ilgalaikioturt163Pavirsiniunuot1">'Forma 12'!$M$245</definedName>
    <definedName name="VAS083_F_Ilgalaikioturt163Turtovienetask1" localSheetId="11">'Forma 12'!$F$245</definedName>
    <definedName name="VAS083_F_Ilgalaikioturt163Turtovienetask1">'Forma 12'!$F$245</definedName>
    <definedName name="VAS083_F_Ilgalaikioturt164Apskaitosveikla1" localSheetId="11">'Forma 12'!$N$246</definedName>
    <definedName name="VAS083_F_Ilgalaikioturt164Apskaitosveikla1">'Forma 12'!$N$246</definedName>
    <definedName name="VAS083_F_Ilgalaikioturt164Geriamojovande7" localSheetId="11">'Forma 12'!$G$246</definedName>
    <definedName name="VAS083_F_Ilgalaikioturt164Geriamojovande7">'Forma 12'!$G$246</definedName>
    <definedName name="VAS083_F_Ilgalaikioturt164Geriamojovande8" localSheetId="11">'Forma 12'!$H$246</definedName>
    <definedName name="VAS083_F_Ilgalaikioturt164Geriamojovande8">'Forma 12'!$H$246</definedName>
    <definedName name="VAS083_F_Ilgalaikioturt164Geriamojovande9" localSheetId="11">'Forma 12'!$I$246</definedName>
    <definedName name="VAS083_F_Ilgalaikioturt164Geriamojovande9">'Forma 12'!$I$246</definedName>
    <definedName name="VAS083_F_Ilgalaikioturt164Inventorinisnu1" localSheetId="11">'Forma 12'!$D$246</definedName>
    <definedName name="VAS083_F_Ilgalaikioturt164Inventorinisnu1">'Forma 12'!$D$246</definedName>
    <definedName name="VAS083_F_Ilgalaikioturt164Kitareguliuoja1" localSheetId="11">'Forma 12'!$O$246</definedName>
    <definedName name="VAS083_F_Ilgalaikioturt164Kitareguliuoja1">'Forma 12'!$O$246</definedName>
    <definedName name="VAS083_F_Ilgalaikioturt164Kitosveiklosne1" localSheetId="11">'Forma 12'!$P$246</definedName>
    <definedName name="VAS083_F_Ilgalaikioturt164Kitosveiklosne1">'Forma 12'!$P$246</definedName>
    <definedName name="VAS083_F_Ilgalaikioturt164Lrklimatokaito1" localSheetId="11">'Forma 12'!$E$246</definedName>
    <definedName name="VAS083_F_Ilgalaikioturt164Lrklimatokaito1">'Forma 12'!$E$246</definedName>
    <definedName name="VAS083_F_Ilgalaikioturt164Nuotekudumblot1" localSheetId="11">'Forma 12'!$L$246</definedName>
    <definedName name="VAS083_F_Ilgalaikioturt164Nuotekudumblot1">'Forma 12'!$L$246</definedName>
    <definedName name="VAS083_F_Ilgalaikioturt164Nuotekusurinki1" localSheetId="11">'Forma 12'!$J$246</definedName>
    <definedName name="VAS083_F_Ilgalaikioturt164Nuotekusurinki1">'Forma 12'!$J$246</definedName>
    <definedName name="VAS083_F_Ilgalaikioturt164Nuotekuvalymas1" localSheetId="11">'Forma 12'!$K$246</definedName>
    <definedName name="VAS083_F_Ilgalaikioturt164Nuotekuvalymas1">'Forma 12'!$K$246</definedName>
    <definedName name="VAS083_F_Ilgalaikioturt164Pavirsiniunuot1" localSheetId="11">'Forma 12'!$M$246</definedName>
    <definedName name="VAS083_F_Ilgalaikioturt164Pavirsiniunuot1">'Forma 12'!$M$246</definedName>
    <definedName name="VAS083_F_Ilgalaikioturt164Turtovienetask1" localSheetId="11">'Forma 12'!$F$246</definedName>
    <definedName name="VAS083_F_Ilgalaikioturt164Turtovienetask1">'Forma 12'!$F$246</definedName>
    <definedName name="VAS083_F_Ilgalaikioturt165Apskaitosveikla1" localSheetId="11">'Forma 12'!$N$247</definedName>
    <definedName name="VAS083_F_Ilgalaikioturt165Apskaitosveikla1">'Forma 12'!$N$247</definedName>
    <definedName name="VAS083_F_Ilgalaikioturt165Geriamojovande7" localSheetId="11">'Forma 12'!$G$247</definedName>
    <definedName name="VAS083_F_Ilgalaikioturt165Geriamojovande7">'Forma 12'!$G$247</definedName>
    <definedName name="VAS083_F_Ilgalaikioturt165Geriamojovande8" localSheetId="11">'Forma 12'!$H$247</definedName>
    <definedName name="VAS083_F_Ilgalaikioturt165Geriamojovande8">'Forma 12'!$H$247</definedName>
    <definedName name="VAS083_F_Ilgalaikioturt165Geriamojovande9" localSheetId="11">'Forma 12'!$I$247</definedName>
    <definedName name="VAS083_F_Ilgalaikioturt165Geriamojovande9">'Forma 12'!$I$247</definedName>
    <definedName name="VAS083_F_Ilgalaikioturt165Inventorinisnu1" localSheetId="11">'Forma 12'!$D$247</definedName>
    <definedName name="VAS083_F_Ilgalaikioturt165Inventorinisnu1">'Forma 12'!$D$247</definedName>
    <definedName name="VAS083_F_Ilgalaikioturt165Kitareguliuoja1" localSheetId="11">'Forma 12'!$O$247</definedName>
    <definedName name="VAS083_F_Ilgalaikioturt165Kitareguliuoja1">'Forma 12'!$O$247</definedName>
    <definedName name="VAS083_F_Ilgalaikioturt165Kitosveiklosne1" localSheetId="11">'Forma 12'!$P$247</definedName>
    <definedName name="VAS083_F_Ilgalaikioturt165Kitosveiklosne1">'Forma 12'!$P$247</definedName>
    <definedName name="VAS083_F_Ilgalaikioturt165Lrklimatokaito1" localSheetId="11">'Forma 12'!$E$247</definedName>
    <definedName name="VAS083_F_Ilgalaikioturt165Lrklimatokaito1">'Forma 12'!$E$247</definedName>
    <definedName name="VAS083_F_Ilgalaikioturt165Nuotekudumblot1" localSheetId="11">'Forma 12'!$L$247</definedName>
    <definedName name="VAS083_F_Ilgalaikioturt165Nuotekudumblot1">'Forma 12'!$L$247</definedName>
    <definedName name="VAS083_F_Ilgalaikioturt165Nuotekusurinki1" localSheetId="11">'Forma 12'!$J$247</definedName>
    <definedName name="VAS083_F_Ilgalaikioturt165Nuotekusurinki1">'Forma 12'!$J$247</definedName>
    <definedName name="VAS083_F_Ilgalaikioturt165Nuotekuvalymas1" localSheetId="11">'Forma 12'!$K$247</definedName>
    <definedName name="VAS083_F_Ilgalaikioturt165Nuotekuvalymas1">'Forma 12'!$K$247</definedName>
    <definedName name="VAS083_F_Ilgalaikioturt165Pavirsiniunuot1" localSheetId="11">'Forma 12'!$M$247</definedName>
    <definedName name="VAS083_F_Ilgalaikioturt165Pavirsiniunuot1">'Forma 12'!$M$247</definedName>
    <definedName name="VAS083_F_Ilgalaikioturt165Turtovienetask1" localSheetId="11">'Forma 12'!$F$247</definedName>
    <definedName name="VAS083_F_Ilgalaikioturt165Turtovienetask1">'Forma 12'!$F$247</definedName>
    <definedName name="VAS083_F_Ilgalaikioturt166Apskaitosveikla1" localSheetId="11">'Forma 12'!$N$249</definedName>
    <definedName name="VAS083_F_Ilgalaikioturt166Apskaitosveikla1">'Forma 12'!$N$249</definedName>
    <definedName name="VAS083_F_Ilgalaikioturt166Geriamojovande7" localSheetId="11">'Forma 12'!$G$249</definedName>
    <definedName name="VAS083_F_Ilgalaikioturt166Geriamojovande7">'Forma 12'!$G$249</definedName>
    <definedName name="VAS083_F_Ilgalaikioturt166Geriamojovande8" localSheetId="11">'Forma 12'!$H$249</definedName>
    <definedName name="VAS083_F_Ilgalaikioturt166Geriamojovande8">'Forma 12'!$H$249</definedName>
    <definedName name="VAS083_F_Ilgalaikioturt166Geriamojovande9" localSheetId="11">'Forma 12'!$I$249</definedName>
    <definedName name="VAS083_F_Ilgalaikioturt166Geriamojovande9">'Forma 12'!$I$249</definedName>
    <definedName name="VAS083_F_Ilgalaikioturt166Inventorinisnu1" localSheetId="11">'Forma 12'!$D$249</definedName>
    <definedName name="VAS083_F_Ilgalaikioturt166Inventorinisnu1">'Forma 12'!$D$249</definedName>
    <definedName name="VAS083_F_Ilgalaikioturt166Kitareguliuoja1" localSheetId="11">'Forma 12'!$O$249</definedName>
    <definedName name="VAS083_F_Ilgalaikioturt166Kitareguliuoja1">'Forma 12'!$O$249</definedName>
    <definedName name="VAS083_F_Ilgalaikioturt166Kitosveiklosne1" localSheetId="11">'Forma 12'!$P$249</definedName>
    <definedName name="VAS083_F_Ilgalaikioturt166Kitosveiklosne1">'Forma 12'!$P$249</definedName>
    <definedName name="VAS083_F_Ilgalaikioturt166Lrklimatokaito1" localSheetId="11">'Forma 12'!$E$249</definedName>
    <definedName name="VAS083_F_Ilgalaikioturt166Lrklimatokaito1">'Forma 12'!$E$249</definedName>
    <definedName name="VAS083_F_Ilgalaikioturt166Nuotekudumblot1" localSheetId="11">'Forma 12'!$L$249</definedName>
    <definedName name="VAS083_F_Ilgalaikioturt166Nuotekudumblot1">'Forma 12'!$L$249</definedName>
    <definedName name="VAS083_F_Ilgalaikioturt166Nuotekusurinki1" localSheetId="11">'Forma 12'!$J$249</definedName>
    <definedName name="VAS083_F_Ilgalaikioturt166Nuotekusurinki1">'Forma 12'!$J$249</definedName>
    <definedName name="VAS083_F_Ilgalaikioturt166Nuotekuvalymas1" localSheetId="11">'Forma 12'!$K$249</definedName>
    <definedName name="VAS083_F_Ilgalaikioturt166Nuotekuvalymas1">'Forma 12'!$K$249</definedName>
    <definedName name="VAS083_F_Ilgalaikioturt166Pavirsiniunuot1" localSheetId="11">'Forma 12'!$M$249</definedName>
    <definedName name="VAS083_F_Ilgalaikioturt166Pavirsiniunuot1">'Forma 12'!$M$249</definedName>
    <definedName name="VAS083_F_Ilgalaikioturt166Turtovienetask1" localSheetId="11">'Forma 12'!$F$249</definedName>
    <definedName name="VAS083_F_Ilgalaikioturt166Turtovienetask1">'Forma 12'!$F$249</definedName>
    <definedName name="VAS083_F_Ilgalaikioturt167Apskaitosveikla1" localSheetId="11">'Forma 12'!$N$250</definedName>
    <definedName name="VAS083_F_Ilgalaikioturt167Apskaitosveikla1">'Forma 12'!$N$250</definedName>
    <definedName name="VAS083_F_Ilgalaikioturt167Geriamojovande7" localSheetId="11">'Forma 12'!$G$250</definedName>
    <definedName name="VAS083_F_Ilgalaikioturt167Geriamojovande7">'Forma 12'!$G$250</definedName>
    <definedName name="VAS083_F_Ilgalaikioturt167Geriamojovande8" localSheetId="11">'Forma 12'!$H$250</definedName>
    <definedName name="VAS083_F_Ilgalaikioturt167Geriamojovande8">'Forma 12'!$H$250</definedName>
    <definedName name="VAS083_F_Ilgalaikioturt167Geriamojovande9" localSheetId="11">'Forma 12'!$I$250</definedName>
    <definedName name="VAS083_F_Ilgalaikioturt167Geriamojovande9">'Forma 12'!$I$250</definedName>
    <definedName name="VAS083_F_Ilgalaikioturt167Inventorinisnu1" localSheetId="11">'Forma 12'!$D$250</definedName>
    <definedName name="VAS083_F_Ilgalaikioturt167Inventorinisnu1">'Forma 12'!$D$250</definedName>
    <definedName name="VAS083_F_Ilgalaikioturt167Kitareguliuoja1" localSheetId="11">'Forma 12'!$O$250</definedName>
    <definedName name="VAS083_F_Ilgalaikioturt167Kitareguliuoja1">'Forma 12'!$O$250</definedName>
    <definedName name="VAS083_F_Ilgalaikioturt167Kitosveiklosne1" localSheetId="11">'Forma 12'!$P$250</definedName>
    <definedName name="VAS083_F_Ilgalaikioturt167Kitosveiklosne1">'Forma 12'!$P$250</definedName>
    <definedName name="VAS083_F_Ilgalaikioturt167Lrklimatokaito1" localSheetId="11">'Forma 12'!$E$250</definedName>
    <definedName name="VAS083_F_Ilgalaikioturt167Lrklimatokaito1">'Forma 12'!$E$250</definedName>
    <definedName name="VAS083_F_Ilgalaikioturt167Nuotekudumblot1" localSheetId="11">'Forma 12'!$L$250</definedName>
    <definedName name="VAS083_F_Ilgalaikioturt167Nuotekudumblot1">'Forma 12'!$L$250</definedName>
    <definedName name="VAS083_F_Ilgalaikioturt167Nuotekusurinki1" localSheetId="11">'Forma 12'!$J$250</definedName>
    <definedName name="VAS083_F_Ilgalaikioturt167Nuotekusurinki1">'Forma 12'!$J$250</definedName>
    <definedName name="VAS083_F_Ilgalaikioturt167Nuotekuvalymas1" localSheetId="11">'Forma 12'!$K$250</definedName>
    <definedName name="VAS083_F_Ilgalaikioturt167Nuotekuvalymas1">'Forma 12'!$K$250</definedName>
    <definedName name="VAS083_F_Ilgalaikioturt167Pavirsiniunuot1" localSheetId="11">'Forma 12'!$M$250</definedName>
    <definedName name="VAS083_F_Ilgalaikioturt167Pavirsiniunuot1">'Forma 12'!$M$250</definedName>
    <definedName name="VAS083_F_Ilgalaikioturt167Turtovienetask1" localSheetId="11">'Forma 12'!$F$250</definedName>
    <definedName name="VAS083_F_Ilgalaikioturt167Turtovienetask1">'Forma 12'!$F$250</definedName>
    <definedName name="VAS083_F_Ilgalaikioturt168Apskaitosveikla1" localSheetId="11">'Forma 12'!$N$251</definedName>
    <definedName name="VAS083_F_Ilgalaikioturt168Apskaitosveikla1">'Forma 12'!$N$251</definedName>
    <definedName name="VAS083_F_Ilgalaikioturt168Geriamojovande7" localSheetId="11">'Forma 12'!$G$251</definedName>
    <definedName name="VAS083_F_Ilgalaikioturt168Geriamojovande7">'Forma 12'!$G$251</definedName>
    <definedName name="VAS083_F_Ilgalaikioturt168Geriamojovande8" localSheetId="11">'Forma 12'!$H$251</definedName>
    <definedName name="VAS083_F_Ilgalaikioturt168Geriamojovande8">'Forma 12'!$H$251</definedName>
    <definedName name="VAS083_F_Ilgalaikioturt168Geriamojovande9" localSheetId="11">'Forma 12'!$I$251</definedName>
    <definedName name="VAS083_F_Ilgalaikioturt168Geriamojovande9">'Forma 12'!$I$251</definedName>
    <definedName name="VAS083_F_Ilgalaikioturt168Inventorinisnu1" localSheetId="11">'Forma 12'!$D$251</definedName>
    <definedName name="VAS083_F_Ilgalaikioturt168Inventorinisnu1">'Forma 12'!$D$251</definedName>
    <definedName name="VAS083_F_Ilgalaikioturt168Kitareguliuoja1" localSheetId="11">'Forma 12'!$O$251</definedName>
    <definedName name="VAS083_F_Ilgalaikioturt168Kitareguliuoja1">'Forma 12'!$O$251</definedName>
    <definedName name="VAS083_F_Ilgalaikioturt168Kitosveiklosne1" localSheetId="11">'Forma 12'!$P$251</definedName>
    <definedName name="VAS083_F_Ilgalaikioturt168Kitosveiklosne1">'Forma 12'!$P$251</definedName>
    <definedName name="VAS083_F_Ilgalaikioturt168Lrklimatokaito1" localSheetId="11">'Forma 12'!$E$251</definedName>
    <definedName name="VAS083_F_Ilgalaikioturt168Lrklimatokaito1">'Forma 12'!$E$251</definedName>
    <definedName name="VAS083_F_Ilgalaikioturt168Nuotekudumblot1" localSheetId="11">'Forma 12'!$L$251</definedName>
    <definedName name="VAS083_F_Ilgalaikioturt168Nuotekudumblot1">'Forma 12'!$L$251</definedName>
    <definedName name="VAS083_F_Ilgalaikioturt168Nuotekusurinki1" localSheetId="11">'Forma 12'!$J$251</definedName>
    <definedName name="VAS083_F_Ilgalaikioturt168Nuotekusurinki1">'Forma 12'!$J$251</definedName>
    <definedName name="VAS083_F_Ilgalaikioturt168Nuotekuvalymas1" localSheetId="11">'Forma 12'!$K$251</definedName>
    <definedName name="VAS083_F_Ilgalaikioturt168Nuotekuvalymas1">'Forma 12'!$K$251</definedName>
    <definedName name="VAS083_F_Ilgalaikioturt168Pavirsiniunuot1" localSheetId="11">'Forma 12'!$M$251</definedName>
    <definedName name="VAS083_F_Ilgalaikioturt168Pavirsiniunuot1">'Forma 12'!$M$251</definedName>
    <definedName name="VAS083_F_Ilgalaikioturt168Turtovienetask1" localSheetId="11">'Forma 12'!$F$251</definedName>
    <definedName name="VAS083_F_Ilgalaikioturt168Turtovienetask1">'Forma 12'!$F$251</definedName>
    <definedName name="VAS083_F_Ilgalaikioturt16Apskaitosveikla1" localSheetId="11">'Forma 12'!$N$34</definedName>
    <definedName name="VAS083_F_Ilgalaikioturt16Apskaitosveikla1">'Forma 12'!$N$34</definedName>
    <definedName name="VAS083_F_Ilgalaikioturt16Geriamojovande7" localSheetId="11">'Forma 12'!$G$34</definedName>
    <definedName name="VAS083_F_Ilgalaikioturt16Geriamojovande7">'Forma 12'!$G$34</definedName>
    <definedName name="VAS083_F_Ilgalaikioturt16Geriamojovande8" localSheetId="11">'Forma 12'!$H$34</definedName>
    <definedName name="VAS083_F_Ilgalaikioturt16Geriamojovande8">'Forma 12'!$H$34</definedName>
    <definedName name="VAS083_F_Ilgalaikioturt16Geriamojovande9" localSheetId="11">'Forma 12'!$I$34</definedName>
    <definedName name="VAS083_F_Ilgalaikioturt16Geriamojovande9">'Forma 12'!$I$34</definedName>
    <definedName name="VAS083_F_Ilgalaikioturt16Inventorinisnu1" localSheetId="11">'Forma 12'!$D$34</definedName>
    <definedName name="VAS083_F_Ilgalaikioturt16Inventorinisnu1">'Forma 12'!$D$34</definedName>
    <definedName name="VAS083_F_Ilgalaikioturt16Kitareguliuoja1" localSheetId="11">'Forma 12'!$O$34</definedName>
    <definedName name="VAS083_F_Ilgalaikioturt16Kitareguliuoja1">'Forma 12'!$O$34</definedName>
    <definedName name="VAS083_F_Ilgalaikioturt16Kitosveiklosne1" localSheetId="11">'Forma 12'!$P$34</definedName>
    <definedName name="VAS083_F_Ilgalaikioturt16Kitosveiklosne1">'Forma 12'!$P$34</definedName>
    <definedName name="VAS083_F_Ilgalaikioturt16Lrklimatokaito1" localSheetId="11">'Forma 12'!$E$34</definedName>
    <definedName name="VAS083_F_Ilgalaikioturt16Lrklimatokaito1">'Forma 12'!$E$34</definedName>
    <definedName name="VAS083_F_Ilgalaikioturt16Nuotekudumblot1" localSheetId="11">'Forma 12'!$L$34</definedName>
    <definedName name="VAS083_F_Ilgalaikioturt16Nuotekudumblot1">'Forma 12'!$L$34</definedName>
    <definedName name="VAS083_F_Ilgalaikioturt16Nuotekusurinki1" localSheetId="11">'Forma 12'!$J$34</definedName>
    <definedName name="VAS083_F_Ilgalaikioturt16Nuotekusurinki1">'Forma 12'!$J$34</definedName>
    <definedName name="VAS083_F_Ilgalaikioturt16Nuotekuvalymas1" localSheetId="11">'Forma 12'!$K$34</definedName>
    <definedName name="VAS083_F_Ilgalaikioturt16Nuotekuvalymas1">'Forma 12'!$K$34</definedName>
    <definedName name="VAS083_F_Ilgalaikioturt16Pavirsiniunuot1" localSheetId="11">'Forma 12'!$M$34</definedName>
    <definedName name="VAS083_F_Ilgalaikioturt16Pavirsiniunuot1">'Forma 12'!$M$34</definedName>
    <definedName name="VAS083_F_Ilgalaikioturt16Turtovienetask1" localSheetId="11">'Forma 12'!$F$34</definedName>
    <definedName name="VAS083_F_Ilgalaikioturt16Turtovienetask1">'Forma 12'!$F$34</definedName>
    <definedName name="VAS083_F_Ilgalaikioturt17Apskaitosveikla1" localSheetId="11">'Forma 12'!$N$35</definedName>
    <definedName name="VAS083_F_Ilgalaikioturt17Apskaitosveikla1">'Forma 12'!$N$35</definedName>
    <definedName name="VAS083_F_Ilgalaikioturt17Geriamojovande7" localSheetId="11">'Forma 12'!$G$35</definedName>
    <definedName name="VAS083_F_Ilgalaikioturt17Geriamojovande7">'Forma 12'!$G$35</definedName>
    <definedName name="VAS083_F_Ilgalaikioturt17Geriamojovande8" localSheetId="11">'Forma 12'!$H$35</definedName>
    <definedName name="VAS083_F_Ilgalaikioturt17Geriamojovande8">'Forma 12'!$H$35</definedName>
    <definedName name="VAS083_F_Ilgalaikioturt17Geriamojovande9" localSheetId="11">'Forma 12'!$I$35</definedName>
    <definedName name="VAS083_F_Ilgalaikioturt17Geriamojovande9">'Forma 12'!$I$35</definedName>
    <definedName name="VAS083_F_Ilgalaikioturt17Inventorinisnu1" localSheetId="11">'Forma 12'!$D$35</definedName>
    <definedName name="VAS083_F_Ilgalaikioturt17Inventorinisnu1">'Forma 12'!$D$35</definedName>
    <definedName name="VAS083_F_Ilgalaikioturt17Kitareguliuoja1" localSheetId="11">'Forma 12'!$O$35</definedName>
    <definedName name="VAS083_F_Ilgalaikioturt17Kitareguliuoja1">'Forma 12'!$O$35</definedName>
    <definedName name="VAS083_F_Ilgalaikioturt17Kitosveiklosne1" localSheetId="11">'Forma 12'!$P$35</definedName>
    <definedName name="VAS083_F_Ilgalaikioturt17Kitosveiklosne1">'Forma 12'!$P$35</definedName>
    <definedName name="VAS083_F_Ilgalaikioturt17Lrklimatokaito1" localSheetId="11">'Forma 12'!$E$35</definedName>
    <definedName name="VAS083_F_Ilgalaikioturt17Lrklimatokaito1">'Forma 12'!$E$35</definedName>
    <definedName name="VAS083_F_Ilgalaikioturt17Nuotekudumblot1" localSheetId="11">'Forma 12'!$L$35</definedName>
    <definedName name="VAS083_F_Ilgalaikioturt17Nuotekudumblot1">'Forma 12'!$L$35</definedName>
    <definedName name="VAS083_F_Ilgalaikioturt17Nuotekusurinki1" localSheetId="11">'Forma 12'!$J$35</definedName>
    <definedName name="VAS083_F_Ilgalaikioturt17Nuotekusurinki1">'Forma 12'!$J$35</definedName>
    <definedName name="VAS083_F_Ilgalaikioturt17Nuotekuvalymas1" localSheetId="11">'Forma 12'!$K$35</definedName>
    <definedName name="VAS083_F_Ilgalaikioturt17Nuotekuvalymas1">'Forma 12'!$K$35</definedName>
    <definedName name="VAS083_F_Ilgalaikioturt17Pavirsiniunuot1" localSheetId="11">'Forma 12'!$M$35</definedName>
    <definedName name="VAS083_F_Ilgalaikioturt17Pavirsiniunuot1">'Forma 12'!$M$35</definedName>
    <definedName name="VAS083_F_Ilgalaikioturt17Turtovienetask1" localSheetId="11">'Forma 12'!$F$35</definedName>
    <definedName name="VAS083_F_Ilgalaikioturt17Turtovienetask1">'Forma 12'!$F$35</definedName>
    <definedName name="VAS083_F_Ilgalaikioturt18Apskaitosveikla1" localSheetId="11">'Forma 12'!$N$36</definedName>
    <definedName name="VAS083_F_Ilgalaikioturt18Apskaitosveikla1">'Forma 12'!$N$36</definedName>
    <definedName name="VAS083_F_Ilgalaikioturt18Geriamojovande7" localSheetId="11">'Forma 12'!$G$36</definedName>
    <definedName name="VAS083_F_Ilgalaikioturt18Geriamojovande7">'Forma 12'!$G$36</definedName>
    <definedName name="VAS083_F_Ilgalaikioturt18Geriamojovande8" localSheetId="11">'Forma 12'!$H$36</definedName>
    <definedName name="VAS083_F_Ilgalaikioturt18Geriamojovande8">'Forma 12'!$H$36</definedName>
    <definedName name="VAS083_F_Ilgalaikioturt18Geriamojovande9" localSheetId="11">'Forma 12'!$I$36</definedName>
    <definedName name="VAS083_F_Ilgalaikioturt18Geriamojovande9">'Forma 12'!$I$36</definedName>
    <definedName name="VAS083_F_Ilgalaikioturt18Inventorinisnu1" localSheetId="11">'Forma 12'!$D$36</definedName>
    <definedName name="VAS083_F_Ilgalaikioturt18Inventorinisnu1">'Forma 12'!$D$36</definedName>
    <definedName name="VAS083_F_Ilgalaikioturt18Kitareguliuoja1" localSheetId="11">'Forma 12'!$O$36</definedName>
    <definedName name="VAS083_F_Ilgalaikioturt18Kitareguliuoja1">'Forma 12'!$O$36</definedName>
    <definedName name="VAS083_F_Ilgalaikioturt18Kitosveiklosne1" localSheetId="11">'Forma 12'!$P$36</definedName>
    <definedName name="VAS083_F_Ilgalaikioturt18Kitosveiklosne1">'Forma 12'!$P$36</definedName>
    <definedName name="VAS083_F_Ilgalaikioturt18Lrklimatokaito1" localSheetId="11">'Forma 12'!$E$36</definedName>
    <definedName name="VAS083_F_Ilgalaikioturt18Lrklimatokaito1">'Forma 12'!$E$36</definedName>
    <definedName name="VAS083_F_Ilgalaikioturt18Nuotekudumblot1" localSheetId="11">'Forma 12'!$L$36</definedName>
    <definedName name="VAS083_F_Ilgalaikioturt18Nuotekudumblot1">'Forma 12'!$L$36</definedName>
    <definedName name="VAS083_F_Ilgalaikioturt18Nuotekusurinki1" localSheetId="11">'Forma 12'!$J$36</definedName>
    <definedName name="VAS083_F_Ilgalaikioturt18Nuotekusurinki1">'Forma 12'!$J$36</definedName>
    <definedName name="VAS083_F_Ilgalaikioturt18Nuotekuvalymas1" localSheetId="11">'Forma 12'!$K$36</definedName>
    <definedName name="VAS083_F_Ilgalaikioturt18Nuotekuvalymas1">'Forma 12'!$K$36</definedName>
    <definedName name="VAS083_F_Ilgalaikioturt18Pavirsiniunuot1" localSheetId="11">'Forma 12'!$M$36</definedName>
    <definedName name="VAS083_F_Ilgalaikioturt18Pavirsiniunuot1">'Forma 12'!$M$36</definedName>
    <definedName name="VAS083_F_Ilgalaikioturt18Turtovienetask1" localSheetId="11">'Forma 12'!$F$36</definedName>
    <definedName name="VAS083_F_Ilgalaikioturt18Turtovienetask1">'Forma 12'!$F$36</definedName>
    <definedName name="VAS083_F_Ilgalaikioturt19Apskaitosveikla1" localSheetId="11">'Forma 12'!$N$38</definedName>
    <definedName name="VAS083_F_Ilgalaikioturt19Apskaitosveikla1">'Forma 12'!$N$38</definedName>
    <definedName name="VAS083_F_Ilgalaikioturt19Geriamojovande7" localSheetId="11">'Forma 12'!$G$38</definedName>
    <definedName name="VAS083_F_Ilgalaikioturt19Geriamojovande7">'Forma 12'!$G$38</definedName>
    <definedName name="VAS083_F_Ilgalaikioturt19Geriamojovande8" localSheetId="11">'Forma 12'!$H$38</definedName>
    <definedName name="VAS083_F_Ilgalaikioturt19Geriamojovande8">'Forma 12'!$H$38</definedName>
    <definedName name="VAS083_F_Ilgalaikioturt19Geriamojovande9" localSheetId="11">'Forma 12'!$I$38</definedName>
    <definedName name="VAS083_F_Ilgalaikioturt19Geriamojovande9">'Forma 12'!$I$38</definedName>
    <definedName name="VAS083_F_Ilgalaikioturt19Inventorinisnu1" localSheetId="11">'Forma 12'!$D$38</definedName>
    <definedName name="VAS083_F_Ilgalaikioturt19Inventorinisnu1">'Forma 12'!$D$38</definedName>
    <definedName name="VAS083_F_Ilgalaikioturt19Kitareguliuoja1" localSheetId="11">'Forma 12'!$O$38</definedName>
    <definedName name="VAS083_F_Ilgalaikioturt19Kitareguliuoja1">'Forma 12'!$O$38</definedName>
    <definedName name="VAS083_F_Ilgalaikioturt19Kitosveiklosne1" localSheetId="11">'Forma 12'!$P$38</definedName>
    <definedName name="VAS083_F_Ilgalaikioturt19Kitosveiklosne1">'Forma 12'!$P$38</definedName>
    <definedName name="VAS083_F_Ilgalaikioturt19Lrklimatokaito1" localSheetId="11">'Forma 12'!$E$38</definedName>
    <definedName name="VAS083_F_Ilgalaikioturt19Lrklimatokaito1">'Forma 12'!$E$38</definedName>
    <definedName name="VAS083_F_Ilgalaikioturt19Nuotekudumblot1" localSheetId="11">'Forma 12'!$L$38</definedName>
    <definedName name="VAS083_F_Ilgalaikioturt19Nuotekudumblot1">'Forma 12'!$L$38</definedName>
    <definedName name="VAS083_F_Ilgalaikioturt19Nuotekusurinki1" localSheetId="11">'Forma 12'!$J$38</definedName>
    <definedName name="VAS083_F_Ilgalaikioturt19Nuotekusurinki1">'Forma 12'!$J$38</definedName>
    <definedName name="VAS083_F_Ilgalaikioturt19Nuotekuvalymas1" localSheetId="11">'Forma 12'!$K$38</definedName>
    <definedName name="VAS083_F_Ilgalaikioturt19Nuotekuvalymas1">'Forma 12'!$K$38</definedName>
    <definedName name="VAS083_F_Ilgalaikioturt19Pavirsiniunuot1" localSheetId="11">'Forma 12'!$M$38</definedName>
    <definedName name="VAS083_F_Ilgalaikioturt19Pavirsiniunuot1">'Forma 12'!$M$38</definedName>
    <definedName name="VAS083_F_Ilgalaikioturt19Turtovienetask1" localSheetId="11">'Forma 12'!$F$38</definedName>
    <definedName name="VAS083_F_Ilgalaikioturt19Turtovienetask1">'Forma 12'!$F$38</definedName>
    <definedName name="VAS083_F_Ilgalaikioturt1Apskaitosveikla1" localSheetId="11">'Forma 12'!$N$13</definedName>
    <definedName name="VAS083_F_Ilgalaikioturt1Apskaitosveikla1">'Forma 12'!$N$13</definedName>
    <definedName name="VAS083_F_Ilgalaikioturt1Geriamojovande7" localSheetId="11">'Forma 12'!$G$13</definedName>
    <definedName name="VAS083_F_Ilgalaikioturt1Geriamojovande7">'Forma 12'!$G$13</definedName>
    <definedName name="VAS083_F_Ilgalaikioturt1Geriamojovande8" localSheetId="11">'Forma 12'!$H$13</definedName>
    <definedName name="VAS083_F_Ilgalaikioturt1Geriamojovande8">'Forma 12'!$H$13</definedName>
    <definedName name="VAS083_F_Ilgalaikioturt1Geriamojovande9" localSheetId="11">'Forma 12'!$I$13</definedName>
    <definedName name="VAS083_F_Ilgalaikioturt1Geriamojovande9">'Forma 12'!$I$13</definedName>
    <definedName name="VAS083_F_Ilgalaikioturt1Inventorinisnu1" localSheetId="11">'Forma 12'!$D$13</definedName>
    <definedName name="VAS083_F_Ilgalaikioturt1Inventorinisnu1">'Forma 12'!$D$13</definedName>
    <definedName name="VAS083_F_Ilgalaikioturt1Kitareguliuoja1" localSheetId="11">'Forma 12'!$O$13</definedName>
    <definedName name="VAS083_F_Ilgalaikioturt1Kitareguliuoja1">'Forma 12'!$O$13</definedName>
    <definedName name="VAS083_F_Ilgalaikioturt1Kitosveiklosne1" localSheetId="11">'Forma 12'!$P$13</definedName>
    <definedName name="VAS083_F_Ilgalaikioturt1Kitosveiklosne1">'Forma 12'!$P$13</definedName>
    <definedName name="VAS083_F_Ilgalaikioturt1Lrklimatokaito1" localSheetId="11">'Forma 12'!$E$13</definedName>
    <definedName name="VAS083_F_Ilgalaikioturt1Lrklimatokaito1">'Forma 12'!$E$13</definedName>
    <definedName name="VAS083_F_Ilgalaikioturt1Nuotekudumblot1" localSheetId="11">'Forma 12'!$L$13</definedName>
    <definedName name="VAS083_F_Ilgalaikioturt1Nuotekudumblot1">'Forma 12'!$L$13</definedName>
    <definedName name="VAS083_F_Ilgalaikioturt1Nuotekusurinki1" localSheetId="11">'Forma 12'!$J$13</definedName>
    <definedName name="VAS083_F_Ilgalaikioturt1Nuotekusurinki1">'Forma 12'!$J$13</definedName>
    <definedName name="VAS083_F_Ilgalaikioturt1Nuotekuvalymas1" localSheetId="11">'Forma 12'!$K$13</definedName>
    <definedName name="VAS083_F_Ilgalaikioturt1Nuotekuvalymas1">'Forma 12'!$K$13</definedName>
    <definedName name="VAS083_F_Ilgalaikioturt1Pavirsiniunuot1" localSheetId="11">'Forma 12'!$M$13</definedName>
    <definedName name="VAS083_F_Ilgalaikioturt1Pavirsiniunuot1">'Forma 12'!$M$13</definedName>
    <definedName name="VAS083_F_Ilgalaikioturt1Turtovienetask1" localSheetId="11">'Forma 12'!$F$13</definedName>
    <definedName name="VAS083_F_Ilgalaikioturt1Turtovienetask1">'Forma 12'!$F$13</definedName>
    <definedName name="VAS083_F_Ilgalaikioturt20Apskaitosveikla1" localSheetId="11">'Forma 12'!$N$39</definedName>
    <definedName name="VAS083_F_Ilgalaikioturt20Apskaitosveikla1">'Forma 12'!$N$39</definedName>
    <definedName name="VAS083_F_Ilgalaikioturt20Geriamojovande7" localSheetId="11">'Forma 12'!$G$39</definedName>
    <definedName name="VAS083_F_Ilgalaikioturt20Geriamojovande7">'Forma 12'!$G$39</definedName>
    <definedName name="VAS083_F_Ilgalaikioturt20Geriamojovande8" localSheetId="11">'Forma 12'!$H$39</definedName>
    <definedName name="VAS083_F_Ilgalaikioturt20Geriamojovande8">'Forma 12'!$H$39</definedName>
    <definedName name="VAS083_F_Ilgalaikioturt20Geriamojovande9" localSheetId="11">'Forma 12'!$I$39</definedName>
    <definedName name="VAS083_F_Ilgalaikioturt20Geriamojovande9">'Forma 12'!$I$39</definedName>
    <definedName name="VAS083_F_Ilgalaikioturt20Inventorinisnu1" localSheetId="11">'Forma 12'!$D$39</definedName>
    <definedName name="VAS083_F_Ilgalaikioturt20Inventorinisnu1">'Forma 12'!$D$39</definedName>
    <definedName name="VAS083_F_Ilgalaikioturt20Kitareguliuoja1" localSheetId="11">'Forma 12'!$O$39</definedName>
    <definedName name="VAS083_F_Ilgalaikioturt20Kitareguliuoja1">'Forma 12'!$O$39</definedName>
    <definedName name="VAS083_F_Ilgalaikioturt20Kitosveiklosne1" localSheetId="11">'Forma 12'!$P$39</definedName>
    <definedName name="VAS083_F_Ilgalaikioturt20Kitosveiklosne1">'Forma 12'!$P$39</definedName>
    <definedName name="VAS083_F_Ilgalaikioturt20Lrklimatokaito1" localSheetId="11">'Forma 12'!$E$39</definedName>
    <definedName name="VAS083_F_Ilgalaikioturt20Lrklimatokaito1">'Forma 12'!$E$39</definedName>
    <definedName name="VAS083_F_Ilgalaikioturt20Nuotekudumblot1" localSheetId="11">'Forma 12'!$L$39</definedName>
    <definedName name="VAS083_F_Ilgalaikioturt20Nuotekudumblot1">'Forma 12'!$L$39</definedName>
    <definedName name="VAS083_F_Ilgalaikioturt20Nuotekusurinki1" localSheetId="11">'Forma 12'!$J$39</definedName>
    <definedName name="VAS083_F_Ilgalaikioturt20Nuotekusurinki1">'Forma 12'!$J$39</definedName>
    <definedName name="VAS083_F_Ilgalaikioturt20Nuotekuvalymas1" localSheetId="11">'Forma 12'!$K$39</definedName>
    <definedName name="VAS083_F_Ilgalaikioturt20Nuotekuvalymas1">'Forma 12'!$K$39</definedName>
    <definedName name="VAS083_F_Ilgalaikioturt20Pavirsiniunuot1" localSheetId="11">'Forma 12'!$M$39</definedName>
    <definedName name="VAS083_F_Ilgalaikioturt20Pavirsiniunuot1">'Forma 12'!$M$39</definedName>
    <definedName name="VAS083_F_Ilgalaikioturt20Turtovienetask1" localSheetId="11">'Forma 12'!$F$39</definedName>
    <definedName name="VAS083_F_Ilgalaikioturt20Turtovienetask1">'Forma 12'!$F$39</definedName>
    <definedName name="VAS083_F_Ilgalaikioturt21Apskaitosveikla1" localSheetId="11">'Forma 12'!$N$40</definedName>
    <definedName name="VAS083_F_Ilgalaikioturt21Apskaitosveikla1">'Forma 12'!$N$40</definedName>
    <definedName name="VAS083_F_Ilgalaikioturt21Geriamojovande7" localSheetId="11">'Forma 12'!$G$40</definedName>
    <definedName name="VAS083_F_Ilgalaikioturt21Geriamojovande7">'Forma 12'!$G$40</definedName>
    <definedName name="VAS083_F_Ilgalaikioturt21Geriamojovande8" localSheetId="11">'Forma 12'!$H$40</definedName>
    <definedName name="VAS083_F_Ilgalaikioturt21Geriamojovande8">'Forma 12'!$H$40</definedName>
    <definedName name="VAS083_F_Ilgalaikioturt21Geriamojovande9" localSheetId="11">'Forma 12'!$I$40</definedName>
    <definedName name="VAS083_F_Ilgalaikioturt21Geriamojovande9">'Forma 12'!$I$40</definedName>
    <definedName name="VAS083_F_Ilgalaikioturt21Inventorinisnu1" localSheetId="11">'Forma 12'!$D$40</definedName>
    <definedName name="VAS083_F_Ilgalaikioturt21Inventorinisnu1">'Forma 12'!$D$40</definedName>
    <definedName name="VAS083_F_Ilgalaikioturt21Kitareguliuoja1" localSheetId="11">'Forma 12'!$O$40</definedName>
    <definedName name="VAS083_F_Ilgalaikioturt21Kitareguliuoja1">'Forma 12'!$O$40</definedName>
    <definedName name="VAS083_F_Ilgalaikioturt21Kitosveiklosne1" localSheetId="11">'Forma 12'!$P$40</definedName>
    <definedName name="VAS083_F_Ilgalaikioturt21Kitosveiklosne1">'Forma 12'!$P$40</definedName>
    <definedName name="VAS083_F_Ilgalaikioturt21Lrklimatokaito1" localSheetId="11">'Forma 12'!$E$40</definedName>
    <definedName name="VAS083_F_Ilgalaikioturt21Lrklimatokaito1">'Forma 12'!$E$40</definedName>
    <definedName name="VAS083_F_Ilgalaikioturt21Nuotekudumblot1" localSheetId="11">'Forma 12'!$L$40</definedName>
    <definedName name="VAS083_F_Ilgalaikioturt21Nuotekudumblot1">'Forma 12'!$L$40</definedName>
    <definedName name="VAS083_F_Ilgalaikioturt21Nuotekusurinki1" localSheetId="11">'Forma 12'!$J$40</definedName>
    <definedName name="VAS083_F_Ilgalaikioturt21Nuotekusurinki1">'Forma 12'!$J$40</definedName>
    <definedName name="VAS083_F_Ilgalaikioturt21Nuotekuvalymas1" localSheetId="11">'Forma 12'!$K$40</definedName>
    <definedName name="VAS083_F_Ilgalaikioturt21Nuotekuvalymas1">'Forma 12'!$K$40</definedName>
    <definedName name="VAS083_F_Ilgalaikioturt21Pavirsiniunuot1" localSheetId="11">'Forma 12'!$M$40</definedName>
    <definedName name="VAS083_F_Ilgalaikioturt21Pavirsiniunuot1">'Forma 12'!$M$40</definedName>
    <definedName name="VAS083_F_Ilgalaikioturt21Turtovienetask1" localSheetId="11">'Forma 12'!$F$40</definedName>
    <definedName name="VAS083_F_Ilgalaikioturt21Turtovienetask1">'Forma 12'!$F$40</definedName>
    <definedName name="VAS083_F_Ilgalaikioturt22Apskaitosveikla1" localSheetId="11">'Forma 12'!$N$42</definedName>
    <definedName name="VAS083_F_Ilgalaikioturt22Apskaitosveikla1">'Forma 12'!$N$42</definedName>
    <definedName name="VAS083_F_Ilgalaikioturt22Geriamojovande7" localSheetId="11">'Forma 12'!$G$42</definedName>
    <definedName name="VAS083_F_Ilgalaikioturt22Geriamojovande7">'Forma 12'!$G$42</definedName>
    <definedName name="VAS083_F_Ilgalaikioturt22Geriamojovande8" localSheetId="11">'Forma 12'!$H$42</definedName>
    <definedName name="VAS083_F_Ilgalaikioturt22Geriamojovande8">'Forma 12'!$H$42</definedName>
    <definedName name="VAS083_F_Ilgalaikioturt22Geriamojovande9" localSheetId="11">'Forma 12'!$I$42</definedName>
    <definedName name="VAS083_F_Ilgalaikioturt22Geriamojovande9">'Forma 12'!$I$42</definedName>
    <definedName name="VAS083_F_Ilgalaikioturt22Inventorinisnu1" localSheetId="11">'Forma 12'!$D$42</definedName>
    <definedName name="VAS083_F_Ilgalaikioturt22Inventorinisnu1">'Forma 12'!$D$42</definedName>
    <definedName name="VAS083_F_Ilgalaikioturt22Kitareguliuoja1" localSheetId="11">'Forma 12'!$O$42</definedName>
    <definedName name="VAS083_F_Ilgalaikioturt22Kitareguliuoja1">'Forma 12'!$O$42</definedName>
    <definedName name="VAS083_F_Ilgalaikioturt22Kitosveiklosne1" localSheetId="11">'Forma 12'!$P$42</definedName>
    <definedName name="VAS083_F_Ilgalaikioturt22Kitosveiklosne1">'Forma 12'!$P$42</definedName>
    <definedName name="VAS083_F_Ilgalaikioturt22Lrklimatokaito1" localSheetId="11">'Forma 12'!$E$42</definedName>
    <definedName name="VAS083_F_Ilgalaikioturt22Lrklimatokaito1">'Forma 12'!$E$42</definedName>
    <definedName name="VAS083_F_Ilgalaikioturt22Nuotekudumblot1" localSheetId="11">'Forma 12'!$L$42</definedName>
    <definedName name="VAS083_F_Ilgalaikioturt22Nuotekudumblot1">'Forma 12'!$L$42</definedName>
    <definedName name="VAS083_F_Ilgalaikioturt22Nuotekusurinki1" localSheetId="11">'Forma 12'!$J$42</definedName>
    <definedName name="VAS083_F_Ilgalaikioturt22Nuotekusurinki1">'Forma 12'!$J$42</definedName>
    <definedName name="VAS083_F_Ilgalaikioturt22Nuotekuvalymas1" localSheetId="11">'Forma 12'!$K$42</definedName>
    <definedName name="VAS083_F_Ilgalaikioturt22Nuotekuvalymas1">'Forma 12'!$K$42</definedName>
    <definedName name="VAS083_F_Ilgalaikioturt22Pavirsiniunuot1" localSheetId="11">'Forma 12'!$M$42</definedName>
    <definedName name="VAS083_F_Ilgalaikioturt22Pavirsiniunuot1">'Forma 12'!$M$42</definedName>
    <definedName name="VAS083_F_Ilgalaikioturt22Turtovienetask1" localSheetId="11">'Forma 12'!$F$42</definedName>
    <definedName name="VAS083_F_Ilgalaikioturt22Turtovienetask1">'Forma 12'!$F$42</definedName>
    <definedName name="VAS083_F_Ilgalaikioturt23Apskaitosveikla1" localSheetId="11">'Forma 12'!$N$43</definedName>
    <definedName name="VAS083_F_Ilgalaikioturt23Apskaitosveikla1">'Forma 12'!$N$43</definedName>
    <definedName name="VAS083_F_Ilgalaikioturt23Geriamojovande7" localSheetId="11">'Forma 12'!$G$43</definedName>
    <definedName name="VAS083_F_Ilgalaikioturt23Geriamojovande7">'Forma 12'!$G$43</definedName>
    <definedName name="VAS083_F_Ilgalaikioturt23Geriamojovande8" localSheetId="11">'Forma 12'!$H$43</definedName>
    <definedName name="VAS083_F_Ilgalaikioturt23Geriamojovande8">'Forma 12'!$H$43</definedName>
    <definedName name="VAS083_F_Ilgalaikioturt23Geriamojovande9" localSheetId="11">'Forma 12'!$I$43</definedName>
    <definedName name="VAS083_F_Ilgalaikioturt23Geriamojovande9">'Forma 12'!$I$43</definedName>
    <definedName name="VAS083_F_Ilgalaikioturt23Inventorinisnu1" localSheetId="11">'Forma 12'!$D$43</definedName>
    <definedName name="VAS083_F_Ilgalaikioturt23Inventorinisnu1">'Forma 12'!$D$43</definedName>
    <definedName name="VAS083_F_Ilgalaikioturt23Kitareguliuoja1" localSheetId="11">'Forma 12'!$O$43</definedName>
    <definedName name="VAS083_F_Ilgalaikioturt23Kitareguliuoja1">'Forma 12'!$O$43</definedName>
    <definedName name="VAS083_F_Ilgalaikioturt23Kitosveiklosne1" localSheetId="11">'Forma 12'!$P$43</definedName>
    <definedName name="VAS083_F_Ilgalaikioturt23Kitosveiklosne1">'Forma 12'!$P$43</definedName>
    <definedName name="VAS083_F_Ilgalaikioturt23Lrklimatokaito1" localSheetId="11">'Forma 12'!$E$43</definedName>
    <definedName name="VAS083_F_Ilgalaikioturt23Lrklimatokaito1">'Forma 12'!$E$43</definedName>
    <definedName name="VAS083_F_Ilgalaikioturt23Nuotekudumblot1" localSheetId="11">'Forma 12'!$L$43</definedName>
    <definedName name="VAS083_F_Ilgalaikioturt23Nuotekudumblot1">'Forma 12'!$L$43</definedName>
    <definedName name="VAS083_F_Ilgalaikioturt23Nuotekusurinki1" localSheetId="11">'Forma 12'!$J$43</definedName>
    <definedName name="VAS083_F_Ilgalaikioturt23Nuotekusurinki1">'Forma 12'!$J$43</definedName>
    <definedName name="VAS083_F_Ilgalaikioturt23Nuotekuvalymas1" localSheetId="11">'Forma 12'!$K$43</definedName>
    <definedName name="VAS083_F_Ilgalaikioturt23Nuotekuvalymas1">'Forma 12'!$K$43</definedName>
    <definedName name="VAS083_F_Ilgalaikioturt23Pavirsiniunuot1" localSheetId="11">'Forma 12'!$M$43</definedName>
    <definedName name="VAS083_F_Ilgalaikioturt23Pavirsiniunuot1">'Forma 12'!$M$43</definedName>
    <definedName name="VAS083_F_Ilgalaikioturt23Turtovienetask1" localSheetId="11">'Forma 12'!$F$43</definedName>
    <definedName name="VAS083_F_Ilgalaikioturt23Turtovienetask1">'Forma 12'!$F$43</definedName>
    <definedName name="VAS083_F_Ilgalaikioturt24Apskaitosveikla1" localSheetId="11">'Forma 12'!$N$44</definedName>
    <definedName name="VAS083_F_Ilgalaikioturt24Apskaitosveikla1">'Forma 12'!$N$44</definedName>
    <definedName name="VAS083_F_Ilgalaikioturt24Geriamojovande7" localSheetId="11">'Forma 12'!$G$44</definedName>
    <definedName name="VAS083_F_Ilgalaikioturt24Geriamojovande7">'Forma 12'!$G$44</definedName>
    <definedName name="VAS083_F_Ilgalaikioturt24Geriamojovande8" localSheetId="11">'Forma 12'!$H$44</definedName>
    <definedName name="VAS083_F_Ilgalaikioturt24Geriamojovande8">'Forma 12'!$H$44</definedName>
    <definedName name="VAS083_F_Ilgalaikioturt24Geriamojovande9" localSheetId="11">'Forma 12'!$I$44</definedName>
    <definedName name="VAS083_F_Ilgalaikioturt24Geriamojovande9">'Forma 12'!$I$44</definedName>
    <definedName name="VAS083_F_Ilgalaikioturt24Inventorinisnu1" localSheetId="11">'Forma 12'!$D$44</definedName>
    <definedName name="VAS083_F_Ilgalaikioturt24Inventorinisnu1">'Forma 12'!$D$44</definedName>
    <definedName name="VAS083_F_Ilgalaikioturt24Kitareguliuoja1" localSheetId="11">'Forma 12'!$O$44</definedName>
    <definedName name="VAS083_F_Ilgalaikioturt24Kitareguliuoja1">'Forma 12'!$O$44</definedName>
    <definedName name="VAS083_F_Ilgalaikioturt24Kitosveiklosne1" localSheetId="11">'Forma 12'!$P$44</definedName>
    <definedName name="VAS083_F_Ilgalaikioturt24Kitosveiklosne1">'Forma 12'!$P$44</definedName>
    <definedName name="VAS083_F_Ilgalaikioturt24Lrklimatokaito1" localSheetId="11">'Forma 12'!$E$44</definedName>
    <definedName name="VAS083_F_Ilgalaikioturt24Lrklimatokaito1">'Forma 12'!$E$44</definedName>
    <definedName name="VAS083_F_Ilgalaikioturt24Nuotekudumblot1" localSheetId="11">'Forma 12'!$L$44</definedName>
    <definedName name="VAS083_F_Ilgalaikioturt24Nuotekudumblot1">'Forma 12'!$L$44</definedName>
    <definedName name="VAS083_F_Ilgalaikioturt24Nuotekusurinki1" localSheetId="11">'Forma 12'!$J$44</definedName>
    <definedName name="VAS083_F_Ilgalaikioturt24Nuotekusurinki1">'Forma 12'!$J$44</definedName>
    <definedName name="VAS083_F_Ilgalaikioturt24Nuotekuvalymas1" localSheetId="11">'Forma 12'!$K$44</definedName>
    <definedName name="VAS083_F_Ilgalaikioturt24Nuotekuvalymas1">'Forma 12'!$K$44</definedName>
    <definedName name="VAS083_F_Ilgalaikioturt24Pavirsiniunuot1" localSheetId="11">'Forma 12'!$M$44</definedName>
    <definedName name="VAS083_F_Ilgalaikioturt24Pavirsiniunuot1">'Forma 12'!$M$44</definedName>
    <definedName name="VAS083_F_Ilgalaikioturt24Turtovienetask1" localSheetId="11">'Forma 12'!$F$44</definedName>
    <definedName name="VAS083_F_Ilgalaikioturt24Turtovienetask1">'Forma 12'!$F$44</definedName>
    <definedName name="VAS083_F_Ilgalaikioturt25Apskaitosveikla1" localSheetId="11">'Forma 12'!$N$46</definedName>
    <definedName name="VAS083_F_Ilgalaikioturt25Apskaitosveikla1">'Forma 12'!$N$46</definedName>
    <definedName name="VAS083_F_Ilgalaikioturt25Geriamojovande7" localSheetId="11">'Forma 12'!$G$46</definedName>
    <definedName name="VAS083_F_Ilgalaikioturt25Geriamojovande7">'Forma 12'!$G$46</definedName>
    <definedName name="VAS083_F_Ilgalaikioturt25Geriamojovande8" localSheetId="11">'Forma 12'!$H$46</definedName>
    <definedName name="VAS083_F_Ilgalaikioturt25Geriamojovande8">'Forma 12'!$H$46</definedName>
    <definedName name="VAS083_F_Ilgalaikioturt25Geriamojovande9" localSheetId="11">'Forma 12'!$I$46</definedName>
    <definedName name="VAS083_F_Ilgalaikioturt25Geriamojovande9">'Forma 12'!$I$46</definedName>
    <definedName name="VAS083_F_Ilgalaikioturt25Inventorinisnu1" localSheetId="11">'Forma 12'!$D$46</definedName>
    <definedName name="VAS083_F_Ilgalaikioturt25Inventorinisnu1">'Forma 12'!$D$46</definedName>
    <definedName name="VAS083_F_Ilgalaikioturt25Kitareguliuoja1" localSheetId="11">'Forma 12'!$O$46</definedName>
    <definedName name="VAS083_F_Ilgalaikioturt25Kitareguliuoja1">'Forma 12'!$O$46</definedName>
    <definedName name="VAS083_F_Ilgalaikioturt25Kitosveiklosne1" localSheetId="11">'Forma 12'!$P$46</definedName>
    <definedName name="VAS083_F_Ilgalaikioturt25Kitosveiklosne1">'Forma 12'!$P$46</definedName>
    <definedName name="VAS083_F_Ilgalaikioturt25Lrklimatokaito1" localSheetId="11">'Forma 12'!$E$46</definedName>
    <definedName name="VAS083_F_Ilgalaikioturt25Lrklimatokaito1">'Forma 12'!$E$46</definedName>
    <definedName name="VAS083_F_Ilgalaikioturt25Nuotekudumblot1" localSheetId="11">'Forma 12'!$L$46</definedName>
    <definedName name="VAS083_F_Ilgalaikioturt25Nuotekudumblot1">'Forma 12'!$L$46</definedName>
    <definedName name="VAS083_F_Ilgalaikioturt25Nuotekusurinki1" localSheetId="11">'Forma 12'!$J$46</definedName>
    <definedName name="VAS083_F_Ilgalaikioturt25Nuotekusurinki1">'Forma 12'!$J$46</definedName>
    <definedName name="VAS083_F_Ilgalaikioturt25Nuotekuvalymas1" localSheetId="11">'Forma 12'!$K$46</definedName>
    <definedName name="VAS083_F_Ilgalaikioturt25Nuotekuvalymas1">'Forma 12'!$K$46</definedName>
    <definedName name="VAS083_F_Ilgalaikioturt25Pavirsiniunuot1" localSheetId="11">'Forma 12'!$M$46</definedName>
    <definedName name="VAS083_F_Ilgalaikioturt25Pavirsiniunuot1">'Forma 12'!$M$46</definedName>
    <definedName name="VAS083_F_Ilgalaikioturt25Turtovienetask1" localSheetId="11">'Forma 12'!$F$46</definedName>
    <definedName name="VAS083_F_Ilgalaikioturt25Turtovienetask1">'Forma 12'!$F$46</definedName>
    <definedName name="VAS083_F_Ilgalaikioturt26Apskaitosveikla1" localSheetId="11">'Forma 12'!$N$47</definedName>
    <definedName name="VAS083_F_Ilgalaikioturt26Apskaitosveikla1">'Forma 12'!$N$47</definedName>
    <definedName name="VAS083_F_Ilgalaikioturt26Geriamojovande7" localSheetId="11">'Forma 12'!$G$47</definedName>
    <definedName name="VAS083_F_Ilgalaikioturt26Geriamojovande7">'Forma 12'!$G$47</definedName>
    <definedName name="VAS083_F_Ilgalaikioturt26Geriamojovande8" localSheetId="11">'Forma 12'!$H$47</definedName>
    <definedName name="VAS083_F_Ilgalaikioturt26Geriamojovande8">'Forma 12'!$H$47</definedName>
    <definedName name="VAS083_F_Ilgalaikioturt26Geriamojovande9" localSheetId="11">'Forma 12'!$I$47</definedName>
    <definedName name="VAS083_F_Ilgalaikioturt26Geriamojovande9">'Forma 12'!$I$47</definedName>
    <definedName name="VAS083_F_Ilgalaikioturt26Inventorinisnu1" localSheetId="11">'Forma 12'!$D$47</definedName>
    <definedName name="VAS083_F_Ilgalaikioturt26Inventorinisnu1">'Forma 12'!$D$47</definedName>
    <definedName name="VAS083_F_Ilgalaikioturt26Kitareguliuoja1" localSheetId="11">'Forma 12'!$O$47</definedName>
    <definedName name="VAS083_F_Ilgalaikioturt26Kitareguliuoja1">'Forma 12'!$O$47</definedName>
    <definedName name="VAS083_F_Ilgalaikioturt26Kitosveiklosne1" localSheetId="11">'Forma 12'!$P$47</definedName>
    <definedName name="VAS083_F_Ilgalaikioturt26Kitosveiklosne1">'Forma 12'!$P$47</definedName>
    <definedName name="VAS083_F_Ilgalaikioturt26Lrklimatokaito1" localSheetId="11">'Forma 12'!$E$47</definedName>
    <definedName name="VAS083_F_Ilgalaikioturt26Lrklimatokaito1">'Forma 12'!$E$47</definedName>
    <definedName name="VAS083_F_Ilgalaikioturt26Nuotekudumblot1" localSheetId="11">'Forma 12'!$L$47</definedName>
    <definedName name="VAS083_F_Ilgalaikioturt26Nuotekudumblot1">'Forma 12'!$L$47</definedName>
    <definedName name="VAS083_F_Ilgalaikioturt26Nuotekusurinki1" localSheetId="11">'Forma 12'!$J$47</definedName>
    <definedName name="VAS083_F_Ilgalaikioturt26Nuotekusurinki1">'Forma 12'!$J$47</definedName>
    <definedName name="VAS083_F_Ilgalaikioturt26Nuotekuvalymas1" localSheetId="11">'Forma 12'!$K$47</definedName>
    <definedName name="VAS083_F_Ilgalaikioturt26Nuotekuvalymas1">'Forma 12'!$K$47</definedName>
    <definedName name="VAS083_F_Ilgalaikioturt26Pavirsiniunuot1" localSheetId="11">'Forma 12'!$M$47</definedName>
    <definedName name="VAS083_F_Ilgalaikioturt26Pavirsiniunuot1">'Forma 12'!$M$47</definedName>
    <definedName name="VAS083_F_Ilgalaikioturt26Turtovienetask1" localSheetId="11">'Forma 12'!$F$47</definedName>
    <definedName name="VAS083_F_Ilgalaikioturt26Turtovienetask1">'Forma 12'!$F$47</definedName>
    <definedName name="VAS083_F_Ilgalaikioturt27Apskaitosveikla1" localSheetId="11">'Forma 12'!$N$48</definedName>
    <definedName name="VAS083_F_Ilgalaikioturt27Apskaitosveikla1">'Forma 12'!$N$48</definedName>
    <definedName name="VAS083_F_Ilgalaikioturt27Geriamojovande7" localSheetId="11">'Forma 12'!$G$48</definedName>
    <definedName name="VAS083_F_Ilgalaikioturt27Geriamojovande7">'Forma 12'!$G$48</definedName>
    <definedName name="VAS083_F_Ilgalaikioturt27Geriamojovande8" localSheetId="11">'Forma 12'!$H$48</definedName>
    <definedName name="VAS083_F_Ilgalaikioturt27Geriamojovande8">'Forma 12'!$H$48</definedName>
    <definedName name="VAS083_F_Ilgalaikioturt27Geriamojovande9" localSheetId="11">'Forma 12'!$I$48</definedName>
    <definedName name="VAS083_F_Ilgalaikioturt27Geriamojovande9">'Forma 12'!$I$48</definedName>
    <definedName name="VAS083_F_Ilgalaikioturt27Inventorinisnu1" localSheetId="11">'Forma 12'!$D$48</definedName>
    <definedName name="VAS083_F_Ilgalaikioturt27Inventorinisnu1">'Forma 12'!$D$48</definedName>
    <definedName name="VAS083_F_Ilgalaikioturt27Kitareguliuoja1" localSheetId="11">'Forma 12'!$O$48</definedName>
    <definedName name="VAS083_F_Ilgalaikioturt27Kitareguliuoja1">'Forma 12'!$O$48</definedName>
    <definedName name="VAS083_F_Ilgalaikioturt27Kitosveiklosne1" localSheetId="11">'Forma 12'!$P$48</definedName>
    <definedName name="VAS083_F_Ilgalaikioturt27Kitosveiklosne1">'Forma 12'!$P$48</definedName>
    <definedName name="VAS083_F_Ilgalaikioturt27Lrklimatokaito1" localSheetId="11">'Forma 12'!$E$48</definedName>
    <definedName name="VAS083_F_Ilgalaikioturt27Lrklimatokaito1">'Forma 12'!$E$48</definedName>
    <definedName name="VAS083_F_Ilgalaikioturt27Nuotekudumblot1" localSheetId="11">'Forma 12'!$L$48</definedName>
    <definedName name="VAS083_F_Ilgalaikioturt27Nuotekudumblot1">'Forma 12'!$L$48</definedName>
    <definedName name="VAS083_F_Ilgalaikioturt27Nuotekusurinki1" localSheetId="11">'Forma 12'!$J$48</definedName>
    <definedName name="VAS083_F_Ilgalaikioturt27Nuotekusurinki1">'Forma 12'!$J$48</definedName>
    <definedName name="VAS083_F_Ilgalaikioturt27Nuotekuvalymas1" localSheetId="11">'Forma 12'!$K$48</definedName>
    <definedName name="VAS083_F_Ilgalaikioturt27Nuotekuvalymas1">'Forma 12'!$K$48</definedName>
    <definedName name="VAS083_F_Ilgalaikioturt27Pavirsiniunuot1" localSheetId="11">'Forma 12'!$M$48</definedName>
    <definedName name="VAS083_F_Ilgalaikioturt27Pavirsiniunuot1">'Forma 12'!$M$48</definedName>
    <definedName name="VAS083_F_Ilgalaikioturt27Turtovienetask1" localSheetId="11">'Forma 12'!$F$48</definedName>
    <definedName name="VAS083_F_Ilgalaikioturt27Turtovienetask1">'Forma 12'!$F$48</definedName>
    <definedName name="VAS083_F_Ilgalaikioturt28Apskaitosveikla1" localSheetId="11">'Forma 12'!$N$51</definedName>
    <definedName name="VAS083_F_Ilgalaikioturt28Apskaitosveikla1">'Forma 12'!$N$51</definedName>
    <definedName name="VAS083_F_Ilgalaikioturt28Geriamojovande7" localSheetId="11">'Forma 12'!$G$51</definedName>
    <definedName name="VAS083_F_Ilgalaikioturt28Geriamojovande7">'Forma 12'!$G$51</definedName>
    <definedName name="VAS083_F_Ilgalaikioturt28Geriamojovande8" localSheetId="11">'Forma 12'!$H$51</definedName>
    <definedName name="VAS083_F_Ilgalaikioturt28Geriamojovande8">'Forma 12'!$H$51</definedName>
    <definedName name="VAS083_F_Ilgalaikioturt28Geriamojovande9" localSheetId="11">'Forma 12'!$I$51</definedName>
    <definedName name="VAS083_F_Ilgalaikioturt28Geriamojovande9">'Forma 12'!$I$51</definedName>
    <definedName name="VAS083_F_Ilgalaikioturt28Inventorinisnu1" localSheetId="11">'Forma 12'!$D$51</definedName>
    <definedName name="VAS083_F_Ilgalaikioturt28Inventorinisnu1">'Forma 12'!$D$51</definedName>
    <definedName name="VAS083_F_Ilgalaikioturt28Kitareguliuoja1" localSheetId="11">'Forma 12'!$O$51</definedName>
    <definedName name="VAS083_F_Ilgalaikioturt28Kitareguliuoja1">'Forma 12'!$O$51</definedName>
    <definedName name="VAS083_F_Ilgalaikioturt28Kitosveiklosne1" localSheetId="11">'Forma 12'!$P$51</definedName>
    <definedName name="VAS083_F_Ilgalaikioturt28Kitosveiklosne1">'Forma 12'!$P$51</definedName>
    <definedName name="VAS083_F_Ilgalaikioturt28Lrklimatokaito1" localSheetId="11">'Forma 12'!$E$51</definedName>
    <definedName name="VAS083_F_Ilgalaikioturt28Lrklimatokaito1">'Forma 12'!$E$51</definedName>
    <definedName name="VAS083_F_Ilgalaikioturt28Nuotekudumblot1" localSheetId="11">'Forma 12'!$L$51</definedName>
    <definedName name="VAS083_F_Ilgalaikioturt28Nuotekudumblot1">'Forma 12'!$L$51</definedName>
    <definedName name="VAS083_F_Ilgalaikioturt28Nuotekusurinki1" localSheetId="11">'Forma 12'!$J$51</definedName>
    <definedName name="VAS083_F_Ilgalaikioturt28Nuotekusurinki1">'Forma 12'!$J$51</definedName>
    <definedName name="VAS083_F_Ilgalaikioturt28Nuotekuvalymas1" localSheetId="11">'Forma 12'!$K$51</definedName>
    <definedName name="VAS083_F_Ilgalaikioturt28Nuotekuvalymas1">'Forma 12'!$K$51</definedName>
    <definedName name="VAS083_F_Ilgalaikioturt28Pavirsiniunuot1" localSheetId="11">'Forma 12'!$M$51</definedName>
    <definedName name="VAS083_F_Ilgalaikioturt28Pavirsiniunuot1">'Forma 12'!$M$51</definedName>
    <definedName name="VAS083_F_Ilgalaikioturt28Turtovienetask1" localSheetId="11">'Forma 12'!$F$51</definedName>
    <definedName name="VAS083_F_Ilgalaikioturt28Turtovienetask1">'Forma 12'!$F$51</definedName>
    <definedName name="VAS083_F_Ilgalaikioturt29Apskaitosveikla1" localSheetId="11">'Forma 12'!$N$52</definedName>
    <definedName name="VAS083_F_Ilgalaikioturt29Apskaitosveikla1">'Forma 12'!$N$52</definedName>
    <definedName name="VAS083_F_Ilgalaikioturt29Geriamojovande7" localSheetId="11">'Forma 12'!$G$52</definedName>
    <definedName name="VAS083_F_Ilgalaikioturt29Geriamojovande7">'Forma 12'!$G$52</definedName>
    <definedName name="VAS083_F_Ilgalaikioturt29Geriamojovande8" localSheetId="11">'Forma 12'!$H$52</definedName>
    <definedName name="VAS083_F_Ilgalaikioturt29Geriamojovande8">'Forma 12'!$H$52</definedName>
    <definedName name="VAS083_F_Ilgalaikioturt29Geriamojovande9" localSheetId="11">'Forma 12'!$I$52</definedName>
    <definedName name="VAS083_F_Ilgalaikioturt29Geriamojovande9">'Forma 12'!$I$52</definedName>
    <definedName name="VAS083_F_Ilgalaikioturt29Inventorinisnu1" localSheetId="11">'Forma 12'!$D$52</definedName>
    <definedName name="VAS083_F_Ilgalaikioturt29Inventorinisnu1">'Forma 12'!$D$52</definedName>
    <definedName name="VAS083_F_Ilgalaikioturt29Kitareguliuoja1" localSheetId="11">'Forma 12'!$O$52</definedName>
    <definedName name="VAS083_F_Ilgalaikioturt29Kitareguliuoja1">'Forma 12'!$O$52</definedName>
    <definedName name="VAS083_F_Ilgalaikioturt29Kitosveiklosne1" localSheetId="11">'Forma 12'!$P$52</definedName>
    <definedName name="VAS083_F_Ilgalaikioturt29Kitosveiklosne1">'Forma 12'!$P$52</definedName>
    <definedName name="VAS083_F_Ilgalaikioturt29Lrklimatokaito1" localSheetId="11">'Forma 12'!$E$52</definedName>
    <definedName name="VAS083_F_Ilgalaikioturt29Lrklimatokaito1">'Forma 12'!$E$52</definedName>
    <definedName name="VAS083_F_Ilgalaikioturt29Nuotekudumblot1" localSheetId="11">'Forma 12'!$L$52</definedName>
    <definedName name="VAS083_F_Ilgalaikioturt29Nuotekudumblot1">'Forma 12'!$L$52</definedName>
    <definedName name="VAS083_F_Ilgalaikioturt29Nuotekusurinki1" localSheetId="11">'Forma 12'!$J$52</definedName>
    <definedName name="VAS083_F_Ilgalaikioturt29Nuotekusurinki1">'Forma 12'!$J$52</definedName>
    <definedName name="VAS083_F_Ilgalaikioturt29Nuotekuvalymas1" localSheetId="11">'Forma 12'!$K$52</definedName>
    <definedName name="VAS083_F_Ilgalaikioturt29Nuotekuvalymas1">'Forma 12'!$K$52</definedName>
    <definedName name="VAS083_F_Ilgalaikioturt29Pavirsiniunuot1" localSheetId="11">'Forma 12'!$M$52</definedName>
    <definedName name="VAS083_F_Ilgalaikioturt29Pavirsiniunuot1">'Forma 12'!$M$52</definedName>
    <definedName name="VAS083_F_Ilgalaikioturt29Turtovienetask1" localSheetId="11">'Forma 12'!$F$52</definedName>
    <definedName name="VAS083_F_Ilgalaikioturt29Turtovienetask1">'Forma 12'!$F$52</definedName>
    <definedName name="VAS083_F_Ilgalaikioturt2Apskaitosveikla1" localSheetId="11">'Forma 12'!$N$14</definedName>
    <definedName name="VAS083_F_Ilgalaikioturt2Apskaitosveikla1">'Forma 12'!$N$14</definedName>
    <definedName name="VAS083_F_Ilgalaikioturt2Geriamojovande7" localSheetId="11">'Forma 12'!$G$14</definedName>
    <definedName name="VAS083_F_Ilgalaikioturt2Geriamojovande7">'Forma 12'!$G$14</definedName>
    <definedName name="VAS083_F_Ilgalaikioturt2Geriamojovande8" localSheetId="11">'Forma 12'!$H$14</definedName>
    <definedName name="VAS083_F_Ilgalaikioturt2Geriamojovande8">'Forma 12'!$H$14</definedName>
    <definedName name="VAS083_F_Ilgalaikioturt2Geriamojovande9" localSheetId="11">'Forma 12'!$I$14</definedName>
    <definedName name="VAS083_F_Ilgalaikioturt2Geriamojovande9">'Forma 12'!$I$14</definedName>
    <definedName name="VAS083_F_Ilgalaikioturt2Inventorinisnu1" localSheetId="11">'Forma 12'!$D$14</definedName>
    <definedName name="VAS083_F_Ilgalaikioturt2Inventorinisnu1">'Forma 12'!$D$14</definedName>
    <definedName name="VAS083_F_Ilgalaikioturt2Kitareguliuoja1" localSheetId="11">'Forma 12'!$O$14</definedName>
    <definedName name="VAS083_F_Ilgalaikioturt2Kitareguliuoja1">'Forma 12'!$O$14</definedName>
    <definedName name="VAS083_F_Ilgalaikioturt2Kitosveiklosne1" localSheetId="11">'Forma 12'!$P$14</definedName>
    <definedName name="VAS083_F_Ilgalaikioturt2Kitosveiklosne1">'Forma 12'!$P$14</definedName>
    <definedName name="VAS083_F_Ilgalaikioturt2Lrklimatokaito1" localSheetId="11">'Forma 12'!$E$14</definedName>
    <definedName name="VAS083_F_Ilgalaikioturt2Lrklimatokaito1">'Forma 12'!$E$14</definedName>
    <definedName name="VAS083_F_Ilgalaikioturt2Nuotekudumblot1" localSheetId="11">'Forma 12'!$L$14</definedName>
    <definedName name="VAS083_F_Ilgalaikioturt2Nuotekudumblot1">'Forma 12'!$L$14</definedName>
    <definedName name="VAS083_F_Ilgalaikioturt2Nuotekusurinki1" localSheetId="11">'Forma 12'!$J$14</definedName>
    <definedName name="VAS083_F_Ilgalaikioturt2Nuotekusurinki1">'Forma 12'!$J$14</definedName>
    <definedName name="VAS083_F_Ilgalaikioturt2Nuotekuvalymas1" localSheetId="11">'Forma 12'!$K$14</definedName>
    <definedName name="VAS083_F_Ilgalaikioturt2Nuotekuvalymas1">'Forma 12'!$K$14</definedName>
    <definedName name="VAS083_F_Ilgalaikioturt2Pavirsiniunuot1" localSheetId="11">'Forma 12'!$M$14</definedName>
    <definedName name="VAS083_F_Ilgalaikioturt2Pavirsiniunuot1">'Forma 12'!$M$14</definedName>
    <definedName name="VAS083_F_Ilgalaikioturt2Turtovienetask1" localSheetId="11">'Forma 12'!$F$14</definedName>
    <definedName name="VAS083_F_Ilgalaikioturt2Turtovienetask1">'Forma 12'!$F$14</definedName>
    <definedName name="VAS083_F_Ilgalaikioturt30Apskaitosveikla1" localSheetId="11">'Forma 12'!$N$53</definedName>
    <definedName name="VAS083_F_Ilgalaikioturt30Apskaitosveikla1">'Forma 12'!$N$53</definedName>
    <definedName name="VAS083_F_Ilgalaikioturt30Geriamojovande7" localSheetId="11">'Forma 12'!$G$53</definedName>
    <definedName name="VAS083_F_Ilgalaikioturt30Geriamojovande7">'Forma 12'!$G$53</definedName>
    <definedName name="VAS083_F_Ilgalaikioturt30Geriamojovande8" localSheetId="11">'Forma 12'!$H$53</definedName>
    <definedName name="VAS083_F_Ilgalaikioturt30Geriamojovande8">'Forma 12'!$H$53</definedName>
    <definedName name="VAS083_F_Ilgalaikioturt30Geriamojovande9" localSheetId="11">'Forma 12'!$I$53</definedName>
    <definedName name="VAS083_F_Ilgalaikioturt30Geriamojovande9">'Forma 12'!$I$53</definedName>
    <definedName name="VAS083_F_Ilgalaikioturt30Inventorinisnu1" localSheetId="11">'Forma 12'!$D$53</definedName>
    <definedName name="VAS083_F_Ilgalaikioturt30Inventorinisnu1">'Forma 12'!$D$53</definedName>
    <definedName name="VAS083_F_Ilgalaikioturt30Kitareguliuoja1" localSheetId="11">'Forma 12'!$O$53</definedName>
    <definedName name="VAS083_F_Ilgalaikioturt30Kitareguliuoja1">'Forma 12'!$O$53</definedName>
    <definedName name="VAS083_F_Ilgalaikioturt30Kitosveiklosne1" localSheetId="11">'Forma 12'!$P$53</definedName>
    <definedName name="VAS083_F_Ilgalaikioturt30Kitosveiklosne1">'Forma 12'!$P$53</definedName>
    <definedName name="VAS083_F_Ilgalaikioturt30Lrklimatokaito1" localSheetId="11">'Forma 12'!$E$53</definedName>
    <definedName name="VAS083_F_Ilgalaikioturt30Lrklimatokaito1">'Forma 12'!$E$53</definedName>
    <definedName name="VAS083_F_Ilgalaikioturt30Nuotekudumblot1" localSheetId="11">'Forma 12'!$L$53</definedName>
    <definedName name="VAS083_F_Ilgalaikioturt30Nuotekudumblot1">'Forma 12'!$L$53</definedName>
    <definedName name="VAS083_F_Ilgalaikioturt30Nuotekusurinki1" localSheetId="11">'Forma 12'!$J$53</definedName>
    <definedName name="VAS083_F_Ilgalaikioturt30Nuotekusurinki1">'Forma 12'!$J$53</definedName>
    <definedName name="VAS083_F_Ilgalaikioturt30Nuotekuvalymas1" localSheetId="11">'Forma 12'!$K$53</definedName>
    <definedName name="VAS083_F_Ilgalaikioturt30Nuotekuvalymas1">'Forma 12'!$K$53</definedName>
    <definedName name="VAS083_F_Ilgalaikioturt30Pavirsiniunuot1" localSheetId="11">'Forma 12'!$M$53</definedName>
    <definedName name="VAS083_F_Ilgalaikioturt30Pavirsiniunuot1">'Forma 12'!$M$53</definedName>
    <definedName name="VAS083_F_Ilgalaikioturt30Turtovienetask1" localSheetId="11">'Forma 12'!$F$53</definedName>
    <definedName name="VAS083_F_Ilgalaikioturt30Turtovienetask1">'Forma 12'!$F$53</definedName>
    <definedName name="VAS083_F_Ilgalaikioturt31Apskaitosveikla1" localSheetId="11">'Forma 12'!$N$55</definedName>
    <definedName name="VAS083_F_Ilgalaikioturt31Apskaitosveikla1">'Forma 12'!$N$55</definedName>
    <definedName name="VAS083_F_Ilgalaikioturt31Geriamojovande7" localSheetId="11">'Forma 12'!$G$55</definedName>
    <definedName name="VAS083_F_Ilgalaikioturt31Geriamojovande7">'Forma 12'!$G$55</definedName>
    <definedName name="VAS083_F_Ilgalaikioturt31Geriamojovande8" localSheetId="11">'Forma 12'!$H$55</definedName>
    <definedName name="VAS083_F_Ilgalaikioturt31Geriamojovande8">'Forma 12'!$H$55</definedName>
    <definedName name="VAS083_F_Ilgalaikioturt31Geriamojovande9" localSheetId="11">'Forma 12'!$I$55</definedName>
    <definedName name="VAS083_F_Ilgalaikioturt31Geriamojovande9">'Forma 12'!$I$55</definedName>
    <definedName name="VAS083_F_Ilgalaikioturt31Inventorinisnu1" localSheetId="11">'Forma 12'!$D$55</definedName>
    <definedName name="VAS083_F_Ilgalaikioturt31Inventorinisnu1">'Forma 12'!$D$55</definedName>
    <definedName name="VAS083_F_Ilgalaikioturt31Kitareguliuoja1" localSheetId="11">'Forma 12'!$O$55</definedName>
    <definedName name="VAS083_F_Ilgalaikioturt31Kitareguliuoja1">'Forma 12'!$O$55</definedName>
    <definedName name="VAS083_F_Ilgalaikioturt31Kitosveiklosne1" localSheetId="11">'Forma 12'!$P$55</definedName>
    <definedName name="VAS083_F_Ilgalaikioturt31Kitosveiklosne1">'Forma 12'!$P$55</definedName>
    <definedName name="VAS083_F_Ilgalaikioturt31Lrklimatokaito1" localSheetId="11">'Forma 12'!$E$55</definedName>
    <definedName name="VAS083_F_Ilgalaikioturt31Lrklimatokaito1">'Forma 12'!$E$55</definedName>
    <definedName name="VAS083_F_Ilgalaikioturt31Nuotekudumblot1" localSheetId="11">'Forma 12'!$L$55</definedName>
    <definedName name="VAS083_F_Ilgalaikioturt31Nuotekudumblot1">'Forma 12'!$L$55</definedName>
    <definedName name="VAS083_F_Ilgalaikioturt31Nuotekusurinki1" localSheetId="11">'Forma 12'!$J$55</definedName>
    <definedName name="VAS083_F_Ilgalaikioturt31Nuotekusurinki1">'Forma 12'!$J$55</definedName>
    <definedName name="VAS083_F_Ilgalaikioturt31Nuotekuvalymas1" localSheetId="11">'Forma 12'!$K$55</definedName>
    <definedName name="VAS083_F_Ilgalaikioturt31Nuotekuvalymas1">'Forma 12'!$K$55</definedName>
    <definedName name="VAS083_F_Ilgalaikioturt31Pavirsiniunuot1" localSheetId="11">'Forma 12'!$M$55</definedName>
    <definedName name="VAS083_F_Ilgalaikioturt31Pavirsiniunuot1">'Forma 12'!$M$55</definedName>
    <definedName name="VAS083_F_Ilgalaikioturt31Turtovienetask1" localSheetId="11">'Forma 12'!$F$55</definedName>
    <definedName name="VAS083_F_Ilgalaikioturt31Turtovienetask1">'Forma 12'!$F$55</definedName>
    <definedName name="VAS083_F_Ilgalaikioturt32Apskaitosveikla1" localSheetId="11">'Forma 12'!$N$56</definedName>
    <definedName name="VAS083_F_Ilgalaikioturt32Apskaitosveikla1">'Forma 12'!$N$56</definedName>
    <definedName name="VAS083_F_Ilgalaikioturt32Geriamojovande7" localSheetId="11">'Forma 12'!$G$56</definedName>
    <definedName name="VAS083_F_Ilgalaikioturt32Geriamojovande7">'Forma 12'!$G$56</definedName>
    <definedName name="VAS083_F_Ilgalaikioturt32Geriamojovande8" localSheetId="11">'Forma 12'!$H$56</definedName>
    <definedName name="VAS083_F_Ilgalaikioturt32Geriamojovande8">'Forma 12'!$H$56</definedName>
    <definedName name="VAS083_F_Ilgalaikioturt32Geriamojovande9" localSheetId="11">'Forma 12'!$I$56</definedName>
    <definedName name="VAS083_F_Ilgalaikioturt32Geriamojovande9">'Forma 12'!$I$56</definedName>
    <definedName name="VAS083_F_Ilgalaikioturt32Inventorinisnu1" localSheetId="11">'Forma 12'!$D$56</definedName>
    <definedName name="VAS083_F_Ilgalaikioturt32Inventorinisnu1">'Forma 12'!$D$56</definedName>
    <definedName name="VAS083_F_Ilgalaikioturt32Kitareguliuoja1" localSheetId="11">'Forma 12'!$O$56</definedName>
    <definedName name="VAS083_F_Ilgalaikioturt32Kitareguliuoja1">'Forma 12'!$O$56</definedName>
    <definedName name="VAS083_F_Ilgalaikioturt32Kitosveiklosne1" localSheetId="11">'Forma 12'!$P$56</definedName>
    <definedName name="VAS083_F_Ilgalaikioturt32Kitosveiklosne1">'Forma 12'!$P$56</definedName>
    <definedName name="VAS083_F_Ilgalaikioturt32Lrklimatokaito1" localSheetId="11">'Forma 12'!$E$56</definedName>
    <definedName name="VAS083_F_Ilgalaikioturt32Lrklimatokaito1">'Forma 12'!$E$56</definedName>
    <definedName name="VAS083_F_Ilgalaikioturt32Nuotekudumblot1" localSheetId="11">'Forma 12'!$L$56</definedName>
    <definedName name="VAS083_F_Ilgalaikioturt32Nuotekudumblot1">'Forma 12'!$L$56</definedName>
    <definedName name="VAS083_F_Ilgalaikioturt32Nuotekusurinki1" localSheetId="11">'Forma 12'!$J$56</definedName>
    <definedName name="VAS083_F_Ilgalaikioturt32Nuotekusurinki1">'Forma 12'!$J$56</definedName>
    <definedName name="VAS083_F_Ilgalaikioturt32Nuotekuvalymas1" localSheetId="11">'Forma 12'!$K$56</definedName>
    <definedName name="VAS083_F_Ilgalaikioturt32Nuotekuvalymas1">'Forma 12'!$K$56</definedName>
    <definedName name="VAS083_F_Ilgalaikioturt32Pavirsiniunuot1" localSheetId="11">'Forma 12'!$M$56</definedName>
    <definedName name="VAS083_F_Ilgalaikioturt32Pavirsiniunuot1">'Forma 12'!$M$56</definedName>
    <definedName name="VAS083_F_Ilgalaikioturt32Turtovienetask1" localSheetId="11">'Forma 12'!$F$56</definedName>
    <definedName name="VAS083_F_Ilgalaikioturt32Turtovienetask1">'Forma 12'!$F$56</definedName>
    <definedName name="VAS083_F_Ilgalaikioturt33Apskaitosveikla1" localSheetId="11">'Forma 12'!$N$57</definedName>
    <definedName name="VAS083_F_Ilgalaikioturt33Apskaitosveikla1">'Forma 12'!$N$57</definedName>
    <definedName name="VAS083_F_Ilgalaikioturt33Geriamojovande7" localSheetId="11">'Forma 12'!$G$57</definedName>
    <definedName name="VAS083_F_Ilgalaikioturt33Geriamojovande7">'Forma 12'!$G$57</definedName>
    <definedName name="VAS083_F_Ilgalaikioturt33Geriamojovande8" localSheetId="11">'Forma 12'!$H$57</definedName>
    <definedName name="VAS083_F_Ilgalaikioturt33Geriamojovande8">'Forma 12'!$H$57</definedName>
    <definedName name="VAS083_F_Ilgalaikioturt33Geriamojovande9" localSheetId="11">'Forma 12'!$I$57</definedName>
    <definedName name="VAS083_F_Ilgalaikioturt33Geriamojovande9">'Forma 12'!$I$57</definedName>
    <definedName name="VAS083_F_Ilgalaikioturt33Inventorinisnu1" localSheetId="11">'Forma 12'!$D$57</definedName>
    <definedName name="VAS083_F_Ilgalaikioturt33Inventorinisnu1">'Forma 12'!$D$57</definedName>
    <definedName name="VAS083_F_Ilgalaikioturt33Kitareguliuoja1" localSheetId="11">'Forma 12'!$O$57</definedName>
    <definedName name="VAS083_F_Ilgalaikioturt33Kitareguliuoja1">'Forma 12'!$O$57</definedName>
    <definedName name="VAS083_F_Ilgalaikioturt33Kitosveiklosne1" localSheetId="11">'Forma 12'!$P$57</definedName>
    <definedName name="VAS083_F_Ilgalaikioturt33Kitosveiklosne1">'Forma 12'!$P$57</definedName>
    <definedName name="VAS083_F_Ilgalaikioturt33Lrklimatokaito1" localSheetId="11">'Forma 12'!$E$57</definedName>
    <definedName name="VAS083_F_Ilgalaikioturt33Lrklimatokaito1">'Forma 12'!$E$57</definedName>
    <definedName name="VAS083_F_Ilgalaikioturt33Nuotekudumblot1" localSheetId="11">'Forma 12'!$L$57</definedName>
    <definedName name="VAS083_F_Ilgalaikioturt33Nuotekudumblot1">'Forma 12'!$L$57</definedName>
    <definedName name="VAS083_F_Ilgalaikioturt33Nuotekusurinki1" localSheetId="11">'Forma 12'!$J$57</definedName>
    <definedName name="VAS083_F_Ilgalaikioturt33Nuotekusurinki1">'Forma 12'!$J$57</definedName>
    <definedName name="VAS083_F_Ilgalaikioturt33Nuotekuvalymas1" localSheetId="11">'Forma 12'!$K$57</definedName>
    <definedName name="VAS083_F_Ilgalaikioturt33Nuotekuvalymas1">'Forma 12'!$K$57</definedName>
    <definedName name="VAS083_F_Ilgalaikioturt33Pavirsiniunuot1" localSheetId="11">'Forma 12'!$M$57</definedName>
    <definedName name="VAS083_F_Ilgalaikioturt33Pavirsiniunuot1">'Forma 12'!$M$57</definedName>
    <definedName name="VAS083_F_Ilgalaikioturt33Turtovienetask1" localSheetId="11">'Forma 12'!$F$57</definedName>
    <definedName name="VAS083_F_Ilgalaikioturt33Turtovienetask1">'Forma 12'!$F$57</definedName>
    <definedName name="VAS083_F_Ilgalaikioturt34Apskaitosveikla1" localSheetId="11">'Forma 12'!$N$60</definedName>
    <definedName name="VAS083_F_Ilgalaikioturt34Apskaitosveikla1">'Forma 12'!$N$60</definedName>
    <definedName name="VAS083_F_Ilgalaikioturt34Geriamojovande7" localSheetId="11">'Forma 12'!$G$60</definedName>
    <definedName name="VAS083_F_Ilgalaikioturt34Geriamojovande7">'Forma 12'!$G$60</definedName>
    <definedName name="VAS083_F_Ilgalaikioturt34Geriamojovande8" localSheetId="11">'Forma 12'!$H$60</definedName>
    <definedName name="VAS083_F_Ilgalaikioturt34Geriamojovande8">'Forma 12'!$H$60</definedName>
    <definedName name="VAS083_F_Ilgalaikioturt34Geriamojovande9" localSheetId="11">'Forma 12'!$I$60</definedName>
    <definedName name="VAS083_F_Ilgalaikioturt34Geriamojovande9">'Forma 12'!$I$60</definedName>
    <definedName name="VAS083_F_Ilgalaikioturt34Inventorinisnu1" localSheetId="11">'Forma 12'!$D$60</definedName>
    <definedName name="VAS083_F_Ilgalaikioturt34Inventorinisnu1">'Forma 12'!$D$60</definedName>
    <definedName name="VAS083_F_Ilgalaikioturt34Kitareguliuoja1" localSheetId="11">'Forma 12'!$O$60</definedName>
    <definedName name="VAS083_F_Ilgalaikioturt34Kitareguliuoja1">'Forma 12'!$O$60</definedName>
    <definedName name="VAS083_F_Ilgalaikioturt34Kitosveiklosne1" localSheetId="11">'Forma 12'!$P$60</definedName>
    <definedName name="VAS083_F_Ilgalaikioturt34Kitosveiklosne1">'Forma 12'!$P$60</definedName>
    <definedName name="VAS083_F_Ilgalaikioturt34Lrklimatokaito1" localSheetId="11">'Forma 12'!$E$60</definedName>
    <definedName name="VAS083_F_Ilgalaikioturt34Lrklimatokaito1">'Forma 12'!$E$60</definedName>
    <definedName name="VAS083_F_Ilgalaikioturt34Nuotekudumblot1" localSheetId="11">'Forma 12'!$L$60</definedName>
    <definedName name="VAS083_F_Ilgalaikioturt34Nuotekudumblot1">'Forma 12'!$L$60</definedName>
    <definedName name="VAS083_F_Ilgalaikioturt34Nuotekusurinki1" localSheetId="11">'Forma 12'!$J$60</definedName>
    <definedName name="VAS083_F_Ilgalaikioturt34Nuotekusurinki1">'Forma 12'!$J$60</definedName>
    <definedName name="VAS083_F_Ilgalaikioturt34Nuotekuvalymas1" localSheetId="11">'Forma 12'!$K$60</definedName>
    <definedName name="VAS083_F_Ilgalaikioturt34Nuotekuvalymas1">'Forma 12'!$K$60</definedName>
    <definedName name="VAS083_F_Ilgalaikioturt34Pavirsiniunuot1" localSheetId="11">'Forma 12'!$M$60</definedName>
    <definedName name="VAS083_F_Ilgalaikioturt34Pavirsiniunuot1">'Forma 12'!$M$60</definedName>
    <definedName name="VAS083_F_Ilgalaikioturt34Turtovienetask1" localSheetId="11">'Forma 12'!$F$60</definedName>
    <definedName name="VAS083_F_Ilgalaikioturt34Turtovienetask1">'Forma 12'!$F$60</definedName>
    <definedName name="VAS083_F_Ilgalaikioturt35Apskaitosveikla1" localSheetId="11">'Forma 12'!$N$61</definedName>
    <definedName name="VAS083_F_Ilgalaikioturt35Apskaitosveikla1">'Forma 12'!$N$61</definedName>
    <definedName name="VAS083_F_Ilgalaikioturt35Geriamojovande7" localSheetId="11">'Forma 12'!$G$61</definedName>
    <definedName name="VAS083_F_Ilgalaikioturt35Geriamojovande7">'Forma 12'!$G$61</definedName>
    <definedName name="VAS083_F_Ilgalaikioturt35Geriamojovande8" localSheetId="11">'Forma 12'!$H$61</definedName>
    <definedName name="VAS083_F_Ilgalaikioturt35Geriamojovande8">'Forma 12'!$H$61</definedName>
    <definedName name="VAS083_F_Ilgalaikioturt35Geriamojovande9" localSheetId="11">'Forma 12'!$I$61</definedName>
    <definedName name="VAS083_F_Ilgalaikioturt35Geriamojovande9">'Forma 12'!$I$61</definedName>
    <definedName name="VAS083_F_Ilgalaikioturt35Inventorinisnu1" localSheetId="11">'Forma 12'!$D$61</definedName>
    <definedName name="VAS083_F_Ilgalaikioturt35Inventorinisnu1">'Forma 12'!$D$61</definedName>
    <definedName name="VAS083_F_Ilgalaikioturt35Kitareguliuoja1" localSheetId="11">'Forma 12'!$O$61</definedName>
    <definedName name="VAS083_F_Ilgalaikioturt35Kitareguliuoja1">'Forma 12'!$O$61</definedName>
    <definedName name="VAS083_F_Ilgalaikioturt35Kitosveiklosne1" localSheetId="11">'Forma 12'!$P$61</definedName>
    <definedName name="VAS083_F_Ilgalaikioturt35Kitosveiklosne1">'Forma 12'!$P$61</definedName>
    <definedName name="VAS083_F_Ilgalaikioturt35Lrklimatokaito1" localSheetId="11">'Forma 12'!$E$61</definedName>
    <definedName name="VAS083_F_Ilgalaikioturt35Lrklimatokaito1">'Forma 12'!$E$61</definedName>
    <definedName name="VAS083_F_Ilgalaikioturt35Nuotekudumblot1" localSheetId="11">'Forma 12'!$L$61</definedName>
    <definedName name="VAS083_F_Ilgalaikioturt35Nuotekudumblot1">'Forma 12'!$L$61</definedName>
    <definedName name="VAS083_F_Ilgalaikioturt35Nuotekusurinki1" localSheetId="11">'Forma 12'!$J$61</definedName>
    <definedName name="VAS083_F_Ilgalaikioturt35Nuotekusurinki1">'Forma 12'!$J$61</definedName>
    <definedName name="VAS083_F_Ilgalaikioturt35Nuotekuvalymas1" localSheetId="11">'Forma 12'!$K$61</definedName>
    <definedName name="VAS083_F_Ilgalaikioturt35Nuotekuvalymas1">'Forma 12'!$K$61</definedName>
    <definedName name="VAS083_F_Ilgalaikioturt35Pavirsiniunuot1" localSheetId="11">'Forma 12'!$M$61</definedName>
    <definedName name="VAS083_F_Ilgalaikioturt35Pavirsiniunuot1">'Forma 12'!$M$61</definedName>
    <definedName name="VAS083_F_Ilgalaikioturt35Turtovienetask1" localSheetId="11">'Forma 12'!$F$61</definedName>
    <definedName name="VAS083_F_Ilgalaikioturt35Turtovienetask1">'Forma 12'!$F$61</definedName>
    <definedName name="VAS083_F_Ilgalaikioturt36Apskaitosveikla1" localSheetId="11">'Forma 12'!$N$62</definedName>
    <definedName name="VAS083_F_Ilgalaikioturt36Apskaitosveikla1">'Forma 12'!$N$62</definedName>
    <definedName name="VAS083_F_Ilgalaikioturt36Geriamojovande7" localSheetId="11">'Forma 12'!$G$62</definedName>
    <definedName name="VAS083_F_Ilgalaikioturt36Geriamojovande7">'Forma 12'!$G$62</definedName>
    <definedName name="VAS083_F_Ilgalaikioturt36Geriamojovande8" localSheetId="11">'Forma 12'!$H$62</definedName>
    <definedName name="VAS083_F_Ilgalaikioturt36Geriamojovande8">'Forma 12'!$H$62</definedName>
    <definedName name="VAS083_F_Ilgalaikioturt36Geriamojovande9" localSheetId="11">'Forma 12'!$I$62</definedName>
    <definedName name="VAS083_F_Ilgalaikioturt36Geriamojovande9">'Forma 12'!$I$62</definedName>
    <definedName name="VAS083_F_Ilgalaikioturt36Inventorinisnu1" localSheetId="11">'Forma 12'!$D$62</definedName>
    <definedName name="VAS083_F_Ilgalaikioturt36Inventorinisnu1">'Forma 12'!$D$62</definedName>
    <definedName name="VAS083_F_Ilgalaikioturt36Kitareguliuoja1" localSheetId="11">'Forma 12'!$O$62</definedName>
    <definedName name="VAS083_F_Ilgalaikioturt36Kitareguliuoja1">'Forma 12'!$O$62</definedName>
    <definedName name="VAS083_F_Ilgalaikioturt36Kitosveiklosne1" localSheetId="11">'Forma 12'!$P$62</definedName>
    <definedName name="VAS083_F_Ilgalaikioturt36Kitosveiklosne1">'Forma 12'!$P$62</definedName>
    <definedName name="VAS083_F_Ilgalaikioturt36Lrklimatokaito1" localSheetId="11">'Forma 12'!$E$62</definedName>
    <definedName name="VAS083_F_Ilgalaikioturt36Lrklimatokaito1">'Forma 12'!$E$62</definedName>
    <definedName name="VAS083_F_Ilgalaikioturt36Nuotekudumblot1" localSheetId="11">'Forma 12'!$L$62</definedName>
    <definedName name="VAS083_F_Ilgalaikioturt36Nuotekudumblot1">'Forma 12'!$L$62</definedName>
    <definedName name="VAS083_F_Ilgalaikioturt36Nuotekusurinki1" localSheetId="11">'Forma 12'!$J$62</definedName>
    <definedName name="VAS083_F_Ilgalaikioturt36Nuotekusurinki1">'Forma 12'!$J$62</definedName>
    <definedName name="VAS083_F_Ilgalaikioturt36Nuotekuvalymas1" localSheetId="11">'Forma 12'!$K$62</definedName>
    <definedName name="VAS083_F_Ilgalaikioturt36Nuotekuvalymas1">'Forma 12'!$K$62</definedName>
    <definedName name="VAS083_F_Ilgalaikioturt36Pavirsiniunuot1" localSheetId="11">'Forma 12'!$M$62</definedName>
    <definedName name="VAS083_F_Ilgalaikioturt36Pavirsiniunuot1">'Forma 12'!$M$62</definedName>
    <definedName name="VAS083_F_Ilgalaikioturt36Turtovienetask1" localSheetId="11">'Forma 12'!$F$62</definedName>
    <definedName name="VAS083_F_Ilgalaikioturt36Turtovienetask1">'Forma 12'!$F$62</definedName>
    <definedName name="VAS083_F_Ilgalaikioturt37Apskaitosveikla1" localSheetId="11">'Forma 12'!$N$64</definedName>
    <definedName name="VAS083_F_Ilgalaikioturt37Apskaitosveikla1">'Forma 12'!$N$64</definedName>
    <definedName name="VAS083_F_Ilgalaikioturt37Geriamojovande7" localSheetId="11">'Forma 12'!$G$64</definedName>
    <definedName name="VAS083_F_Ilgalaikioturt37Geriamojovande7">'Forma 12'!$G$64</definedName>
    <definedName name="VAS083_F_Ilgalaikioturt37Geriamojovande8" localSheetId="11">'Forma 12'!$H$64</definedName>
    <definedName name="VAS083_F_Ilgalaikioturt37Geriamojovande8">'Forma 12'!$H$64</definedName>
    <definedName name="VAS083_F_Ilgalaikioturt37Geriamojovande9" localSheetId="11">'Forma 12'!$I$64</definedName>
    <definedName name="VAS083_F_Ilgalaikioturt37Geriamojovande9">'Forma 12'!$I$64</definedName>
    <definedName name="VAS083_F_Ilgalaikioturt37Inventorinisnu1" localSheetId="11">'Forma 12'!$D$64</definedName>
    <definedName name="VAS083_F_Ilgalaikioturt37Inventorinisnu1">'Forma 12'!$D$64</definedName>
    <definedName name="VAS083_F_Ilgalaikioturt37Kitareguliuoja1" localSheetId="11">'Forma 12'!$O$64</definedName>
    <definedName name="VAS083_F_Ilgalaikioturt37Kitareguliuoja1">'Forma 12'!$O$64</definedName>
    <definedName name="VAS083_F_Ilgalaikioturt37Kitosveiklosne1" localSheetId="11">'Forma 12'!$P$64</definedName>
    <definedName name="VAS083_F_Ilgalaikioturt37Kitosveiklosne1">'Forma 12'!$P$64</definedName>
    <definedName name="VAS083_F_Ilgalaikioturt37Lrklimatokaito1" localSheetId="11">'Forma 12'!$E$64</definedName>
    <definedName name="VAS083_F_Ilgalaikioturt37Lrklimatokaito1">'Forma 12'!$E$64</definedName>
    <definedName name="VAS083_F_Ilgalaikioturt37Nuotekudumblot1" localSheetId="11">'Forma 12'!$L$64</definedName>
    <definedName name="VAS083_F_Ilgalaikioturt37Nuotekudumblot1">'Forma 12'!$L$64</definedName>
    <definedName name="VAS083_F_Ilgalaikioturt37Nuotekusurinki1" localSheetId="11">'Forma 12'!$J$64</definedName>
    <definedName name="VAS083_F_Ilgalaikioturt37Nuotekusurinki1">'Forma 12'!$J$64</definedName>
    <definedName name="VAS083_F_Ilgalaikioturt37Nuotekuvalymas1" localSheetId="11">'Forma 12'!$K$64</definedName>
    <definedName name="VAS083_F_Ilgalaikioturt37Nuotekuvalymas1">'Forma 12'!$K$64</definedName>
    <definedName name="VAS083_F_Ilgalaikioturt37Pavirsiniunuot1" localSheetId="11">'Forma 12'!$M$64</definedName>
    <definedName name="VAS083_F_Ilgalaikioturt37Pavirsiniunuot1">'Forma 12'!$M$64</definedName>
    <definedName name="VAS083_F_Ilgalaikioturt37Turtovienetask1" localSheetId="11">'Forma 12'!$F$64</definedName>
    <definedName name="VAS083_F_Ilgalaikioturt37Turtovienetask1">'Forma 12'!$F$64</definedName>
    <definedName name="VAS083_F_Ilgalaikioturt38Apskaitosveikla1" localSheetId="11">'Forma 12'!$N$65</definedName>
    <definedName name="VAS083_F_Ilgalaikioturt38Apskaitosveikla1">'Forma 12'!$N$65</definedName>
    <definedName name="VAS083_F_Ilgalaikioturt38Geriamojovande7" localSheetId="11">'Forma 12'!$G$65</definedName>
    <definedName name="VAS083_F_Ilgalaikioturt38Geriamojovande7">'Forma 12'!$G$65</definedName>
    <definedName name="VAS083_F_Ilgalaikioturt38Geriamojovande8" localSheetId="11">'Forma 12'!$H$65</definedName>
    <definedName name="VAS083_F_Ilgalaikioturt38Geriamojovande8">'Forma 12'!$H$65</definedName>
    <definedName name="VAS083_F_Ilgalaikioturt38Geriamojovande9" localSheetId="11">'Forma 12'!$I$65</definedName>
    <definedName name="VAS083_F_Ilgalaikioturt38Geriamojovande9">'Forma 12'!$I$65</definedName>
    <definedName name="VAS083_F_Ilgalaikioturt38Inventorinisnu1" localSheetId="11">'Forma 12'!$D$65</definedName>
    <definedName name="VAS083_F_Ilgalaikioturt38Inventorinisnu1">'Forma 12'!$D$65</definedName>
    <definedName name="VAS083_F_Ilgalaikioturt38Kitareguliuoja1" localSheetId="11">'Forma 12'!$O$65</definedName>
    <definedName name="VAS083_F_Ilgalaikioturt38Kitareguliuoja1">'Forma 12'!$O$65</definedName>
    <definedName name="VAS083_F_Ilgalaikioturt38Kitosveiklosne1" localSheetId="11">'Forma 12'!$P$65</definedName>
    <definedName name="VAS083_F_Ilgalaikioturt38Kitosveiklosne1">'Forma 12'!$P$65</definedName>
    <definedName name="VAS083_F_Ilgalaikioturt38Lrklimatokaito1" localSheetId="11">'Forma 12'!$E$65</definedName>
    <definedName name="VAS083_F_Ilgalaikioturt38Lrklimatokaito1">'Forma 12'!$E$65</definedName>
    <definedName name="VAS083_F_Ilgalaikioturt38Nuotekudumblot1" localSheetId="11">'Forma 12'!$L$65</definedName>
    <definedName name="VAS083_F_Ilgalaikioturt38Nuotekudumblot1">'Forma 12'!$L$65</definedName>
    <definedName name="VAS083_F_Ilgalaikioturt38Nuotekusurinki1" localSheetId="11">'Forma 12'!$J$65</definedName>
    <definedName name="VAS083_F_Ilgalaikioturt38Nuotekusurinki1">'Forma 12'!$J$65</definedName>
    <definedName name="VAS083_F_Ilgalaikioturt38Nuotekuvalymas1" localSheetId="11">'Forma 12'!$K$65</definedName>
    <definedName name="VAS083_F_Ilgalaikioturt38Nuotekuvalymas1">'Forma 12'!$K$65</definedName>
    <definedName name="VAS083_F_Ilgalaikioturt38Pavirsiniunuot1" localSheetId="11">'Forma 12'!$M$65</definedName>
    <definedName name="VAS083_F_Ilgalaikioturt38Pavirsiniunuot1">'Forma 12'!$M$65</definedName>
    <definedName name="VAS083_F_Ilgalaikioturt38Turtovienetask1" localSheetId="11">'Forma 12'!$F$65</definedName>
    <definedName name="VAS083_F_Ilgalaikioturt38Turtovienetask1">'Forma 12'!$F$65</definedName>
    <definedName name="VAS083_F_Ilgalaikioturt39Apskaitosveikla1" localSheetId="11">'Forma 12'!$N$66</definedName>
    <definedName name="VAS083_F_Ilgalaikioturt39Apskaitosveikla1">'Forma 12'!$N$66</definedName>
    <definedName name="VAS083_F_Ilgalaikioturt39Geriamojovande7" localSheetId="11">'Forma 12'!$G$66</definedName>
    <definedName name="VAS083_F_Ilgalaikioturt39Geriamojovande7">'Forma 12'!$G$66</definedName>
    <definedName name="VAS083_F_Ilgalaikioturt39Geriamojovande8" localSheetId="11">'Forma 12'!$H$66</definedName>
    <definedName name="VAS083_F_Ilgalaikioturt39Geriamojovande8">'Forma 12'!$H$66</definedName>
    <definedName name="VAS083_F_Ilgalaikioturt39Geriamojovande9" localSheetId="11">'Forma 12'!$I$66</definedName>
    <definedName name="VAS083_F_Ilgalaikioturt39Geriamojovande9">'Forma 12'!$I$66</definedName>
    <definedName name="VAS083_F_Ilgalaikioturt39Inventorinisnu1" localSheetId="11">'Forma 12'!$D$66</definedName>
    <definedName name="VAS083_F_Ilgalaikioturt39Inventorinisnu1">'Forma 12'!$D$66</definedName>
    <definedName name="VAS083_F_Ilgalaikioturt39Kitareguliuoja1" localSheetId="11">'Forma 12'!$O$66</definedName>
    <definedName name="VAS083_F_Ilgalaikioturt39Kitareguliuoja1">'Forma 12'!$O$66</definedName>
    <definedName name="VAS083_F_Ilgalaikioturt39Kitosveiklosne1" localSheetId="11">'Forma 12'!$P$66</definedName>
    <definedName name="VAS083_F_Ilgalaikioturt39Kitosveiklosne1">'Forma 12'!$P$66</definedName>
    <definedName name="VAS083_F_Ilgalaikioturt39Lrklimatokaito1" localSheetId="11">'Forma 12'!$E$66</definedName>
    <definedName name="VAS083_F_Ilgalaikioturt39Lrklimatokaito1">'Forma 12'!$E$66</definedName>
    <definedName name="VAS083_F_Ilgalaikioturt39Nuotekudumblot1" localSheetId="11">'Forma 12'!$L$66</definedName>
    <definedName name="VAS083_F_Ilgalaikioturt39Nuotekudumblot1">'Forma 12'!$L$66</definedName>
    <definedName name="VAS083_F_Ilgalaikioturt39Nuotekusurinki1" localSheetId="11">'Forma 12'!$J$66</definedName>
    <definedName name="VAS083_F_Ilgalaikioturt39Nuotekusurinki1">'Forma 12'!$J$66</definedName>
    <definedName name="VAS083_F_Ilgalaikioturt39Nuotekuvalymas1" localSheetId="11">'Forma 12'!$K$66</definedName>
    <definedName name="VAS083_F_Ilgalaikioturt39Nuotekuvalymas1">'Forma 12'!$K$66</definedName>
    <definedName name="VAS083_F_Ilgalaikioturt39Pavirsiniunuot1" localSheetId="11">'Forma 12'!$M$66</definedName>
    <definedName name="VAS083_F_Ilgalaikioturt39Pavirsiniunuot1">'Forma 12'!$M$66</definedName>
    <definedName name="VAS083_F_Ilgalaikioturt39Turtovienetask1" localSheetId="11">'Forma 12'!$F$66</definedName>
    <definedName name="VAS083_F_Ilgalaikioturt39Turtovienetask1">'Forma 12'!$F$66</definedName>
    <definedName name="VAS083_F_Ilgalaikioturt3Apskaitosveikla1" localSheetId="11">'Forma 12'!$N$15</definedName>
    <definedName name="VAS083_F_Ilgalaikioturt3Apskaitosveikla1">'Forma 12'!$N$15</definedName>
    <definedName name="VAS083_F_Ilgalaikioturt3Geriamojovande7" localSheetId="11">'Forma 12'!$G$15</definedName>
    <definedName name="VAS083_F_Ilgalaikioturt3Geriamojovande7">'Forma 12'!$G$15</definedName>
    <definedName name="VAS083_F_Ilgalaikioturt3Geriamojovande8" localSheetId="11">'Forma 12'!$H$15</definedName>
    <definedName name="VAS083_F_Ilgalaikioturt3Geriamojovande8">'Forma 12'!$H$15</definedName>
    <definedName name="VAS083_F_Ilgalaikioturt3Geriamojovande9" localSheetId="11">'Forma 12'!$I$15</definedName>
    <definedName name="VAS083_F_Ilgalaikioturt3Geriamojovande9">'Forma 12'!$I$15</definedName>
    <definedName name="VAS083_F_Ilgalaikioturt3Inventorinisnu1" localSheetId="11">'Forma 12'!$D$15</definedName>
    <definedName name="VAS083_F_Ilgalaikioturt3Inventorinisnu1">'Forma 12'!$D$15</definedName>
    <definedName name="VAS083_F_Ilgalaikioturt3Kitareguliuoja1" localSheetId="11">'Forma 12'!$O$15</definedName>
    <definedName name="VAS083_F_Ilgalaikioturt3Kitareguliuoja1">'Forma 12'!$O$15</definedName>
    <definedName name="VAS083_F_Ilgalaikioturt3Kitosveiklosne1" localSheetId="11">'Forma 12'!$P$15</definedName>
    <definedName name="VAS083_F_Ilgalaikioturt3Kitosveiklosne1">'Forma 12'!$P$15</definedName>
    <definedName name="VAS083_F_Ilgalaikioturt3Lrklimatokaito1" localSheetId="11">'Forma 12'!$E$15</definedName>
    <definedName name="VAS083_F_Ilgalaikioturt3Lrklimatokaito1">'Forma 12'!$E$15</definedName>
    <definedName name="VAS083_F_Ilgalaikioturt3Nuotekudumblot1" localSheetId="11">'Forma 12'!$L$15</definedName>
    <definedName name="VAS083_F_Ilgalaikioturt3Nuotekudumblot1">'Forma 12'!$L$15</definedName>
    <definedName name="VAS083_F_Ilgalaikioturt3Nuotekusurinki1" localSheetId="11">'Forma 12'!$J$15</definedName>
    <definedName name="VAS083_F_Ilgalaikioturt3Nuotekusurinki1">'Forma 12'!$J$15</definedName>
    <definedName name="VAS083_F_Ilgalaikioturt3Nuotekuvalymas1" localSheetId="11">'Forma 12'!$K$15</definedName>
    <definedName name="VAS083_F_Ilgalaikioturt3Nuotekuvalymas1">'Forma 12'!$K$15</definedName>
    <definedName name="VAS083_F_Ilgalaikioturt3Pavirsiniunuot1" localSheetId="11">'Forma 12'!$M$15</definedName>
    <definedName name="VAS083_F_Ilgalaikioturt3Pavirsiniunuot1">'Forma 12'!$M$15</definedName>
    <definedName name="VAS083_F_Ilgalaikioturt3Turtovienetask1" localSheetId="11">'Forma 12'!$F$15</definedName>
    <definedName name="VAS083_F_Ilgalaikioturt3Turtovienetask1">'Forma 12'!$F$15</definedName>
    <definedName name="VAS083_F_Ilgalaikioturt40Apskaitosveikla1" localSheetId="11">'Forma 12'!$N$68</definedName>
    <definedName name="VAS083_F_Ilgalaikioturt40Apskaitosveikla1">'Forma 12'!$N$68</definedName>
    <definedName name="VAS083_F_Ilgalaikioturt40Geriamojovande7" localSheetId="11">'Forma 12'!$G$68</definedName>
    <definedName name="VAS083_F_Ilgalaikioturt40Geriamojovande7">'Forma 12'!$G$68</definedName>
    <definedName name="VAS083_F_Ilgalaikioturt40Geriamojovande8" localSheetId="11">'Forma 12'!$H$68</definedName>
    <definedName name="VAS083_F_Ilgalaikioturt40Geriamojovande8">'Forma 12'!$H$68</definedName>
    <definedName name="VAS083_F_Ilgalaikioturt40Geriamojovande9" localSheetId="11">'Forma 12'!$I$68</definedName>
    <definedName name="VAS083_F_Ilgalaikioturt40Geriamojovande9">'Forma 12'!$I$68</definedName>
    <definedName name="VAS083_F_Ilgalaikioturt40Inventorinisnu1" localSheetId="11">'Forma 12'!$D$68</definedName>
    <definedName name="VAS083_F_Ilgalaikioturt40Inventorinisnu1">'Forma 12'!$D$68</definedName>
    <definedName name="VAS083_F_Ilgalaikioturt40Kitareguliuoja1" localSheetId="11">'Forma 12'!$O$68</definedName>
    <definedName name="VAS083_F_Ilgalaikioturt40Kitareguliuoja1">'Forma 12'!$O$68</definedName>
    <definedName name="VAS083_F_Ilgalaikioturt40Kitosveiklosne1" localSheetId="11">'Forma 12'!$P$68</definedName>
    <definedName name="VAS083_F_Ilgalaikioturt40Kitosveiklosne1">'Forma 12'!$P$68</definedName>
    <definedName name="VAS083_F_Ilgalaikioturt40Lrklimatokaito1" localSheetId="11">'Forma 12'!$E$68</definedName>
    <definedName name="VAS083_F_Ilgalaikioturt40Lrklimatokaito1">'Forma 12'!$E$68</definedName>
    <definedName name="VAS083_F_Ilgalaikioturt40Nuotekudumblot1" localSheetId="11">'Forma 12'!$L$68</definedName>
    <definedName name="VAS083_F_Ilgalaikioturt40Nuotekudumblot1">'Forma 12'!$L$68</definedName>
    <definedName name="VAS083_F_Ilgalaikioturt40Nuotekusurinki1" localSheetId="11">'Forma 12'!$J$68</definedName>
    <definedName name="VAS083_F_Ilgalaikioturt40Nuotekusurinki1">'Forma 12'!$J$68</definedName>
    <definedName name="VAS083_F_Ilgalaikioturt40Nuotekuvalymas1" localSheetId="11">'Forma 12'!$K$68</definedName>
    <definedName name="VAS083_F_Ilgalaikioturt40Nuotekuvalymas1">'Forma 12'!$K$68</definedName>
    <definedName name="VAS083_F_Ilgalaikioturt40Pavirsiniunuot1" localSheetId="11">'Forma 12'!$M$68</definedName>
    <definedName name="VAS083_F_Ilgalaikioturt40Pavirsiniunuot1">'Forma 12'!$M$68</definedName>
    <definedName name="VAS083_F_Ilgalaikioturt40Turtovienetask1" localSheetId="11">'Forma 12'!$F$68</definedName>
    <definedName name="VAS083_F_Ilgalaikioturt40Turtovienetask1">'Forma 12'!$F$68</definedName>
    <definedName name="VAS083_F_Ilgalaikioturt41Apskaitosveikla1" localSheetId="11">'Forma 12'!$N$69</definedName>
    <definedName name="VAS083_F_Ilgalaikioturt41Apskaitosveikla1">'Forma 12'!$N$69</definedName>
    <definedName name="VAS083_F_Ilgalaikioturt41Geriamojovande7" localSheetId="11">'Forma 12'!$G$69</definedName>
    <definedName name="VAS083_F_Ilgalaikioturt41Geriamojovande7">'Forma 12'!$G$69</definedName>
    <definedName name="VAS083_F_Ilgalaikioturt41Geriamojovande8" localSheetId="11">'Forma 12'!$H$69</definedName>
    <definedName name="VAS083_F_Ilgalaikioturt41Geriamojovande8">'Forma 12'!$H$69</definedName>
    <definedName name="VAS083_F_Ilgalaikioturt41Geriamojovande9" localSheetId="11">'Forma 12'!$I$69</definedName>
    <definedName name="VAS083_F_Ilgalaikioturt41Geriamojovande9">'Forma 12'!$I$69</definedName>
    <definedName name="VAS083_F_Ilgalaikioturt41Inventorinisnu1" localSheetId="11">'Forma 12'!$D$69</definedName>
    <definedName name="VAS083_F_Ilgalaikioturt41Inventorinisnu1">'Forma 12'!$D$69</definedName>
    <definedName name="VAS083_F_Ilgalaikioturt41Kitareguliuoja1" localSheetId="11">'Forma 12'!$O$69</definedName>
    <definedName name="VAS083_F_Ilgalaikioturt41Kitareguliuoja1">'Forma 12'!$O$69</definedName>
    <definedName name="VAS083_F_Ilgalaikioturt41Kitosveiklosne1" localSheetId="11">'Forma 12'!$P$69</definedName>
    <definedName name="VAS083_F_Ilgalaikioturt41Kitosveiklosne1">'Forma 12'!$P$69</definedName>
    <definedName name="VAS083_F_Ilgalaikioturt41Lrklimatokaito1" localSheetId="11">'Forma 12'!$E$69</definedName>
    <definedName name="VAS083_F_Ilgalaikioturt41Lrklimatokaito1">'Forma 12'!$E$69</definedName>
    <definedName name="VAS083_F_Ilgalaikioturt41Nuotekudumblot1" localSheetId="11">'Forma 12'!$L$69</definedName>
    <definedName name="VAS083_F_Ilgalaikioturt41Nuotekudumblot1">'Forma 12'!$L$69</definedName>
    <definedName name="VAS083_F_Ilgalaikioturt41Nuotekusurinki1" localSheetId="11">'Forma 12'!$J$69</definedName>
    <definedName name="VAS083_F_Ilgalaikioturt41Nuotekusurinki1">'Forma 12'!$J$69</definedName>
    <definedName name="VAS083_F_Ilgalaikioturt41Nuotekuvalymas1" localSheetId="11">'Forma 12'!$K$69</definedName>
    <definedName name="VAS083_F_Ilgalaikioturt41Nuotekuvalymas1">'Forma 12'!$K$69</definedName>
    <definedName name="VAS083_F_Ilgalaikioturt41Pavirsiniunuot1" localSheetId="11">'Forma 12'!$M$69</definedName>
    <definedName name="VAS083_F_Ilgalaikioturt41Pavirsiniunuot1">'Forma 12'!$M$69</definedName>
    <definedName name="VAS083_F_Ilgalaikioturt41Turtovienetask1" localSheetId="11">'Forma 12'!$F$69</definedName>
    <definedName name="VAS083_F_Ilgalaikioturt41Turtovienetask1">'Forma 12'!$F$69</definedName>
    <definedName name="VAS083_F_Ilgalaikioturt42Apskaitosveikla1" localSheetId="11">'Forma 12'!$N$70</definedName>
    <definedName name="VAS083_F_Ilgalaikioturt42Apskaitosveikla1">'Forma 12'!$N$70</definedName>
    <definedName name="VAS083_F_Ilgalaikioturt42Geriamojovande7" localSheetId="11">'Forma 12'!$G$70</definedName>
    <definedName name="VAS083_F_Ilgalaikioturt42Geriamojovande7">'Forma 12'!$G$70</definedName>
    <definedName name="VAS083_F_Ilgalaikioturt42Geriamojovande8" localSheetId="11">'Forma 12'!$H$70</definedName>
    <definedName name="VAS083_F_Ilgalaikioturt42Geriamojovande8">'Forma 12'!$H$70</definedName>
    <definedName name="VAS083_F_Ilgalaikioturt42Geriamojovande9" localSheetId="11">'Forma 12'!$I$70</definedName>
    <definedName name="VAS083_F_Ilgalaikioturt42Geriamojovande9">'Forma 12'!$I$70</definedName>
    <definedName name="VAS083_F_Ilgalaikioturt42Inventorinisnu1" localSheetId="11">'Forma 12'!$D$70</definedName>
    <definedName name="VAS083_F_Ilgalaikioturt42Inventorinisnu1">'Forma 12'!$D$70</definedName>
    <definedName name="VAS083_F_Ilgalaikioturt42Kitareguliuoja1" localSheetId="11">'Forma 12'!$O$70</definedName>
    <definedName name="VAS083_F_Ilgalaikioturt42Kitareguliuoja1">'Forma 12'!$O$70</definedName>
    <definedName name="VAS083_F_Ilgalaikioturt42Kitosveiklosne1" localSheetId="11">'Forma 12'!$P$70</definedName>
    <definedName name="VAS083_F_Ilgalaikioturt42Kitosveiklosne1">'Forma 12'!$P$70</definedName>
    <definedName name="VAS083_F_Ilgalaikioturt42Lrklimatokaito1" localSheetId="11">'Forma 12'!$E$70</definedName>
    <definedName name="VAS083_F_Ilgalaikioturt42Lrklimatokaito1">'Forma 12'!$E$70</definedName>
    <definedName name="VAS083_F_Ilgalaikioturt42Nuotekudumblot1" localSheetId="11">'Forma 12'!$L$70</definedName>
    <definedName name="VAS083_F_Ilgalaikioturt42Nuotekudumblot1">'Forma 12'!$L$70</definedName>
    <definedName name="VAS083_F_Ilgalaikioturt42Nuotekusurinki1" localSheetId="11">'Forma 12'!$J$70</definedName>
    <definedName name="VAS083_F_Ilgalaikioturt42Nuotekusurinki1">'Forma 12'!$J$70</definedName>
    <definedName name="VAS083_F_Ilgalaikioturt42Nuotekuvalymas1" localSheetId="11">'Forma 12'!$K$70</definedName>
    <definedName name="VAS083_F_Ilgalaikioturt42Nuotekuvalymas1">'Forma 12'!$K$70</definedName>
    <definedName name="VAS083_F_Ilgalaikioturt42Pavirsiniunuot1" localSheetId="11">'Forma 12'!$M$70</definedName>
    <definedName name="VAS083_F_Ilgalaikioturt42Pavirsiniunuot1">'Forma 12'!$M$70</definedName>
    <definedName name="VAS083_F_Ilgalaikioturt42Turtovienetask1" localSheetId="11">'Forma 12'!$F$70</definedName>
    <definedName name="VAS083_F_Ilgalaikioturt42Turtovienetask1">'Forma 12'!$F$70</definedName>
    <definedName name="VAS083_F_Ilgalaikioturt43Apskaitosveikla1" localSheetId="11">'Forma 12'!$N$72</definedName>
    <definedName name="VAS083_F_Ilgalaikioturt43Apskaitosveikla1">'Forma 12'!$N$72</definedName>
    <definedName name="VAS083_F_Ilgalaikioturt43Geriamojovande7" localSheetId="11">'Forma 12'!$G$72</definedName>
    <definedName name="VAS083_F_Ilgalaikioturt43Geriamojovande7">'Forma 12'!$G$72</definedName>
    <definedName name="VAS083_F_Ilgalaikioturt43Geriamojovande8" localSheetId="11">'Forma 12'!$H$72</definedName>
    <definedName name="VAS083_F_Ilgalaikioturt43Geriamojovande8">'Forma 12'!$H$72</definedName>
    <definedName name="VAS083_F_Ilgalaikioturt43Geriamojovande9" localSheetId="11">'Forma 12'!$I$72</definedName>
    <definedName name="VAS083_F_Ilgalaikioturt43Geriamojovande9">'Forma 12'!$I$72</definedName>
    <definedName name="VAS083_F_Ilgalaikioturt43Inventorinisnu1" localSheetId="11">'Forma 12'!$D$72</definedName>
    <definedName name="VAS083_F_Ilgalaikioturt43Inventorinisnu1">'Forma 12'!$D$72</definedName>
    <definedName name="VAS083_F_Ilgalaikioturt43Kitareguliuoja1" localSheetId="11">'Forma 12'!$O$72</definedName>
    <definedName name="VAS083_F_Ilgalaikioturt43Kitareguliuoja1">'Forma 12'!$O$72</definedName>
    <definedName name="VAS083_F_Ilgalaikioturt43Kitosveiklosne1" localSheetId="11">'Forma 12'!$P$72</definedName>
    <definedName name="VAS083_F_Ilgalaikioturt43Kitosveiklosne1">'Forma 12'!$P$72</definedName>
    <definedName name="VAS083_F_Ilgalaikioturt43Lrklimatokaito1" localSheetId="11">'Forma 12'!$E$72</definedName>
    <definedName name="VAS083_F_Ilgalaikioturt43Lrklimatokaito1">'Forma 12'!$E$72</definedName>
    <definedName name="VAS083_F_Ilgalaikioturt43Nuotekudumblot1" localSheetId="11">'Forma 12'!$L$72</definedName>
    <definedName name="VAS083_F_Ilgalaikioturt43Nuotekudumblot1">'Forma 12'!$L$72</definedName>
    <definedName name="VAS083_F_Ilgalaikioturt43Nuotekusurinki1" localSheetId="11">'Forma 12'!$J$72</definedName>
    <definedName name="VAS083_F_Ilgalaikioturt43Nuotekusurinki1">'Forma 12'!$J$72</definedName>
    <definedName name="VAS083_F_Ilgalaikioturt43Nuotekuvalymas1" localSheetId="11">'Forma 12'!$K$72</definedName>
    <definedName name="VAS083_F_Ilgalaikioturt43Nuotekuvalymas1">'Forma 12'!$K$72</definedName>
    <definedName name="VAS083_F_Ilgalaikioturt43Pavirsiniunuot1" localSheetId="11">'Forma 12'!$M$72</definedName>
    <definedName name="VAS083_F_Ilgalaikioturt43Pavirsiniunuot1">'Forma 12'!$M$72</definedName>
    <definedName name="VAS083_F_Ilgalaikioturt43Turtovienetask1" localSheetId="11">'Forma 12'!$F$72</definedName>
    <definedName name="VAS083_F_Ilgalaikioturt43Turtovienetask1">'Forma 12'!$F$72</definedName>
    <definedName name="VAS083_F_Ilgalaikioturt44Apskaitosveikla1" localSheetId="11">'Forma 12'!$N$73</definedName>
    <definedName name="VAS083_F_Ilgalaikioturt44Apskaitosveikla1">'Forma 12'!$N$73</definedName>
    <definedName name="VAS083_F_Ilgalaikioturt44Geriamojovande7" localSheetId="11">'Forma 12'!$G$73</definedName>
    <definedName name="VAS083_F_Ilgalaikioturt44Geriamojovande7">'Forma 12'!$G$73</definedName>
    <definedName name="VAS083_F_Ilgalaikioturt44Geriamojovande8" localSheetId="11">'Forma 12'!$H$73</definedName>
    <definedName name="VAS083_F_Ilgalaikioturt44Geriamojovande8">'Forma 12'!$H$73</definedName>
    <definedName name="VAS083_F_Ilgalaikioturt44Geriamojovande9" localSheetId="11">'Forma 12'!$I$73</definedName>
    <definedName name="VAS083_F_Ilgalaikioturt44Geriamojovande9">'Forma 12'!$I$73</definedName>
    <definedName name="VAS083_F_Ilgalaikioturt44Inventorinisnu1" localSheetId="11">'Forma 12'!$D$73</definedName>
    <definedName name="VAS083_F_Ilgalaikioturt44Inventorinisnu1">'Forma 12'!$D$73</definedName>
    <definedName name="VAS083_F_Ilgalaikioturt44Kitareguliuoja1" localSheetId="11">'Forma 12'!$O$73</definedName>
    <definedName name="VAS083_F_Ilgalaikioturt44Kitareguliuoja1">'Forma 12'!$O$73</definedName>
    <definedName name="VAS083_F_Ilgalaikioturt44Kitosveiklosne1" localSheetId="11">'Forma 12'!$P$73</definedName>
    <definedName name="VAS083_F_Ilgalaikioturt44Kitosveiklosne1">'Forma 12'!$P$73</definedName>
    <definedName name="VAS083_F_Ilgalaikioturt44Lrklimatokaito1" localSheetId="11">'Forma 12'!$E$73</definedName>
    <definedName name="VAS083_F_Ilgalaikioturt44Lrklimatokaito1">'Forma 12'!$E$73</definedName>
    <definedName name="VAS083_F_Ilgalaikioturt44Nuotekudumblot1" localSheetId="11">'Forma 12'!$L$73</definedName>
    <definedName name="VAS083_F_Ilgalaikioturt44Nuotekudumblot1">'Forma 12'!$L$73</definedName>
    <definedName name="VAS083_F_Ilgalaikioturt44Nuotekusurinki1" localSheetId="11">'Forma 12'!$J$73</definedName>
    <definedName name="VAS083_F_Ilgalaikioturt44Nuotekusurinki1">'Forma 12'!$J$73</definedName>
    <definedName name="VAS083_F_Ilgalaikioturt44Nuotekuvalymas1" localSheetId="11">'Forma 12'!$K$73</definedName>
    <definedName name="VAS083_F_Ilgalaikioturt44Nuotekuvalymas1">'Forma 12'!$K$73</definedName>
    <definedName name="VAS083_F_Ilgalaikioturt44Pavirsiniunuot1" localSheetId="11">'Forma 12'!$M$73</definedName>
    <definedName name="VAS083_F_Ilgalaikioturt44Pavirsiniunuot1">'Forma 12'!$M$73</definedName>
    <definedName name="VAS083_F_Ilgalaikioturt44Turtovienetask1" localSheetId="11">'Forma 12'!$F$73</definedName>
    <definedName name="VAS083_F_Ilgalaikioturt44Turtovienetask1">'Forma 12'!$F$73</definedName>
    <definedName name="VAS083_F_Ilgalaikioturt45Apskaitosveikla1" localSheetId="11">'Forma 12'!$N$74</definedName>
    <definedName name="VAS083_F_Ilgalaikioturt45Apskaitosveikla1">'Forma 12'!$N$74</definedName>
    <definedName name="VAS083_F_Ilgalaikioturt45Geriamojovande7" localSheetId="11">'Forma 12'!$G$74</definedName>
    <definedName name="VAS083_F_Ilgalaikioturt45Geriamojovande7">'Forma 12'!$G$74</definedName>
    <definedName name="VAS083_F_Ilgalaikioturt45Geriamojovande8" localSheetId="11">'Forma 12'!$H$74</definedName>
    <definedName name="VAS083_F_Ilgalaikioturt45Geriamojovande8">'Forma 12'!$H$74</definedName>
    <definedName name="VAS083_F_Ilgalaikioturt45Geriamojovande9" localSheetId="11">'Forma 12'!$I$74</definedName>
    <definedName name="VAS083_F_Ilgalaikioturt45Geriamojovande9">'Forma 12'!$I$74</definedName>
    <definedName name="VAS083_F_Ilgalaikioturt45Inventorinisnu1" localSheetId="11">'Forma 12'!$D$74</definedName>
    <definedName name="VAS083_F_Ilgalaikioturt45Inventorinisnu1">'Forma 12'!$D$74</definedName>
    <definedName name="VAS083_F_Ilgalaikioturt45Kitareguliuoja1" localSheetId="11">'Forma 12'!$O$74</definedName>
    <definedName name="VAS083_F_Ilgalaikioturt45Kitareguliuoja1">'Forma 12'!$O$74</definedName>
    <definedName name="VAS083_F_Ilgalaikioturt45Kitosveiklosne1" localSheetId="11">'Forma 12'!$P$74</definedName>
    <definedName name="VAS083_F_Ilgalaikioturt45Kitosveiklosne1">'Forma 12'!$P$74</definedName>
    <definedName name="VAS083_F_Ilgalaikioturt45Lrklimatokaito1" localSheetId="11">'Forma 12'!$E$74</definedName>
    <definedName name="VAS083_F_Ilgalaikioturt45Lrklimatokaito1">'Forma 12'!$E$74</definedName>
    <definedName name="VAS083_F_Ilgalaikioturt45Nuotekudumblot1" localSheetId="11">'Forma 12'!$L$74</definedName>
    <definedName name="VAS083_F_Ilgalaikioturt45Nuotekudumblot1">'Forma 12'!$L$74</definedName>
    <definedName name="VAS083_F_Ilgalaikioturt45Nuotekusurinki1" localSheetId="11">'Forma 12'!$J$74</definedName>
    <definedName name="VAS083_F_Ilgalaikioturt45Nuotekusurinki1">'Forma 12'!$J$74</definedName>
    <definedName name="VAS083_F_Ilgalaikioturt45Nuotekuvalymas1" localSheetId="11">'Forma 12'!$K$74</definedName>
    <definedName name="VAS083_F_Ilgalaikioturt45Nuotekuvalymas1">'Forma 12'!$K$74</definedName>
    <definedName name="VAS083_F_Ilgalaikioturt45Pavirsiniunuot1" localSheetId="11">'Forma 12'!$M$74</definedName>
    <definedName name="VAS083_F_Ilgalaikioturt45Pavirsiniunuot1">'Forma 12'!$M$74</definedName>
    <definedName name="VAS083_F_Ilgalaikioturt45Turtovienetask1" localSheetId="11">'Forma 12'!$F$74</definedName>
    <definedName name="VAS083_F_Ilgalaikioturt45Turtovienetask1">'Forma 12'!$F$74</definedName>
    <definedName name="VAS083_F_Ilgalaikioturt46Apskaitosveikla1" localSheetId="11">'Forma 12'!$N$76</definedName>
    <definedName name="VAS083_F_Ilgalaikioturt46Apskaitosveikla1">'Forma 12'!$N$76</definedName>
    <definedName name="VAS083_F_Ilgalaikioturt46Geriamojovande7" localSheetId="11">'Forma 12'!$G$76</definedName>
    <definedName name="VAS083_F_Ilgalaikioturt46Geriamojovande7">'Forma 12'!$G$76</definedName>
    <definedName name="VAS083_F_Ilgalaikioturt46Geriamojovande8" localSheetId="11">'Forma 12'!$H$76</definedName>
    <definedName name="VAS083_F_Ilgalaikioturt46Geriamojovande8">'Forma 12'!$H$76</definedName>
    <definedName name="VAS083_F_Ilgalaikioturt46Geriamojovande9" localSheetId="11">'Forma 12'!$I$76</definedName>
    <definedName name="VAS083_F_Ilgalaikioturt46Geriamojovande9">'Forma 12'!$I$76</definedName>
    <definedName name="VAS083_F_Ilgalaikioturt46Inventorinisnu1" localSheetId="11">'Forma 12'!$D$76</definedName>
    <definedName name="VAS083_F_Ilgalaikioturt46Inventorinisnu1">'Forma 12'!$D$76</definedName>
    <definedName name="VAS083_F_Ilgalaikioturt46Kitareguliuoja1" localSheetId="11">'Forma 12'!$O$76</definedName>
    <definedName name="VAS083_F_Ilgalaikioturt46Kitareguliuoja1">'Forma 12'!$O$76</definedName>
    <definedName name="VAS083_F_Ilgalaikioturt46Kitosveiklosne1" localSheetId="11">'Forma 12'!$P$76</definedName>
    <definedName name="VAS083_F_Ilgalaikioturt46Kitosveiklosne1">'Forma 12'!$P$76</definedName>
    <definedName name="VAS083_F_Ilgalaikioturt46Lrklimatokaito1" localSheetId="11">'Forma 12'!$E$76</definedName>
    <definedName name="VAS083_F_Ilgalaikioturt46Lrklimatokaito1">'Forma 12'!$E$76</definedName>
    <definedName name="VAS083_F_Ilgalaikioturt46Nuotekudumblot1" localSheetId="11">'Forma 12'!$L$76</definedName>
    <definedName name="VAS083_F_Ilgalaikioturt46Nuotekudumblot1">'Forma 12'!$L$76</definedName>
    <definedName name="VAS083_F_Ilgalaikioturt46Nuotekusurinki1" localSheetId="11">'Forma 12'!$J$76</definedName>
    <definedName name="VAS083_F_Ilgalaikioturt46Nuotekusurinki1">'Forma 12'!$J$76</definedName>
    <definedName name="VAS083_F_Ilgalaikioturt46Nuotekuvalymas1" localSheetId="11">'Forma 12'!$K$76</definedName>
    <definedName name="VAS083_F_Ilgalaikioturt46Nuotekuvalymas1">'Forma 12'!$K$76</definedName>
    <definedName name="VAS083_F_Ilgalaikioturt46Pavirsiniunuot1" localSheetId="11">'Forma 12'!$M$76</definedName>
    <definedName name="VAS083_F_Ilgalaikioturt46Pavirsiniunuot1">'Forma 12'!$M$76</definedName>
    <definedName name="VAS083_F_Ilgalaikioturt46Turtovienetask1" localSheetId="11">'Forma 12'!$F$76</definedName>
    <definedName name="VAS083_F_Ilgalaikioturt46Turtovienetask1">'Forma 12'!$F$76</definedName>
    <definedName name="VAS083_F_Ilgalaikioturt47Apskaitosveikla1" localSheetId="11">'Forma 12'!$N$77</definedName>
    <definedName name="VAS083_F_Ilgalaikioturt47Apskaitosveikla1">'Forma 12'!$N$77</definedName>
    <definedName name="VAS083_F_Ilgalaikioturt47Geriamojovande7" localSheetId="11">'Forma 12'!$G$77</definedName>
    <definedName name="VAS083_F_Ilgalaikioturt47Geriamojovande7">'Forma 12'!$G$77</definedName>
    <definedName name="VAS083_F_Ilgalaikioturt47Geriamojovande8" localSheetId="11">'Forma 12'!$H$77</definedName>
    <definedName name="VAS083_F_Ilgalaikioturt47Geriamojovande8">'Forma 12'!$H$77</definedName>
    <definedName name="VAS083_F_Ilgalaikioturt47Geriamojovande9" localSheetId="11">'Forma 12'!$I$77</definedName>
    <definedName name="VAS083_F_Ilgalaikioturt47Geriamojovande9">'Forma 12'!$I$77</definedName>
    <definedName name="VAS083_F_Ilgalaikioturt47Inventorinisnu1" localSheetId="11">'Forma 12'!$D$77</definedName>
    <definedName name="VAS083_F_Ilgalaikioturt47Inventorinisnu1">'Forma 12'!$D$77</definedName>
    <definedName name="VAS083_F_Ilgalaikioturt47Kitareguliuoja1" localSheetId="11">'Forma 12'!$O$77</definedName>
    <definedName name="VAS083_F_Ilgalaikioturt47Kitareguliuoja1">'Forma 12'!$O$77</definedName>
    <definedName name="VAS083_F_Ilgalaikioturt47Kitosveiklosne1" localSheetId="11">'Forma 12'!$P$77</definedName>
    <definedName name="VAS083_F_Ilgalaikioturt47Kitosveiklosne1">'Forma 12'!$P$77</definedName>
    <definedName name="VAS083_F_Ilgalaikioturt47Lrklimatokaito1" localSheetId="11">'Forma 12'!$E$77</definedName>
    <definedName name="VAS083_F_Ilgalaikioturt47Lrklimatokaito1">'Forma 12'!$E$77</definedName>
    <definedName name="VAS083_F_Ilgalaikioturt47Nuotekudumblot1" localSheetId="11">'Forma 12'!$L$77</definedName>
    <definedName name="VAS083_F_Ilgalaikioturt47Nuotekudumblot1">'Forma 12'!$L$77</definedName>
    <definedName name="VAS083_F_Ilgalaikioturt47Nuotekusurinki1" localSheetId="11">'Forma 12'!$J$77</definedName>
    <definedName name="VAS083_F_Ilgalaikioturt47Nuotekusurinki1">'Forma 12'!$J$77</definedName>
    <definedName name="VAS083_F_Ilgalaikioturt47Nuotekuvalymas1" localSheetId="11">'Forma 12'!$K$77</definedName>
    <definedName name="VAS083_F_Ilgalaikioturt47Nuotekuvalymas1">'Forma 12'!$K$77</definedName>
    <definedName name="VAS083_F_Ilgalaikioturt47Pavirsiniunuot1" localSheetId="11">'Forma 12'!$M$77</definedName>
    <definedName name="VAS083_F_Ilgalaikioturt47Pavirsiniunuot1">'Forma 12'!$M$77</definedName>
    <definedName name="VAS083_F_Ilgalaikioturt47Turtovienetask1" localSheetId="11">'Forma 12'!$F$77</definedName>
    <definedName name="VAS083_F_Ilgalaikioturt47Turtovienetask1">'Forma 12'!$F$77</definedName>
    <definedName name="VAS083_F_Ilgalaikioturt48Apskaitosveikla1" localSheetId="11">'Forma 12'!$N$78</definedName>
    <definedName name="VAS083_F_Ilgalaikioturt48Apskaitosveikla1">'Forma 12'!$N$78</definedName>
    <definedName name="VAS083_F_Ilgalaikioturt48Geriamojovande7" localSheetId="11">'Forma 12'!$G$78</definedName>
    <definedName name="VAS083_F_Ilgalaikioturt48Geriamojovande7">'Forma 12'!$G$78</definedName>
    <definedName name="VAS083_F_Ilgalaikioturt48Geriamojovande8" localSheetId="11">'Forma 12'!$H$78</definedName>
    <definedName name="VAS083_F_Ilgalaikioturt48Geriamojovande8">'Forma 12'!$H$78</definedName>
    <definedName name="VAS083_F_Ilgalaikioturt48Geriamojovande9" localSheetId="11">'Forma 12'!$I$78</definedName>
    <definedName name="VAS083_F_Ilgalaikioturt48Geriamojovande9">'Forma 12'!$I$78</definedName>
    <definedName name="VAS083_F_Ilgalaikioturt48Inventorinisnu1" localSheetId="11">'Forma 12'!$D$78</definedName>
    <definedName name="VAS083_F_Ilgalaikioturt48Inventorinisnu1">'Forma 12'!$D$78</definedName>
    <definedName name="VAS083_F_Ilgalaikioturt48Kitareguliuoja1" localSheetId="11">'Forma 12'!$O$78</definedName>
    <definedName name="VAS083_F_Ilgalaikioturt48Kitareguliuoja1">'Forma 12'!$O$78</definedName>
    <definedName name="VAS083_F_Ilgalaikioturt48Kitosveiklosne1" localSheetId="11">'Forma 12'!$P$78</definedName>
    <definedName name="VAS083_F_Ilgalaikioturt48Kitosveiklosne1">'Forma 12'!$P$78</definedName>
    <definedName name="VAS083_F_Ilgalaikioturt48Lrklimatokaito1" localSheetId="11">'Forma 12'!$E$78</definedName>
    <definedName name="VAS083_F_Ilgalaikioturt48Lrklimatokaito1">'Forma 12'!$E$78</definedName>
    <definedName name="VAS083_F_Ilgalaikioturt48Nuotekudumblot1" localSheetId="11">'Forma 12'!$L$78</definedName>
    <definedName name="VAS083_F_Ilgalaikioturt48Nuotekudumblot1">'Forma 12'!$L$78</definedName>
    <definedName name="VAS083_F_Ilgalaikioturt48Nuotekusurinki1" localSheetId="11">'Forma 12'!$J$78</definedName>
    <definedName name="VAS083_F_Ilgalaikioturt48Nuotekusurinki1">'Forma 12'!$J$78</definedName>
    <definedName name="VAS083_F_Ilgalaikioturt48Nuotekuvalymas1" localSheetId="11">'Forma 12'!$K$78</definedName>
    <definedName name="VAS083_F_Ilgalaikioturt48Nuotekuvalymas1">'Forma 12'!$K$78</definedName>
    <definedName name="VAS083_F_Ilgalaikioturt48Pavirsiniunuot1" localSheetId="11">'Forma 12'!$M$78</definedName>
    <definedName name="VAS083_F_Ilgalaikioturt48Pavirsiniunuot1">'Forma 12'!$M$78</definedName>
    <definedName name="VAS083_F_Ilgalaikioturt48Turtovienetask1" localSheetId="11">'Forma 12'!$F$78</definedName>
    <definedName name="VAS083_F_Ilgalaikioturt48Turtovienetask1">'Forma 12'!$F$78</definedName>
    <definedName name="VAS083_F_Ilgalaikioturt49Apskaitosveikla1" localSheetId="11">'Forma 12'!$N$81</definedName>
    <definedName name="VAS083_F_Ilgalaikioturt49Apskaitosveikla1">'Forma 12'!$N$81</definedName>
    <definedName name="VAS083_F_Ilgalaikioturt49Geriamojovande7" localSheetId="11">'Forma 12'!$G$81</definedName>
    <definedName name="VAS083_F_Ilgalaikioturt49Geriamojovande7">'Forma 12'!$G$81</definedName>
    <definedName name="VAS083_F_Ilgalaikioturt49Geriamojovande8" localSheetId="11">'Forma 12'!$H$81</definedName>
    <definedName name="VAS083_F_Ilgalaikioturt49Geriamojovande8">'Forma 12'!$H$81</definedName>
    <definedName name="VAS083_F_Ilgalaikioturt49Geriamojovande9" localSheetId="11">'Forma 12'!$I$81</definedName>
    <definedName name="VAS083_F_Ilgalaikioturt49Geriamojovande9">'Forma 12'!$I$81</definedName>
    <definedName name="VAS083_F_Ilgalaikioturt49Inventorinisnu1" localSheetId="11">'Forma 12'!$D$81</definedName>
    <definedName name="VAS083_F_Ilgalaikioturt49Inventorinisnu1">'Forma 12'!$D$81</definedName>
    <definedName name="VAS083_F_Ilgalaikioturt49Kitareguliuoja1" localSheetId="11">'Forma 12'!$O$81</definedName>
    <definedName name="VAS083_F_Ilgalaikioturt49Kitareguliuoja1">'Forma 12'!$O$81</definedName>
    <definedName name="VAS083_F_Ilgalaikioturt49Kitosveiklosne1" localSheetId="11">'Forma 12'!$P$81</definedName>
    <definedName name="VAS083_F_Ilgalaikioturt49Kitosveiklosne1">'Forma 12'!$P$81</definedName>
    <definedName name="VAS083_F_Ilgalaikioturt49Lrklimatokaito1" localSheetId="11">'Forma 12'!$E$81</definedName>
    <definedName name="VAS083_F_Ilgalaikioturt49Lrklimatokaito1">'Forma 12'!$E$81</definedName>
    <definedName name="VAS083_F_Ilgalaikioturt49Nuotekudumblot1" localSheetId="11">'Forma 12'!$L$81</definedName>
    <definedName name="VAS083_F_Ilgalaikioturt49Nuotekudumblot1">'Forma 12'!$L$81</definedName>
    <definedName name="VAS083_F_Ilgalaikioturt49Nuotekusurinki1" localSheetId="11">'Forma 12'!$J$81</definedName>
    <definedName name="VAS083_F_Ilgalaikioturt49Nuotekusurinki1">'Forma 12'!$J$81</definedName>
    <definedName name="VAS083_F_Ilgalaikioturt49Nuotekuvalymas1" localSheetId="11">'Forma 12'!$K$81</definedName>
    <definedName name="VAS083_F_Ilgalaikioturt49Nuotekuvalymas1">'Forma 12'!$K$81</definedName>
    <definedName name="VAS083_F_Ilgalaikioturt49Pavirsiniunuot1" localSheetId="11">'Forma 12'!$M$81</definedName>
    <definedName name="VAS083_F_Ilgalaikioturt49Pavirsiniunuot1">'Forma 12'!$M$81</definedName>
    <definedName name="VAS083_F_Ilgalaikioturt49Turtovienetask1" localSheetId="11">'Forma 12'!$F$81</definedName>
    <definedName name="VAS083_F_Ilgalaikioturt49Turtovienetask1">'Forma 12'!$F$81</definedName>
    <definedName name="VAS083_F_Ilgalaikioturt4Apskaitosveikla1" localSheetId="11">'Forma 12'!$N$17</definedName>
    <definedName name="VAS083_F_Ilgalaikioturt4Apskaitosveikla1">'Forma 12'!$N$17</definedName>
    <definedName name="VAS083_F_Ilgalaikioturt4Geriamojovande7" localSheetId="11">'Forma 12'!$G$17</definedName>
    <definedName name="VAS083_F_Ilgalaikioturt4Geriamojovande7">'Forma 12'!$G$17</definedName>
    <definedName name="VAS083_F_Ilgalaikioturt4Geriamojovande8" localSheetId="11">'Forma 12'!$H$17</definedName>
    <definedName name="VAS083_F_Ilgalaikioturt4Geriamojovande8">'Forma 12'!$H$17</definedName>
    <definedName name="VAS083_F_Ilgalaikioturt4Geriamojovande9" localSheetId="11">'Forma 12'!$I$17</definedName>
    <definedName name="VAS083_F_Ilgalaikioturt4Geriamojovande9">'Forma 12'!$I$17</definedName>
    <definedName name="VAS083_F_Ilgalaikioturt4Inventorinisnu1" localSheetId="11">'Forma 12'!$D$17</definedName>
    <definedName name="VAS083_F_Ilgalaikioturt4Inventorinisnu1">'Forma 12'!$D$17</definedName>
    <definedName name="VAS083_F_Ilgalaikioturt4Kitareguliuoja1" localSheetId="11">'Forma 12'!$O$17</definedName>
    <definedName name="VAS083_F_Ilgalaikioturt4Kitareguliuoja1">'Forma 12'!$O$17</definedName>
    <definedName name="VAS083_F_Ilgalaikioturt4Kitosveiklosne1" localSheetId="11">'Forma 12'!$P$17</definedName>
    <definedName name="VAS083_F_Ilgalaikioturt4Kitosveiklosne1">'Forma 12'!$P$17</definedName>
    <definedName name="VAS083_F_Ilgalaikioturt4Lrklimatokaito1" localSheetId="11">'Forma 12'!$E$17</definedName>
    <definedName name="VAS083_F_Ilgalaikioturt4Lrklimatokaito1">'Forma 12'!$E$17</definedName>
    <definedName name="VAS083_F_Ilgalaikioturt4Nuotekudumblot1" localSheetId="11">'Forma 12'!$L$17</definedName>
    <definedName name="VAS083_F_Ilgalaikioturt4Nuotekudumblot1">'Forma 12'!$L$17</definedName>
    <definedName name="VAS083_F_Ilgalaikioturt4Nuotekusurinki1" localSheetId="11">'Forma 12'!$J$17</definedName>
    <definedName name="VAS083_F_Ilgalaikioturt4Nuotekusurinki1">'Forma 12'!$J$17</definedName>
    <definedName name="VAS083_F_Ilgalaikioturt4Nuotekuvalymas1" localSheetId="11">'Forma 12'!$K$17</definedName>
    <definedName name="VAS083_F_Ilgalaikioturt4Nuotekuvalymas1">'Forma 12'!$K$17</definedName>
    <definedName name="VAS083_F_Ilgalaikioturt4Pavirsiniunuot1" localSheetId="11">'Forma 12'!$M$17</definedName>
    <definedName name="VAS083_F_Ilgalaikioturt4Pavirsiniunuot1">'Forma 12'!$M$17</definedName>
    <definedName name="VAS083_F_Ilgalaikioturt4Turtovienetask1" localSheetId="11">'Forma 12'!$F$17</definedName>
    <definedName name="VAS083_F_Ilgalaikioturt4Turtovienetask1">'Forma 12'!$F$17</definedName>
    <definedName name="VAS083_F_Ilgalaikioturt50Apskaitosveikla1" localSheetId="11">'Forma 12'!$N$82</definedName>
    <definedName name="VAS083_F_Ilgalaikioturt50Apskaitosveikla1">'Forma 12'!$N$82</definedName>
    <definedName name="VAS083_F_Ilgalaikioturt50Geriamojovande7" localSheetId="11">'Forma 12'!$G$82</definedName>
    <definedName name="VAS083_F_Ilgalaikioturt50Geriamojovande7">'Forma 12'!$G$82</definedName>
    <definedName name="VAS083_F_Ilgalaikioturt50Geriamojovande8" localSheetId="11">'Forma 12'!$H$82</definedName>
    <definedName name="VAS083_F_Ilgalaikioturt50Geriamojovande8">'Forma 12'!$H$82</definedName>
    <definedName name="VAS083_F_Ilgalaikioturt50Geriamojovande9" localSheetId="11">'Forma 12'!$I$82</definedName>
    <definedName name="VAS083_F_Ilgalaikioturt50Geriamojovande9">'Forma 12'!$I$82</definedName>
    <definedName name="VAS083_F_Ilgalaikioturt50Inventorinisnu1" localSheetId="11">'Forma 12'!$D$82</definedName>
    <definedName name="VAS083_F_Ilgalaikioturt50Inventorinisnu1">'Forma 12'!$D$82</definedName>
    <definedName name="VAS083_F_Ilgalaikioturt50Kitareguliuoja1" localSheetId="11">'Forma 12'!$O$82</definedName>
    <definedName name="VAS083_F_Ilgalaikioturt50Kitareguliuoja1">'Forma 12'!$O$82</definedName>
    <definedName name="VAS083_F_Ilgalaikioturt50Kitosveiklosne1" localSheetId="11">'Forma 12'!$P$82</definedName>
    <definedName name="VAS083_F_Ilgalaikioturt50Kitosveiklosne1">'Forma 12'!$P$82</definedName>
    <definedName name="VAS083_F_Ilgalaikioturt50Lrklimatokaito1" localSheetId="11">'Forma 12'!$E$82</definedName>
    <definedName name="VAS083_F_Ilgalaikioturt50Lrklimatokaito1">'Forma 12'!$E$82</definedName>
    <definedName name="VAS083_F_Ilgalaikioturt50Nuotekudumblot1" localSheetId="11">'Forma 12'!$L$82</definedName>
    <definedName name="VAS083_F_Ilgalaikioturt50Nuotekudumblot1">'Forma 12'!$L$82</definedName>
    <definedName name="VAS083_F_Ilgalaikioturt50Nuotekusurinki1" localSheetId="11">'Forma 12'!$J$82</definedName>
    <definedName name="VAS083_F_Ilgalaikioturt50Nuotekusurinki1">'Forma 12'!$J$82</definedName>
    <definedName name="VAS083_F_Ilgalaikioturt50Nuotekuvalymas1" localSheetId="11">'Forma 12'!$K$82</definedName>
    <definedName name="VAS083_F_Ilgalaikioturt50Nuotekuvalymas1">'Forma 12'!$K$82</definedName>
    <definedName name="VAS083_F_Ilgalaikioturt50Pavirsiniunuot1" localSheetId="11">'Forma 12'!$M$82</definedName>
    <definedName name="VAS083_F_Ilgalaikioturt50Pavirsiniunuot1">'Forma 12'!$M$82</definedName>
    <definedName name="VAS083_F_Ilgalaikioturt50Turtovienetask1" localSheetId="11">'Forma 12'!$F$82</definedName>
    <definedName name="VAS083_F_Ilgalaikioturt50Turtovienetask1">'Forma 12'!$F$82</definedName>
    <definedName name="VAS083_F_Ilgalaikioturt51Apskaitosveikla1" localSheetId="11">'Forma 12'!$N$83</definedName>
    <definedName name="VAS083_F_Ilgalaikioturt51Apskaitosveikla1">'Forma 12'!$N$83</definedName>
    <definedName name="VAS083_F_Ilgalaikioturt51Geriamojovande7" localSheetId="11">'Forma 12'!$G$83</definedName>
    <definedName name="VAS083_F_Ilgalaikioturt51Geriamojovande7">'Forma 12'!$G$83</definedName>
    <definedName name="VAS083_F_Ilgalaikioturt51Geriamojovande8" localSheetId="11">'Forma 12'!$H$83</definedName>
    <definedName name="VAS083_F_Ilgalaikioturt51Geriamojovande8">'Forma 12'!$H$83</definedName>
    <definedName name="VAS083_F_Ilgalaikioturt51Geriamojovande9" localSheetId="11">'Forma 12'!$I$83</definedName>
    <definedName name="VAS083_F_Ilgalaikioturt51Geriamojovande9">'Forma 12'!$I$83</definedName>
    <definedName name="VAS083_F_Ilgalaikioturt51Inventorinisnu1" localSheetId="11">'Forma 12'!$D$83</definedName>
    <definedName name="VAS083_F_Ilgalaikioturt51Inventorinisnu1">'Forma 12'!$D$83</definedName>
    <definedName name="VAS083_F_Ilgalaikioturt51Kitareguliuoja1" localSheetId="11">'Forma 12'!$O$83</definedName>
    <definedName name="VAS083_F_Ilgalaikioturt51Kitareguliuoja1">'Forma 12'!$O$83</definedName>
    <definedName name="VAS083_F_Ilgalaikioturt51Kitosveiklosne1" localSheetId="11">'Forma 12'!$P$83</definedName>
    <definedName name="VAS083_F_Ilgalaikioturt51Kitosveiklosne1">'Forma 12'!$P$83</definedName>
    <definedName name="VAS083_F_Ilgalaikioturt51Lrklimatokaito1" localSheetId="11">'Forma 12'!$E$83</definedName>
    <definedName name="VAS083_F_Ilgalaikioturt51Lrklimatokaito1">'Forma 12'!$E$83</definedName>
    <definedName name="VAS083_F_Ilgalaikioturt51Nuotekudumblot1" localSheetId="11">'Forma 12'!$L$83</definedName>
    <definedName name="VAS083_F_Ilgalaikioturt51Nuotekudumblot1">'Forma 12'!$L$83</definedName>
    <definedName name="VAS083_F_Ilgalaikioturt51Nuotekusurinki1" localSheetId="11">'Forma 12'!$J$83</definedName>
    <definedName name="VAS083_F_Ilgalaikioturt51Nuotekusurinki1">'Forma 12'!$J$83</definedName>
    <definedName name="VAS083_F_Ilgalaikioturt51Nuotekuvalymas1" localSheetId="11">'Forma 12'!$K$83</definedName>
    <definedName name="VAS083_F_Ilgalaikioturt51Nuotekuvalymas1">'Forma 12'!$K$83</definedName>
    <definedName name="VAS083_F_Ilgalaikioturt51Pavirsiniunuot1" localSheetId="11">'Forma 12'!$M$83</definedName>
    <definedName name="VAS083_F_Ilgalaikioturt51Pavirsiniunuot1">'Forma 12'!$M$83</definedName>
    <definedName name="VAS083_F_Ilgalaikioturt51Turtovienetask1" localSheetId="11">'Forma 12'!$F$83</definedName>
    <definedName name="VAS083_F_Ilgalaikioturt51Turtovienetask1">'Forma 12'!$F$83</definedName>
    <definedName name="VAS083_F_Ilgalaikioturt52Apskaitosveikla1" localSheetId="11">'Forma 12'!$N$85</definedName>
    <definedName name="VAS083_F_Ilgalaikioturt52Apskaitosveikla1">'Forma 12'!$N$85</definedName>
    <definedName name="VAS083_F_Ilgalaikioturt52Geriamojovande7" localSheetId="11">'Forma 12'!$G$85</definedName>
    <definedName name="VAS083_F_Ilgalaikioturt52Geriamojovande7">'Forma 12'!$G$85</definedName>
    <definedName name="VAS083_F_Ilgalaikioturt52Geriamojovande8" localSheetId="11">'Forma 12'!$H$85</definedName>
    <definedName name="VAS083_F_Ilgalaikioturt52Geriamojovande8">'Forma 12'!$H$85</definedName>
    <definedName name="VAS083_F_Ilgalaikioturt52Geriamojovande9" localSheetId="11">'Forma 12'!$I$85</definedName>
    <definedName name="VAS083_F_Ilgalaikioturt52Geriamojovande9">'Forma 12'!$I$85</definedName>
    <definedName name="VAS083_F_Ilgalaikioturt52Inventorinisnu1" localSheetId="11">'Forma 12'!$D$85</definedName>
    <definedName name="VAS083_F_Ilgalaikioturt52Inventorinisnu1">'Forma 12'!$D$85</definedName>
    <definedName name="VAS083_F_Ilgalaikioturt52Kitareguliuoja1" localSheetId="11">'Forma 12'!$O$85</definedName>
    <definedName name="VAS083_F_Ilgalaikioturt52Kitareguliuoja1">'Forma 12'!$O$85</definedName>
    <definedName name="VAS083_F_Ilgalaikioturt52Kitosveiklosne1" localSheetId="11">'Forma 12'!$P$85</definedName>
    <definedName name="VAS083_F_Ilgalaikioturt52Kitosveiklosne1">'Forma 12'!$P$85</definedName>
    <definedName name="VAS083_F_Ilgalaikioturt52Lrklimatokaito1" localSheetId="11">'Forma 12'!$E$85</definedName>
    <definedName name="VAS083_F_Ilgalaikioturt52Lrklimatokaito1">'Forma 12'!$E$85</definedName>
    <definedName name="VAS083_F_Ilgalaikioturt52Nuotekudumblot1" localSheetId="11">'Forma 12'!$L$85</definedName>
    <definedName name="VAS083_F_Ilgalaikioturt52Nuotekudumblot1">'Forma 12'!$L$85</definedName>
    <definedName name="VAS083_F_Ilgalaikioturt52Nuotekusurinki1" localSheetId="11">'Forma 12'!$J$85</definedName>
    <definedName name="VAS083_F_Ilgalaikioturt52Nuotekusurinki1">'Forma 12'!$J$85</definedName>
    <definedName name="VAS083_F_Ilgalaikioturt52Nuotekuvalymas1" localSheetId="11">'Forma 12'!$K$85</definedName>
    <definedName name="VAS083_F_Ilgalaikioturt52Nuotekuvalymas1">'Forma 12'!$K$85</definedName>
    <definedName name="VAS083_F_Ilgalaikioturt52Pavirsiniunuot1" localSheetId="11">'Forma 12'!$M$85</definedName>
    <definedName name="VAS083_F_Ilgalaikioturt52Pavirsiniunuot1">'Forma 12'!$M$85</definedName>
    <definedName name="VAS083_F_Ilgalaikioturt52Turtovienetask1" localSheetId="11">'Forma 12'!$F$85</definedName>
    <definedName name="VAS083_F_Ilgalaikioturt52Turtovienetask1">'Forma 12'!$F$85</definedName>
    <definedName name="VAS083_F_Ilgalaikioturt53Apskaitosveikla1" localSheetId="11">'Forma 12'!$N$86</definedName>
    <definedName name="VAS083_F_Ilgalaikioturt53Apskaitosveikla1">'Forma 12'!$N$86</definedName>
    <definedName name="VAS083_F_Ilgalaikioturt53Geriamojovande7" localSheetId="11">'Forma 12'!$G$86</definedName>
    <definedName name="VAS083_F_Ilgalaikioturt53Geriamojovande7">'Forma 12'!$G$86</definedName>
    <definedName name="VAS083_F_Ilgalaikioturt53Geriamojovande8" localSheetId="11">'Forma 12'!$H$86</definedName>
    <definedName name="VAS083_F_Ilgalaikioturt53Geriamojovande8">'Forma 12'!$H$86</definedName>
    <definedName name="VAS083_F_Ilgalaikioturt53Geriamojovande9" localSheetId="11">'Forma 12'!$I$86</definedName>
    <definedName name="VAS083_F_Ilgalaikioturt53Geriamojovande9">'Forma 12'!$I$86</definedName>
    <definedName name="VAS083_F_Ilgalaikioturt53Inventorinisnu1" localSheetId="11">'Forma 12'!$D$86</definedName>
    <definedName name="VAS083_F_Ilgalaikioturt53Inventorinisnu1">'Forma 12'!$D$86</definedName>
    <definedName name="VAS083_F_Ilgalaikioturt53Kitareguliuoja1" localSheetId="11">'Forma 12'!$O$86</definedName>
    <definedName name="VAS083_F_Ilgalaikioturt53Kitareguliuoja1">'Forma 12'!$O$86</definedName>
    <definedName name="VAS083_F_Ilgalaikioturt53Kitosveiklosne1" localSheetId="11">'Forma 12'!$P$86</definedName>
    <definedName name="VAS083_F_Ilgalaikioturt53Kitosveiklosne1">'Forma 12'!$P$86</definedName>
    <definedName name="VAS083_F_Ilgalaikioturt53Lrklimatokaito1" localSheetId="11">'Forma 12'!$E$86</definedName>
    <definedName name="VAS083_F_Ilgalaikioturt53Lrklimatokaito1">'Forma 12'!$E$86</definedName>
    <definedName name="VAS083_F_Ilgalaikioturt53Nuotekudumblot1" localSheetId="11">'Forma 12'!$L$86</definedName>
    <definedName name="VAS083_F_Ilgalaikioturt53Nuotekudumblot1">'Forma 12'!$L$86</definedName>
    <definedName name="VAS083_F_Ilgalaikioturt53Nuotekusurinki1" localSheetId="11">'Forma 12'!$J$86</definedName>
    <definedName name="VAS083_F_Ilgalaikioturt53Nuotekusurinki1">'Forma 12'!$J$86</definedName>
    <definedName name="VAS083_F_Ilgalaikioturt53Nuotekuvalymas1" localSheetId="11">'Forma 12'!$K$86</definedName>
    <definedName name="VAS083_F_Ilgalaikioturt53Nuotekuvalymas1">'Forma 12'!$K$86</definedName>
    <definedName name="VAS083_F_Ilgalaikioturt53Pavirsiniunuot1" localSheetId="11">'Forma 12'!$M$86</definedName>
    <definedName name="VAS083_F_Ilgalaikioturt53Pavirsiniunuot1">'Forma 12'!$M$86</definedName>
    <definedName name="VAS083_F_Ilgalaikioturt53Turtovienetask1" localSheetId="11">'Forma 12'!$F$86</definedName>
    <definedName name="VAS083_F_Ilgalaikioturt53Turtovienetask1">'Forma 12'!$F$86</definedName>
    <definedName name="VAS083_F_Ilgalaikioturt54Apskaitosveikla1" localSheetId="11">'Forma 12'!$N$87</definedName>
    <definedName name="VAS083_F_Ilgalaikioturt54Apskaitosveikla1">'Forma 12'!$N$87</definedName>
    <definedName name="VAS083_F_Ilgalaikioturt54Geriamojovande7" localSheetId="11">'Forma 12'!$G$87</definedName>
    <definedName name="VAS083_F_Ilgalaikioturt54Geriamojovande7">'Forma 12'!$G$87</definedName>
    <definedName name="VAS083_F_Ilgalaikioturt54Geriamojovande8" localSheetId="11">'Forma 12'!$H$87</definedName>
    <definedName name="VAS083_F_Ilgalaikioturt54Geriamojovande8">'Forma 12'!$H$87</definedName>
    <definedName name="VAS083_F_Ilgalaikioturt54Geriamojovande9" localSheetId="11">'Forma 12'!$I$87</definedName>
    <definedName name="VAS083_F_Ilgalaikioturt54Geriamojovande9">'Forma 12'!$I$87</definedName>
    <definedName name="VAS083_F_Ilgalaikioturt54Inventorinisnu1" localSheetId="11">'Forma 12'!$D$87</definedName>
    <definedName name="VAS083_F_Ilgalaikioturt54Inventorinisnu1">'Forma 12'!$D$87</definedName>
    <definedName name="VAS083_F_Ilgalaikioturt54Kitareguliuoja1" localSheetId="11">'Forma 12'!$O$87</definedName>
    <definedName name="VAS083_F_Ilgalaikioturt54Kitareguliuoja1">'Forma 12'!$O$87</definedName>
    <definedName name="VAS083_F_Ilgalaikioturt54Kitosveiklosne1" localSheetId="11">'Forma 12'!$P$87</definedName>
    <definedName name="VAS083_F_Ilgalaikioturt54Kitosveiklosne1">'Forma 12'!$P$87</definedName>
    <definedName name="VAS083_F_Ilgalaikioturt54Lrklimatokaito1" localSheetId="11">'Forma 12'!$E$87</definedName>
    <definedName name="VAS083_F_Ilgalaikioturt54Lrklimatokaito1">'Forma 12'!$E$87</definedName>
    <definedName name="VAS083_F_Ilgalaikioturt54Nuotekudumblot1" localSheetId="11">'Forma 12'!$L$87</definedName>
    <definedName name="VAS083_F_Ilgalaikioturt54Nuotekudumblot1">'Forma 12'!$L$87</definedName>
    <definedName name="VAS083_F_Ilgalaikioturt54Nuotekusurinki1" localSheetId="11">'Forma 12'!$J$87</definedName>
    <definedName name="VAS083_F_Ilgalaikioturt54Nuotekusurinki1">'Forma 12'!$J$87</definedName>
    <definedName name="VAS083_F_Ilgalaikioturt54Nuotekuvalymas1" localSheetId="11">'Forma 12'!$K$87</definedName>
    <definedName name="VAS083_F_Ilgalaikioturt54Nuotekuvalymas1">'Forma 12'!$K$87</definedName>
    <definedName name="VAS083_F_Ilgalaikioturt54Pavirsiniunuot1" localSheetId="11">'Forma 12'!$M$87</definedName>
    <definedName name="VAS083_F_Ilgalaikioturt54Pavirsiniunuot1">'Forma 12'!$M$87</definedName>
    <definedName name="VAS083_F_Ilgalaikioturt54Turtovienetask1" localSheetId="11">'Forma 12'!$F$87</definedName>
    <definedName name="VAS083_F_Ilgalaikioturt54Turtovienetask1">'Forma 12'!$F$87</definedName>
    <definedName name="VAS083_F_Ilgalaikioturt55Apskaitosveikla1" localSheetId="11">'Forma 12'!$N$89</definedName>
    <definedName name="VAS083_F_Ilgalaikioturt55Apskaitosveikla1">'Forma 12'!$N$89</definedName>
    <definedName name="VAS083_F_Ilgalaikioturt55Geriamojovande7" localSheetId="11">'Forma 12'!$G$89</definedName>
    <definedName name="VAS083_F_Ilgalaikioturt55Geriamojovande7">'Forma 12'!$G$89</definedName>
    <definedName name="VAS083_F_Ilgalaikioturt55Geriamojovande8" localSheetId="11">'Forma 12'!$H$89</definedName>
    <definedName name="VAS083_F_Ilgalaikioturt55Geriamojovande8">'Forma 12'!$H$89</definedName>
    <definedName name="VAS083_F_Ilgalaikioturt55Geriamojovande9" localSheetId="11">'Forma 12'!$I$89</definedName>
    <definedName name="VAS083_F_Ilgalaikioturt55Geriamojovande9">'Forma 12'!$I$89</definedName>
    <definedName name="VAS083_F_Ilgalaikioturt55Inventorinisnu1" localSheetId="11">'Forma 12'!$D$89</definedName>
    <definedName name="VAS083_F_Ilgalaikioturt55Inventorinisnu1">'Forma 12'!$D$89</definedName>
    <definedName name="VAS083_F_Ilgalaikioturt55Kitareguliuoja1" localSheetId="11">'Forma 12'!$O$89</definedName>
    <definedName name="VAS083_F_Ilgalaikioturt55Kitareguliuoja1">'Forma 12'!$O$89</definedName>
    <definedName name="VAS083_F_Ilgalaikioturt55Kitosveiklosne1" localSheetId="11">'Forma 12'!$P$89</definedName>
    <definedName name="VAS083_F_Ilgalaikioturt55Kitosveiklosne1">'Forma 12'!$P$89</definedName>
    <definedName name="VAS083_F_Ilgalaikioturt55Lrklimatokaito1" localSheetId="11">'Forma 12'!$E$89</definedName>
    <definedName name="VAS083_F_Ilgalaikioturt55Lrklimatokaito1">'Forma 12'!$E$89</definedName>
    <definedName name="VAS083_F_Ilgalaikioturt55Nuotekudumblot1" localSheetId="11">'Forma 12'!$L$89</definedName>
    <definedName name="VAS083_F_Ilgalaikioturt55Nuotekudumblot1">'Forma 12'!$L$89</definedName>
    <definedName name="VAS083_F_Ilgalaikioturt55Nuotekusurinki1" localSheetId="11">'Forma 12'!$J$89</definedName>
    <definedName name="VAS083_F_Ilgalaikioturt55Nuotekusurinki1">'Forma 12'!$J$89</definedName>
    <definedName name="VAS083_F_Ilgalaikioturt55Nuotekuvalymas1" localSheetId="11">'Forma 12'!$K$89</definedName>
    <definedName name="VAS083_F_Ilgalaikioturt55Nuotekuvalymas1">'Forma 12'!$K$89</definedName>
    <definedName name="VAS083_F_Ilgalaikioturt55Pavirsiniunuot1" localSheetId="11">'Forma 12'!$M$89</definedName>
    <definedName name="VAS083_F_Ilgalaikioturt55Pavirsiniunuot1">'Forma 12'!$M$89</definedName>
    <definedName name="VAS083_F_Ilgalaikioturt55Turtovienetask1" localSheetId="11">'Forma 12'!$F$89</definedName>
    <definedName name="VAS083_F_Ilgalaikioturt55Turtovienetask1">'Forma 12'!$F$89</definedName>
    <definedName name="VAS083_F_Ilgalaikioturt56Apskaitosveikla1" localSheetId="11">'Forma 12'!$N$90</definedName>
    <definedName name="VAS083_F_Ilgalaikioturt56Apskaitosveikla1">'Forma 12'!$N$90</definedName>
    <definedName name="VAS083_F_Ilgalaikioturt56Geriamojovande7" localSheetId="11">'Forma 12'!$G$90</definedName>
    <definedName name="VAS083_F_Ilgalaikioturt56Geriamojovande7">'Forma 12'!$G$90</definedName>
    <definedName name="VAS083_F_Ilgalaikioturt56Geriamojovande8" localSheetId="11">'Forma 12'!$H$90</definedName>
    <definedName name="VAS083_F_Ilgalaikioturt56Geriamojovande8">'Forma 12'!$H$90</definedName>
    <definedName name="VAS083_F_Ilgalaikioturt56Geriamojovande9" localSheetId="11">'Forma 12'!$I$90</definedName>
    <definedName name="VAS083_F_Ilgalaikioturt56Geriamojovande9">'Forma 12'!$I$90</definedName>
    <definedName name="VAS083_F_Ilgalaikioturt56Inventorinisnu1" localSheetId="11">'Forma 12'!$D$90</definedName>
    <definedName name="VAS083_F_Ilgalaikioturt56Inventorinisnu1">'Forma 12'!$D$90</definedName>
    <definedName name="VAS083_F_Ilgalaikioturt56Kitareguliuoja1" localSheetId="11">'Forma 12'!$O$90</definedName>
    <definedName name="VAS083_F_Ilgalaikioturt56Kitareguliuoja1">'Forma 12'!$O$90</definedName>
    <definedName name="VAS083_F_Ilgalaikioturt56Kitosveiklosne1" localSheetId="11">'Forma 12'!$P$90</definedName>
    <definedName name="VAS083_F_Ilgalaikioturt56Kitosveiklosne1">'Forma 12'!$P$90</definedName>
    <definedName name="VAS083_F_Ilgalaikioturt56Lrklimatokaito1" localSheetId="11">'Forma 12'!$E$90</definedName>
    <definedName name="VAS083_F_Ilgalaikioturt56Lrklimatokaito1">'Forma 12'!$E$90</definedName>
    <definedName name="VAS083_F_Ilgalaikioturt56Nuotekudumblot1" localSheetId="11">'Forma 12'!$L$90</definedName>
    <definedName name="VAS083_F_Ilgalaikioturt56Nuotekudumblot1">'Forma 12'!$L$90</definedName>
    <definedName name="VAS083_F_Ilgalaikioturt56Nuotekusurinki1" localSheetId="11">'Forma 12'!$J$90</definedName>
    <definedName name="VAS083_F_Ilgalaikioturt56Nuotekusurinki1">'Forma 12'!$J$90</definedName>
    <definedName name="VAS083_F_Ilgalaikioturt56Nuotekuvalymas1" localSheetId="11">'Forma 12'!$K$90</definedName>
    <definedName name="VAS083_F_Ilgalaikioturt56Nuotekuvalymas1">'Forma 12'!$K$90</definedName>
    <definedName name="VAS083_F_Ilgalaikioturt56Pavirsiniunuot1" localSheetId="11">'Forma 12'!$M$90</definedName>
    <definedName name="VAS083_F_Ilgalaikioturt56Pavirsiniunuot1">'Forma 12'!$M$90</definedName>
    <definedName name="VAS083_F_Ilgalaikioturt56Turtovienetask1" localSheetId="11">'Forma 12'!$F$90</definedName>
    <definedName name="VAS083_F_Ilgalaikioturt56Turtovienetask1">'Forma 12'!$F$90</definedName>
    <definedName name="VAS083_F_Ilgalaikioturt57Apskaitosveikla1" localSheetId="11">'Forma 12'!$N$91</definedName>
    <definedName name="VAS083_F_Ilgalaikioturt57Apskaitosveikla1">'Forma 12'!$N$91</definedName>
    <definedName name="VAS083_F_Ilgalaikioturt57Geriamojovande7" localSheetId="11">'Forma 12'!$G$91</definedName>
    <definedName name="VAS083_F_Ilgalaikioturt57Geriamojovande7">'Forma 12'!$G$91</definedName>
    <definedName name="VAS083_F_Ilgalaikioturt57Geriamojovande8" localSheetId="11">'Forma 12'!$H$91</definedName>
    <definedName name="VAS083_F_Ilgalaikioturt57Geriamojovande8">'Forma 12'!$H$91</definedName>
    <definedName name="VAS083_F_Ilgalaikioturt57Geriamojovande9" localSheetId="11">'Forma 12'!$I$91</definedName>
    <definedName name="VAS083_F_Ilgalaikioturt57Geriamojovande9">'Forma 12'!$I$91</definedName>
    <definedName name="VAS083_F_Ilgalaikioturt57Inventorinisnu1" localSheetId="11">'Forma 12'!$D$91</definedName>
    <definedName name="VAS083_F_Ilgalaikioturt57Inventorinisnu1">'Forma 12'!$D$91</definedName>
    <definedName name="VAS083_F_Ilgalaikioturt57Kitareguliuoja1" localSheetId="11">'Forma 12'!$O$91</definedName>
    <definedName name="VAS083_F_Ilgalaikioturt57Kitareguliuoja1">'Forma 12'!$O$91</definedName>
    <definedName name="VAS083_F_Ilgalaikioturt57Kitosveiklosne1" localSheetId="11">'Forma 12'!$P$91</definedName>
    <definedName name="VAS083_F_Ilgalaikioturt57Kitosveiklosne1">'Forma 12'!$P$91</definedName>
    <definedName name="VAS083_F_Ilgalaikioturt57Lrklimatokaito1" localSheetId="11">'Forma 12'!$E$91</definedName>
    <definedName name="VAS083_F_Ilgalaikioturt57Lrklimatokaito1">'Forma 12'!$E$91</definedName>
    <definedName name="VAS083_F_Ilgalaikioturt57Nuotekudumblot1" localSheetId="11">'Forma 12'!$L$91</definedName>
    <definedName name="VAS083_F_Ilgalaikioturt57Nuotekudumblot1">'Forma 12'!$L$91</definedName>
    <definedName name="VAS083_F_Ilgalaikioturt57Nuotekusurinki1" localSheetId="11">'Forma 12'!$J$91</definedName>
    <definedName name="VAS083_F_Ilgalaikioturt57Nuotekusurinki1">'Forma 12'!$J$91</definedName>
    <definedName name="VAS083_F_Ilgalaikioturt57Nuotekuvalymas1" localSheetId="11">'Forma 12'!$K$91</definedName>
    <definedName name="VAS083_F_Ilgalaikioturt57Nuotekuvalymas1">'Forma 12'!$K$91</definedName>
    <definedName name="VAS083_F_Ilgalaikioturt57Pavirsiniunuot1" localSheetId="11">'Forma 12'!$M$91</definedName>
    <definedName name="VAS083_F_Ilgalaikioturt57Pavirsiniunuot1">'Forma 12'!$M$91</definedName>
    <definedName name="VAS083_F_Ilgalaikioturt57Turtovienetask1" localSheetId="11">'Forma 12'!$F$91</definedName>
    <definedName name="VAS083_F_Ilgalaikioturt57Turtovienetask1">'Forma 12'!$F$91</definedName>
    <definedName name="VAS083_F_Ilgalaikioturt58Apskaitosveikla1" localSheetId="11">'Forma 12'!$N$95</definedName>
    <definedName name="VAS083_F_Ilgalaikioturt58Apskaitosveikla1">'Forma 12'!$N$95</definedName>
    <definedName name="VAS083_F_Ilgalaikioturt58Geriamojovande7" localSheetId="11">'Forma 12'!$G$95</definedName>
    <definedName name="VAS083_F_Ilgalaikioturt58Geriamojovande7">'Forma 12'!$G$95</definedName>
    <definedName name="VAS083_F_Ilgalaikioturt58Geriamojovande8" localSheetId="11">'Forma 12'!$H$95</definedName>
    <definedName name="VAS083_F_Ilgalaikioturt58Geriamojovande8">'Forma 12'!$H$95</definedName>
    <definedName name="VAS083_F_Ilgalaikioturt58Geriamojovande9" localSheetId="11">'Forma 12'!$I$95</definedName>
    <definedName name="VAS083_F_Ilgalaikioturt58Geriamojovande9">'Forma 12'!$I$95</definedName>
    <definedName name="VAS083_F_Ilgalaikioturt58Inventorinisnu1" localSheetId="11">'Forma 12'!$D$95</definedName>
    <definedName name="VAS083_F_Ilgalaikioturt58Inventorinisnu1">'Forma 12'!$D$95</definedName>
    <definedName name="VAS083_F_Ilgalaikioturt58Kitareguliuoja1" localSheetId="11">'Forma 12'!$O$95</definedName>
    <definedName name="VAS083_F_Ilgalaikioturt58Kitareguliuoja1">'Forma 12'!$O$95</definedName>
    <definedName name="VAS083_F_Ilgalaikioturt58Kitosveiklosne1" localSheetId="11">'Forma 12'!$P$95</definedName>
    <definedName name="VAS083_F_Ilgalaikioturt58Kitosveiklosne1">'Forma 12'!$P$95</definedName>
    <definedName name="VAS083_F_Ilgalaikioturt58Lrklimatokaito1" localSheetId="11">'Forma 12'!$E$95</definedName>
    <definedName name="VAS083_F_Ilgalaikioturt58Lrklimatokaito1">'Forma 12'!$E$95</definedName>
    <definedName name="VAS083_F_Ilgalaikioturt58Nuotekudumblot1" localSheetId="11">'Forma 12'!$L$95</definedName>
    <definedName name="VAS083_F_Ilgalaikioturt58Nuotekudumblot1">'Forma 12'!$L$95</definedName>
    <definedName name="VAS083_F_Ilgalaikioturt58Nuotekusurinki1" localSheetId="11">'Forma 12'!$J$95</definedName>
    <definedName name="VAS083_F_Ilgalaikioturt58Nuotekusurinki1">'Forma 12'!$J$95</definedName>
    <definedName name="VAS083_F_Ilgalaikioturt58Nuotekuvalymas1" localSheetId="11">'Forma 12'!$K$95</definedName>
    <definedName name="VAS083_F_Ilgalaikioturt58Nuotekuvalymas1">'Forma 12'!$K$95</definedName>
    <definedName name="VAS083_F_Ilgalaikioturt58Pavirsiniunuot1" localSheetId="11">'Forma 12'!$M$95</definedName>
    <definedName name="VAS083_F_Ilgalaikioturt58Pavirsiniunuot1">'Forma 12'!$M$95</definedName>
    <definedName name="VAS083_F_Ilgalaikioturt58Turtovienetask1" localSheetId="11">'Forma 12'!$F$95</definedName>
    <definedName name="VAS083_F_Ilgalaikioturt58Turtovienetask1">'Forma 12'!$F$95</definedName>
    <definedName name="VAS083_F_Ilgalaikioturt59Apskaitosveikla1" localSheetId="11">'Forma 12'!$N$96</definedName>
    <definedName name="VAS083_F_Ilgalaikioturt59Apskaitosveikla1">'Forma 12'!$N$96</definedName>
    <definedName name="VAS083_F_Ilgalaikioturt59Geriamojovande7" localSheetId="11">'Forma 12'!$G$96</definedName>
    <definedName name="VAS083_F_Ilgalaikioturt59Geriamojovande7">'Forma 12'!$G$96</definedName>
    <definedName name="VAS083_F_Ilgalaikioturt59Geriamojovande8" localSheetId="11">'Forma 12'!$H$96</definedName>
    <definedName name="VAS083_F_Ilgalaikioturt59Geriamojovande8">'Forma 12'!$H$96</definedName>
    <definedName name="VAS083_F_Ilgalaikioturt59Geriamojovande9" localSheetId="11">'Forma 12'!$I$96</definedName>
    <definedName name="VAS083_F_Ilgalaikioturt59Geriamojovande9">'Forma 12'!$I$96</definedName>
    <definedName name="VAS083_F_Ilgalaikioturt59Inventorinisnu1" localSheetId="11">'Forma 12'!$D$96</definedName>
    <definedName name="VAS083_F_Ilgalaikioturt59Inventorinisnu1">'Forma 12'!$D$96</definedName>
    <definedName name="VAS083_F_Ilgalaikioturt59Kitareguliuoja1" localSheetId="11">'Forma 12'!$O$96</definedName>
    <definedName name="VAS083_F_Ilgalaikioturt59Kitareguliuoja1">'Forma 12'!$O$96</definedName>
    <definedName name="VAS083_F_Ilgalaikioturt59Kitosveiklosne1" localSheetId="11">'Forma 12'!$P$96</definedName>
    <definedName name="VAS083_F_Ilgalaikioturt59Kitosveiklosne1">'Forma 12'!$P$96</definedName>
    <definedName name="VAS083_F_Ilgalaikioturt59Lrklimatokaito1" localSheetId="11">'Forma 12'!$E$96</definedName>
    <definedName name="VAS083_F_Ilgalaikioturt59Lrklimatokaito1">'Forma 12'!$E$96</definedName>
    <definedName name="VAS083_F_Ilgalaikioturt59Nuotekudumblot1" localSheetId="11">'Forma 12'!$L$96</definedName>
    <definedName name="VAS083_F_Ilgalaikioturt59Nuotekudumblot1">'Forma 12'!$L$96</definedName>
    <definedName name="VAS083_F_Ilgalaikioturt59Nuotekusurinki1" localSheetId="11">'Forma 12'!$J$96</definedName>
    <definedName name="VAS083_F_Ilgalaikioturt59Nuotekusurinki1">'Forma 12'!$J$96</definedName>
    <definedName name="VAS083_F_Ilgalaikioturt59Nuotekuvalymas1" localSheetId="11">'Forma 12'!$K$96</definedName>
    <definedName name="VAS083_F_Ilgalaikioturt59Nuotekuvalymas1">'Forma 12'!$K$96</definedName>
    <definedName name="VAS083_F_Ilgalaikioturt59Pavirsiniunuot1" localSheetId="11">'Forma 12'!$M$96</definedName>
    <definedName name="VAS083_F_Ilgalaikioturt59Pavirsiniunuot1">'Forma 12'!$M$96</definedName>
    <definedName name="VAS083_F_Ilgalaikioturt59Turtovienetask1" localSheetId="11">'Forma 12'!$F$96</definedName>
    <definedName name="VAS083_F_Ilgalaikioturt59Turtovienetask1">'Forma 12'!$F$96</definedName>
    <definedName name="VAS083_F_Ilgalaikioturt5Apskaitosveikla1" localSheetId="11">'Forma 12'!$N$18</definedName>
    <definedName name="VAS083_F_Ilgalaikioturt5Apskaitosveikla1">'Forma 12'!$N$18</definedName>
    <definedName name="VAS083_F_Ilgalaikioturt5Geriamojovande7" localSheetId="11">'Forma 12'!$G$18</definedName>
    <definedName name="VAS083_F_Ilgalaikioturt5Geriamojovande7">'Forma 12'!$G$18</definedName>
    <definedName name="VAS083_F_Ilgalaikioturt5Geriamojovande8" localSheetId="11">'Forma 12'!$H$18</definedName>
    <definedName name="VAS083_F_Ilgalaikioturt5Geriamojovande8">'Forma 12'!$H$18</definedName>
    <definedName name="VAS083_F_Ilgalaikioturt5Geriamojovande9" localSheetId="11">'Forma 12'!$I$18</definedName>
    <definedName name="VAS083_F_Ilgalaikioturt5Geriamojovande9">'Forma 12'!$I$18</definedName>
    <definedName name="VAS083_F_Ilgalaikioturt5Inventorinisnu1" localSheetId="11">'Forma 12'!$D$18</definedName>
    <definedName name="VAS083_F_Ilgalaikioturt5Inventorinisnu1">'Forma 12'!$D$18</definedName>
    <definedName name="VAS083_F_Ilgalaikioturt5Kitareguliuoja1" localSheetId="11">'Forma 12'!$O$18</definedName>
    <definedName name="VAS083_F_Ilgalaikioturt5Kitareguliuoja1">'Forma 12'!$O$18</definedName>
    <definedName name="VAS083_F_Ilgalaikioturt5Kitosveiklosne1" localSheetId="11">'Forma 12'!$P$18</definedName>
    <definedName name="VAS083_F_Ilgalaikioturt5Kitosveiklosne1">'Forma 12'!$P$18</definedName>
    <definedName name="VAS083_F_Ilgalaikioturt5Lrklimatokaito1" localSheetId="11">'Forma 12'!$E$18</definedName>
    <definedName name="VAS083_F_Ilgalaikioturt5Lrklimatokaito1">'Forma 12'!$E$18</definedName>
    <definedName name="VAS083_F_Ilgalaikioturt5Nuotekudumblot1" localSheetId="11">'Forma 12'!$L$18</definedName>
    <definedName name="VAS083_F_Ilgalaikioturt5Nuotekudumblot1">'Forma 12'!$L$18</definedName>
    <definedName name="VAS083_F_Ilgalaikioturt5Nuotekusurinki1" localSheetId="11">'Forma 12'!$J$18</definedName>
    <definedName name="VAS083_F_Ilgalaikioturt5Nuotekusurinki1">'Forma 12'!$J$18</definedName>
    <definedName name="VAS083_F_Ilgalaikioturt5Nuotekuvalymas1" localSheetId="11">'Forma 12'!$K$18</definedName>
    <definedName name="VAS083_F_Ilgalaikioturt5Nuotekuvalymas1">'Forma 12'!$K$18</definedName>
    <definedName name="VAS083_F_Ilgalaikioturt5Pavirsiniunuot1" localSheetId="11">'Forma 12'!$M$18</definedName>
    <definedName name="VAS083_F_Ilgalaikioturt5Pavirsiniunuot1">'Forma 12'!$M$18</definedName>
    <definedName name="VAS083_F_Ilgalaikioturt5Turtovienetask1" localSheetId="11">'Forma 12'!$F$18</definedName>
    <definedName name="VAS083_F_Ilgalaikioturt5Turtovienetask1">'Forma 12'!$F$18</definedName>
    <definedName name="VAS083_F_Ilgalaikioturt60Apskaitosveikla1" localSheetId="11">'Forma 12'!$N$97</definedName>
    <definedName name="VAS083_F_Ilgalaikioturt60Apskaitosveikla1">'Forma 12'!$N$97</definedName>
    <definedName name="VAS083_F_Ilgalaikioturt60Geriamojovande7" localSheetId="11">'Forma 12'!$G$97</definedName>
    <definedName name="VAS083_F_Ilgalaikioturt60Geriamojovande7">'Forma 12'!$G$97</definedName>
    <definedName name="VAS083_F_Ilgalaikioturt60Geriamojovande8" localSheetId="11">'Forma 12'!$H$97</definedName>
    <definedName name="VAS083_F_Ilgalaikioturt60Geriamojovande8">'Forma 12'!$H$97</definedName>
    <definedName name="VAS083_F_Ilgalaikioturt60Geriamojovande9" localSheetId="11">'Forma 12'!$I$97</definedName>
    <definedName name="VAS083_F_Ilgalaikioturt60Geriamojovande9">'Forma 12'!$I$97</definedName>
    <definedName name="VAS083_F_Ilgalaikioturt60Inventorinisnu1" localSheetId="11">'Forma 12'!$D$97</definedName>
    <definedName name="VAS083_F_Ilgalaikioturt60Inventorinisnu1">'Forma 12'!$D$97</definedName>
    <definedName name="VAS083_F_Ilgalaikioturt60Kitareguliuoja1" localSheetId="11">'Forma 12'!$O$97</definedName>
    <definedName name="VAS083_F_Ilgalaikioturt60Kitareguliuoja1">'Forma 12'!$O$97</definedName>
    <definedName name="VAS083_F_Ilgalaikioturt60Kitosveiklosne1" localSheetId="11">'Forma 12'!$P$97</definedName>
    <definedName name="VAS083_F_Ilgalaikioturt60Kitosveiklosne1">'Forma 12'!$P$97</definedName>
    <definedName name="VAS083_F_Ilgalaikioturt60Lrklimatokaito1" localSheetId="11">'Forma 12'!$E$97</definedName>
    <definedName name="VAS083_F_Ilgalaikioturt60Lrklimatokaito1">'Forma 12'!$E$97</definedName>
    <definedName name="VAS083_F_Ilgalaikioturt60Nuotekudumblot1" localSheetId="11">'Forma 12'!$L$97</definedName>
    <definedName name="VAS083_F_Ilgalaikioturt60Nuotekudumblot1">'Forma 12'!$L$97</definedName>
    <definedName name="VAS083_F_Ilgalaikioturt60Nuotekusurinki1" localSheetId="11">'Forma 12'!$J$97</definedName>
    <definedName name="VAS083_F_Ilgalaikioturt60Nuotekusurinki1">'Forma 12'!$J$97</definedName>
    <definedName name="VAS083_F_Ilgalaikioturt60Nuotekuvalymas1" localSheetId="11">'Forma 12'!$K$97</definedName>
    <definedName name="VAS083_F_Ilgalaikioturt60Nuotekuvalymas1">'Forma 12'!$K$97</definedName>
    <definedName name="VAS083_F_Ilgalaikioturt60Pavirsiniunuot1" localSheetId="11">'Forma 12'!$M$97</definedName>
    <definedName name="VAS083_F_Ilgalaikioturt60Pavirsiniunuot1">'Forma 12'!$M$97</definedName>
    <definedName name="VAS083_F_Ilgalaikioturt60Turtovienetask1" localSheetId="11">'Forma 12'!$F$97</definedName>
    <definedName name="VAS083_F_Ilgalaikioturt60Turtovienetask1">'Forma 12'!$F$97</definedName>
    <definedName name="VAS083_F_Ilgalaikioturt61Apskaitosveikla1" localSheetId="11">'Forma 12'!$N$99</definedName>
    <definedName name="VAS083_F_Ilgalaikioturt61Apskaitosveikla1">'Forma 12'!$N$99</definedName>
    <definedName name="VAS083_F_Ilgalaikioturt61Geriamojovande7" localSheetId="11">'Forma 12'!$G$99</definedName>
    <definedName name="VAS083_F_Ilgalaikioturt61Geriamojovande7">'Forma 12'!$G$99</definedName>
    <definedName name="VAS083_F_Ilgalaikioturt61Geriamojovande8" localSheetId="11">'Forma 12'!$H$99</definedName>
    <definedName name="VAS083_F_Ilgalaikioturt61Geriamojovande8">'Forma 12'!$H$99</definedName>
    <definedName name="VAS083_F_Ilgalaikioturt61Geriamojovande9" localSheetId="11">'Forma 12'!$I$99</definedName>
    <definedName name="VAS083_F_Ilgalaikioturt61Geriamojovande9">'Forma 12'!$I$99</definedName>
    <definedName name="VAS083_F_Ilgalaikioturt61Inventorinisnu1" localSheetId="11">'Forma 12'!$D$99</definedName>
    <definedName name="VAS083_F_Ilgalaikioturt61Inventorinisnu1">'Forma 12'!$D$99</definedName>
    <definedName name="VAS083_F_Ilgalaikioturt61Kitareguliuoja1" localSheetId="11">'Forma 12'!$O$99</definedName>
    <definedName name="VAS083_F_Ilgalaikioturt61Kitareguliuoja1">'Forma 12'!$O$99</definedName>
    <definedName name="VAS083_F_Ilgalaikioturt61Kitosveiklosne1" localSheetId="11">'Forma 12'!$P$99</definedName>
    <definedName name="VAS083_F_Ilgalaikioturt61Kitosveiklosne1">'Forma 12'!$P$99</definedName>
    <definedName name="VAS083_F_Ilgalaikioturt61Lrklimatokaito1" localSheetId="11">'Forma 12'!$E$99</definedName>
    <definedName name="VAS083_F_Ilgalaikioturt61Lrklimatokaito1">'Forma 12'!$E$99</definedName>
    <definedName name="VAS083_F_Ilgalaikioturt61Nuotekudumblot1" localSheetId="11">'Forma 12'!$L$99</definedName>
    <definedName name="VAS083_F_Ilgalaikioturt61Nuotekudumblot1">'Forma 12'!$L$99</definedName>
    <definedName name="VAS083_F_Ilgalaikioturt61Nuotekusurinki1" localSheetId="11">'Forma 12'!$J$99</definedName>
    <definedName name="VAS083_F_Ilgalaikioturt61Nuotekusurinki1">'Forma 12'!$J$99</definedName>
    <definedName name="VAS083_F_Ilgalaikioturt61Nuotekuvalymas1" localSheetId="11">'Forma 12'!$K$99</definedName>
    <definedName name="VAS083_F_Ilgalaikioturt61Nuotekuvalymas1">'Forma 12'!$K$99</definedName>
    <definedName name="VAS083_F_Ilgalaikioturt61Pavirsiniunuot1" localSheetId="11">'Forma 12'!$M$99</definedName>
    <definedName name="VAS083_F_Ilgalaikioturt61Pavirsiniunuot1">'Forma 12'!$M$99</definedName>
    <definedName name="VAS083_F_Ilgalaikioturt61Turtovienetask1" localSheetId="11">'Forma 12'!$F$99</definedName>
    <definedName name="VAS083_F_Ilgalaikioturt61Turtovienetask1">'Forma 12'!$F$99</definedName>
    <definedName name="VAS083_F_Ilgalaikioturt62Apskaitosveikla1" localSheetId="11">'Forma 12'!$N$100</definedName>
    <definedName name="VAS083_F_Ilgalaikioturt62Apskaitosveikla1">'Forma 12'!$N$100</definedName>
    <definedName name="VAS083_F_Ilgalaikioturt62Geriamojovande7" localSheetId="11">'Forma 12'!$G$100</definedName>
    <definedName name="VAS083_F_Ilgalaikioturt62Geriamojovande7">'Forma 12'!$G$100</definedName>
    <definedName name="VAS083_F_Ilgalaikioturt62Geriamojovande8" localSheetId="11">'Forma 12'!$H$100</definedName>
    <definedName name="VAS083_F_Ilgalaikioturt62Geriamojovande8">'Forma 12'!$H$100</definedName>
    <definedName name="VAS083_F_Ilgalaikioturt62Geriamojovande9" localSheetId="11">'Forma 12'!$I$100</definedName>
    <definedName name="VAS083_F_Ilgalaikioturt62Geriamojovande9">'Forma 12'!$I$100</definedName>
    <definedName name="VAS083_F_Ilgalaikioturt62Inventorinisnu1" localSheetId="11">'Forma 12'!$D$100</definedName>
    <definedName name="VAS083_F_Ilgalaikioturt62Inventorinisnu1">'Forma 12'!$D$100</definedName>
    <definedName name="VAS083_F_Ilgalaikioturt62Kitareguliuoja1" localSheetId="11">'Forma 12'!$O$100</definedName>
    <definedName name="VAS083_F_Ilgalaikioturt62Kitareguliuoja1">'Forma 12'!$O$100</definedName>
    <definedName name="VAS083_F_Ilgalaikioturt62Kitosveiklosne1" localSheetId="11">'Forma 12'!$P$100</definedName>
    <definedName name="VAS083_F_Ilgalaikioturt62Kitosveiklosne1">'Forma 12'!$P$100</definedName>
    <definedName name="VAS083_F_Ilgalaikioturt62Lrklimatokaito1" localSheetId="11">'Forma 12'!$E$100</definedName>
    <definedName name="VAS083_F_Ilgalaikioturt62Lrklimatokaito1">'Forma 12'!$E$100</definedName>
    <definedName name="VAS083_F_Ilgalaikioturt62Nuotekudumblot1" localSheetId="11">'Forma 12'!$L$100</definedName>
    <definedName name="VAS083_F_Ilgalaikioturt62Nuotekudumblot1">'Forma 12'!$L$100</definedName>
    <definedName name="VAS083_F_Ilgalaikioturt62Nuotekusurinki1" localSheetId="11">'Forma 12'!$J$100</definedName>
    <definedName name="VAS083_F_Ilgalaikioturt62Nuotekusurinki1">'Forma 12'!$J$100</definedName>
    <definedName name="VAS083_F_Ilgalaikioturt62Nuotekuvalymas1" localSheetId="11">'Forma 12'!$K$100</definedName>
    <definedName name="VAS083_F_Ilgalaikioturt62Nuotekuvalymas1">'Forma 12'!$K$100</definedName>
    <definedName name="VAS083_F_Ilgalaikioturt62Pavirsiniunuot1" localSheetId="11">'Forma 12'!$M$100</definedName>
    <definedName name="VAS083_F_Ilgalaikioturt62Pavirsiniunuot1">'Forma 12'!$M$100</definedName>
    <definedName name="VAS083_F_Ilgalaikioturt62Turtovienetask1" localSheetId="11">'Forma 12'!$F$100</definedName>
    <definedName name="VAS083_F_Ilgalaikioturt62Turtovienetask1">'Forma 12'!$F$100</definedName>
    <definedName name="VAS083_F_Ilgalaikioturt63Apskaitosveikla1" localSheetId="11">'Forma 12'!$N$101</definedName>
    <definedName name="VAS083_F_Ilgalaikioturt63Apskaitosveikla1">'Forma 12'!$N$101</definedName>
    <definedName name="VAS083_F_Ilgalaikioturt63Geriamojovande7" localSheetId="11">'Forma 12'!$G$101</definedName>
    <definedName name="VAS083_F_Ilgalaikioturt63Geriamojovande7">'Forma 12'!$G$101</definedName>
    <definedName name="VAS083_F_Ilgalaikioturt63Geriamojovande8" localSheetId="11">'Forma 12'!$H$101</definedName>
    <definedName name="VAS083_F_Ilgalaikioturt63Geriamojovande8">'Forma 12'!$H$101</definedName>
    <definedName name="VAS083_F_Ilgalaikioturt63Geriamojovande9" localSheetId="11">'Forma 12'!$I$101</definedName>
    <definedName name="VAS083_F_Ilgalaikioturt63Geriamojovande9">'Forma 12'!$I$101</definedName>
    <definedName name="VAS083_F_Ilgalaikioturt63Inventorinisnu1" localSheetId="11">'Forma 12'!$D$101</definedName>
    <definedName name="VAS083_F_Ilgalaikioturt63Inventorinisnu1">'Forma 12'!$D$101</definedName>
    <definedName name="VAS083_F_Ilgalaikioturt63Kitareguliuoja1" localSheetId="11">'Forma 12'!$O$101</definedName>
    <definedName name="VAS083_F_Ilgalaikioturt63Kitareguliuoja1">'Forma 12'!$O$101</definedName>
    <definedName name="VAS083_F_Ilgalaikioturt63Kitosveiklosne1" localSheetId="11">'Forma 12'!$P$101</definedName>
    <definedName name="VAS083_F_Ilgalaikioturt63Kitosveiklosne1">'Forma 12'!$P$101</definedName>
    <definedName name="VAS083_F_Ilgalaikioturt63Lrklimatokaito1" localSheetId="11">'Forma 12'!$E$101</definedName>
    <definedName name="VAS083_F_Ilgalaikioturt63Lrklimatokaito1">'Forma 12'!$E$101</definedName>
    <definedName name="VAS083_F_Ilgalaikioturt63Nuotekudumblot1" localSheetId="11">'Forma 12'!$L$101</definedName>
    <definedName name="VAS083_F_Ilgalaikioturt63Nuotekudumblot1">'Forma 12'!$L$101</definedName>
    <definedName name="VAS083_F_Ilgalaikioturt63Nuotekusurinki1" localSheetId="11">'Forma 12'!$J$101</definedName>
    <definedName name="VAS083_F_Ilgalaikioturt63Nuotekusurinki1">'Forma 12'!$J$101</definedName>
    <definedName name="VAS083_F_Ilgalaikioturt63Nuotekuvalymas1" localSheetId="11">'Forma 12'!$K$101</definedName>
    <definedName name="VAS083_F_Ilgalaikioturt63Nuotekuvalymas1">'Forma 12'!$K$101</definedName>
    <definedName name="VAS083_F_Ilgalaikioturt63Pavirsiniunuot1" localSheetId="11">'Forma 12'!$M$101</definedName>
    <definedName name="VAS083_F_Ilgalaikioturt63Pavirsiniunuot1">'Forma 12'!$M$101</definedName>
    <definedName name="VAS083_F_Ilgalaikioturt63Turtovienetask1" localSheetId="11">'Forma 12'!$F$101</definedName>
    <definedName name="VAS083_F_Ilgalaikioturt63Turtovienetask1">'Forma 12'!$F$101</definedName>
    <definedName name="VAS083_F_Ilgalaikioturt64Apskaitosveikla1" localSheetId="11">'Forma 12'!$N$103</definedName>
    <definedName name="VAS083_F_Ilgalaikioturt64Apskaitosveikla1">'Forma 12'!$N$103</definedName>
    <definedName name="VAS083_F_Ilgalaikioturt64Geriamojovande7" localSheetId="11">'Forma 12'!$G$103</definedName>
    <definedName name="VAS083_F_Ilgalaikioturt64Geriamojovande7">'Forma 12'!$G$103</definedName>
    <definedName name="VAS083_F_Ilgalaikioturt64Geriamojovande8" localSheetId="11">'Forma 12'!$H$103</definedName>
    <definedName name="VAS083_F_Ilgalaikioturt64Geriamojovande8">'Forma 12'!$H$103</definedName>
    <definedName name="VAS083_F_Ilgalaikioturt64Geriamojovande9" localSheetId="11">'Forma 12'!$I$103</definedName>
    <definedName name="VAS083_F_Ilgalaikioturt64Geriamojovande9">'Forma 12'!$I$103</definedName>
    <definedName name="VAS083_F_Ilgalaikioturt64Inventorinisnu1" localSheetId="11">'Forma 12'!$D$103</definedName>
    <definedName name="VAS083_F_Ilgalaikioturt64Inventorinisnu1">'Forma 12'!$D$103</definedName>
    <definedName name="VAS083_F_Ilgalaikioturt64Kitareguliuoja1" localSheetId="11">'Forma 12'!$O$103</definedName>
    <definedName name="VAS083_F_Ilgalaikioturt64Kitareguliuoja1">'Forma 12'!$O$103</definedName>
    <definedName name="VAS083_F_Ilgalaikioturt64Kitosveiklosne1" localSheetId="11">'Forma 12'!$P$103</definedName>
    <definedName name="VAS083_F_Ilgalaikioturt64Kitosveiklosne1">'Forma 12'!$P$103</definedName>
    <definedName name="VAS083_F_Ilgalaikioturt64Lrklimatokaito1" localSheetId="11">'Forma 12'!$E$103</definedName>
    <definedName name="VAS083_F_Ilgalaikioturt64Lrklimatokaito1">'Forma 12'!$E$103</definedName>
    <definedName name="VAS083_F_Ilgalaikioturt64Nuotekudumblot1" localSheetId="11">'Forma 12'!$L$103</definedName>
    <definedName name="VAS083_F_Ilgalaikioturt64Nuotekudumblot1">'Forma 12'!$L$103</definedName>
    <definedName name="VAS083_F_Ilgalaikioturt64Nuotekusurinki1" localSheetId="11">'Forma 12'!$J$103</definedName>
    <definedName name="VAS083_F_Ilgalaikioturt64Nuotekusurinki1">'Forma 12'!$J$103</definedName>
    <definedName name="VAS083_F_Ilgalaikioturt64Nuotekuvalymas1" localSheetId="11">'Forma 12'!$K$103</definedName>
    <definedName name="VAS083_F_Ilgalaikioturt64Nuotekuvalymas1">'Forma 12'!$K$103</definedName>
    <definedName name="VAS083_F_Ilgalaikioturt64Pavirsiniunuot1" localSheetId="11">'Forma 12'!$M$103</definedName>
    <definedName name="VAS083_F_Ilgalaikioturt64Pavirsiniunuot1">'Forma 12'!$M$103</definedName>
    <definedName name="VAS083_F_Ilgalaikioturt64Turtovienetask1" localSheetId="11">'Forma 12'!$F$103</definedName>
    <definedName name="VAS083_F_Ilgalaikioturt64Turtovienetask1">'Forma 12'!$F$103</definedName>
    <definedName name="VAS083_F_Ilgalaikioturt65Apskaitosveikla1" localSheetId="11">'Forma 12'!$N$104</definedName>
    <definedName name="VAS083_F_Ilgalaikioturt65Apskaitosveikla1">'Forma 12'!$N$104</definedName>
    <definedName name="VAS083_F_Ilgalaikioturt65Geriamojovande7" localSheetId="11">'Forma 12'!$G$104</definedName>
    <definedName name="VAS083_F_Ilgalaikioturt65Geriamojovande7">'Forma 12'!$G$104</definedName>
    <definedName name="VAS083_F_Ilgalaikioturt65Geriamojovande8" localSheetId="11">'Forma 12'!$H$104</definedName>
    <definedName name="VAS083_F_Ilgalaikioturt65Geriamojovande8">'Forma 12'!$H$104</definedName>
    <definedName name="VAS083_F_Ilgalaikioturt65Geriamojovande9" localSheetId="11">'Forma 12'!$I$104</definedName>
    <definedName name="VAS083_F_Ilgalaikioturt65Geriamojovande9">'Forma 12'!$I$104</definedName>
    <definedName name="VAS083_F_Ilgalaikioturt65Inventorinisnu1" localSheetId="11">'Forma 12'!$D$104</definedName>
    <definedName name="VAS083_F_Ilgalaikioturt65Inventorinisnu1">'Forma 12'!$D$104</definedName>
    <definedName name="VAS083_F_Ilgalaikioturt65Kitareguliuoja1" localSheetId="11">'Forma 12'!$O$104</definedName>
    <definedName name="VAS083_F_Ilgalaikioturt65Kitareguliuoja1">'Forma 12'!$O$104</definedName>
    <definedName name="VAS083_F_Ilgalaikioturt65Kitosveiklosne1" localSheetId="11">'Forma 12'!$P$104</definedName>
    <definedName name="VAS083_F_Ilgalaikioturt65Kitosveiklosne1">'Forma 12'!$P$104</definedName>
    <definedName name="VAS083_F_Ilgalaikioturt65Lrklimatokaito1" localSheetId="11">'Forma 12'!$E$104</definedName>
    <definedName name="VAS083_F_Ilgalaikioturt65Lrklimatokaito1">'Forma 12'!$E$104</definedName>
    <definedName name="VAS083_F_Ilgalaikioturt65Nuotekudumblot1" localSheetId="11">'Forma 12'!$L$104</definedName>
    <definedName name="VAS083_F_Ilgalaikioturt65Nuotekudumblot1">'Forma 12'!$L$104</definedName>
    <definedName name="VAS083_F_Ilgalaikioturt65Nuotekusurinki1" localSheetId="11">'Forma 12'!$J$104</definedName>
    <definedName name="VAS083_F_Ilgalaikioturt65Nuotekusurinki1">'Forma 12'!$J$104</definedName>
    <definedName name="VAS083_F_Ilgalaikioturt65Nuotekuvalymas1" localSheetId="11">'Forma 12'!$K$104</definedName>
    <definedName name="VAS083_F_Ilgalaikioturt65Nuotekuvalymas1">'Forma 12'!$K$104</definedName>
    <definedName name="VAS083_F_Ilgalaikioturt65Pavirsiniunuot1" localSheetId="11">'Forma 12'!$M$104</definedName>
    <definedName name="VAS083_F_Ilgalaikioturt65Pavirsiniunuot1">'Forma 12'!$M$104</definedName>
    <definedName name="VAS083_F_Ilgalaikioturt65Turtovienetask1" localSheetId="11">'Forma 12'!$F$104</definedName>
    <definedName name="VAS083_F_Ilgalaikioturt65Turtovienetask1">'Forma 12'!$F$104</definedName>
    <definedName name="VAS083_F_Ilgalaikioturt66Apskaitosveikla1" localSheetId="11">'Forma 12'!$N$105</definedName>
    <definedName name="VAS083_F_Ilgalaikioturt66Apskaitosveikla1">'Forma 12'!$N$105</definedName>
    <definedName name="VAS083_F_Ilgalaikioturt66Geriamojovande7" localSheetId="11">'Forma 12'!$G$105</definedName>
    <definedName name="VAS083_F_Ilgalaikioturt66Geriamojovande7">'Forma 12'!$G$105</definedName>
    <definedName name="VAS083_F_Ilgalaikioturt66Geriamojovande8" localSheetId="11">'Forma 12'!$H$105</definedName>
    <definedName name="VAS083_F_Ilgalaikioturt66Geriamojovande8">'Forma 12'!$H$105</definedName>
    <definedName name="VAS083_F_Ilgalaikioturt66Geriamojovande9" localSheetId="11">'Forma 12'!$I$105</definedName>
    <definedName name="VAS083_F_Ilgalaikioturt66Geriamojovande9">'Forma 12'!$I$105</definedName>
    <definedName name="VAS083_F_Ilgalaikioturt66Inventorinisnu1" localSheetId="11">'Forma 12'!$D$105</definedName>
    <definedName name="VAS083_F_Ilgalaikioturt66Inventorinisnu1">'Forma 12'!$D$105</definedName>
    <definedName name="VAS083_F_Ilgalaikioturt66Kitareguliuoja1" localSheetId="11">'Forma 12'!$O$105</definedName>
    <definedName name="VAS083_F_Ilgalaikioturt66Kitareguliuoja1">'Forma 12'!$O$105</definedName>
    <definedName name="VAS083_F_Ilgalaikioturt66Kitosveiklosne1" localSheetId="11">'Forma 12'!$P$105</definedName>
    <definedName name="VAS083_F_Ilgalaikioturt66Kitosveiklosne1">'Forma 12'!$P$105</definedName>
    <definedName name="VAS083_F_Ilgalaikioturt66Lrklimatokaito1" localSheetId="11">'Forma 12'!$E$105</definedName>
    <definedName name="VAS083_F_Ilgalaikioturt66Lrklimatokaito1">'Forma 12'!$E$105</definedName>
    <definedName name="VAS083_F_Ilgalaikioturt66Nuotekudumblot1" localSheetId="11">'Forma 12'!$L$105</definedName>
    <definedName name="VAS083_F_Ilgalaikioturt66Nuotekudumblot1">'Forma 12'!$L$105</definedName>
    <definedName name="VAS083_F_Ilgalaikioturt66Nuotekusurinki1" localSheetId="11">'Forma 12'!$J$105</definedName>
    <definedName name="VAS083_F_Ilgalaikioturt66Nuotekusurinki1">'Forma 12'!$J$105</definedName>
    <definedName name="VAS083_F_Ilgalaikioturt66Nuotekuvalymas1" localSheetId="11">'Forma 12'!$K$105</definedName>
    <definedName name="VAS083_F_Ilgalaikioturt66Nuotekuvalymas1">'Forma 12'!$K$105</definedName>
    <definedName name="VAS083_F_Ilgalaikioturt66Pavirsiniunuot1" localSheetId="11">'Forma 12'!$M$105</definedName>
    <definedName name="VAS083_F_Ilgalaikioturt66Pavirsiniunuot1">'Forma 12'!$M$105</definedName>
    <definedName name="VAS083_F_Ilgalaikioturt66Turtovienetask1" localSheetId="11">'Forma 12'!$F$105</definedName>
    <definedName name="VAS083_F_Ilgalaikioturt66Turtovienetask1">'Forma 12'!$F$105</definedName>
    <definedName name="VAS083_F_Ilgalaikioturt67Apskaitosveikla1" localSheetId="11">'Forma 12'!$N$108</definedName>
    <definedName name="VAS083_F_Ilgalaikioturt67Apskaitosveikla1">'Forma 12'!$N$108</definedName>
    <definedName name="VAS083_F_Ilgalaikioturt67Geriamojovande7" localSheetId="11">'Forma 12'!$G$108</definedName>
    <definedName name="VAS083_F_Ilgalaikioturt67Geriamojovande7">'Forma 12'!$G$108</definedName>
    <definedName name="VAS083_F_Ilgalaikioturt67Geriamojovande8" localSheetId="11">'Forma 12'!$H$108</definedName>
    <definedName name="VAS083_F_Ilgalaikioturt67Geriamojovande8">'Forma 12'!$H$108</definedName>
    <definedName name="VAS083_F_Ilgalaikioturt67Geriamojovande9" localSheetId="11">'Forma 12'!$I$108</definedName>
    <definedName name="VAS083_F_Ilgalaikioturt67Geriamojovande9">'Forma 12'!$I$108</definedName>
    <definedName name="VAS083_F_Ilgalaikioturt67Inventorinisnu1" localSheetId="11">'Forma 12'!$D$108</definedName>
    <definedName name="VAS083_F_Ilgalaikioturt67Inventorinisnu1">'Forma 12'!$D$108</definedName>
    <definedName name="VAS083_F_Ilgalaikioturt67Kitareguliuoja1" localSheetId="11">'Forma 12'!$O$108</definedName>
    <definedName name="VAS083_F_Ilgalaikioturt67Kitareguliuoja1">'Forma 12'!$O$108</definedName>
    <definedName name="VAS083_F_Ilgalaikioturt67Kitosveiklosne1" localSheetId="11">'Forma 12'!$P$108</definedName>
    <definedName name="VAS083_F_Ilgalaikioturt67Kitosveiklosne1">'Forma 12'!$P$108</definedName>
    <definedName name="VAS083_F_Ilgalaikioturt67Lrklimatokaito1" localSheetId="11">'Forma 12'!$E$108</definedName>
    <definedName name="VAS083_F_Ilgalaikioturt67Lrklimatokaito1">'Forma 12'!$E$108</definedName>
    <definedName name="VAS083_F_Ilgalaikioturt67Nuotekudumblot1" localSheetId="11">'Forma 12'!$L$108</definedName>
    <definedName name="VAS083_F_Ilgalaikioturt67Nuotekudumblot1">'Forma 12'!$L$108</definedName>
    <definedName name="VAS083_F_Ilgalaikioturt67Nuotekusurinki1" localSheetId="11">'Forma 12'!$J$108</definedName>
    <definedName name="VAS083_F_Ilgalaikioturt67Nuotekusurinki1">'Forma 12'!$J$108</definedName>
    <definedName name="VAS083_F_Ilgalaikioturt67Nuotekuvalymas1" localSheetId="11">'Forma 12'!$K$108</definedName>
    <definedName name="VAS083_F_Ilgalaikioturt67Nuotekuvalymas1">'Forma 12'!$K$108</definedName>
    <definedName name="VAS083_F_Ilgalaikioturt67Pavirsiniunuot1" localSheetId="11">'Forma 12'!$M$108</definedName>
    <definedName name="VAS083_F_Ilgalaikioturt67Pavirsiniunuot1">'Forma 12'!$M$108</definedName>
    <definedName name="VAS083_F_Ilgalaikioturt67Turtovienetask1" localSheetId="11">'Forma 12'!$F$108</definedName>
    <definedName name="VAS083_F_Ilgalaikioturt67Turtovienetask1">'Forma 12'!$F$108</definedName>
    <definedName name="VAS083_F_Ilgalaikioturt68Apskaitosveikla1" localSheetId="11">'Forma 12'!$N$109</definedName>
    <definedName name="VAS083_F_Ilgalaikioturt68Apskaitosveikla1">'Forma 12'!$N$109</definedName>
    <definedName name="VAS083_F_Ilgalaikioturt68Geriamojovande7" localSheetId="11">'Forma 12'!$G$109</definedName>
    <definedName name="VAS083_F_Ilgalaikioturt68Geriamojovande7">'Forma 12'!$G$109</definedName>
    <definedName name="VAS083_F_Ilgalaikioturt68Geriamojovande8" localSheetId="11">'Forma 12'!$H$109</definedName>
    <definedName name="VAS083_F_Ilgalaikioturt68Geriamojovande8">'Forma 12'!$H$109</definedName>
    <definedName name="VAS083_F_Ilgalaikioturt68Geriamojovande9" localSheetId="11">'Forma 12'!$I$109</definedName>
    <definedName name="VAS083_F_Ilgalaikioturt68Geriamojovande9">'Forma 12'!$I$109</definedName>
    <definedName name="VAS083_F_Ilgalaikioturt68Inventorinisnu1" localSheetId="11">'Forma 12'!$D$109</definedName>
    <definedName name="VAS083_F_Ilgalaikioturt68Inventorinisnu1">'Forma 12'!$D$109</definedName>
    <definedName name="VAS083_F_Ilgalaikioturt68Kitareguliuoja1" localSheetId="11">'Forma 12'!$O$109</definedName>
    <definedName name="VAS083_F_Ilgalaikioturt68Kitareguliuoja1">'Forma 12'!$O$109</definedName>
    <definedName name="VAS083_F_Ilgalaikioturt68Kitosveiklosne1" localSheetId="11">'Forma 12'!$P$109</definedName>
    <definedName name="VAS083_F_Ilgalaikioturt68Kitosveiklosne1">'Forma 12'!$P$109</definedName>
    <definedName name="VAS083_F_Ilgalaikioturt68Lrklimatokaito1" localSheetId="11">'Forma 12'!$E$109</definedName>
    <definedName name="VAS083_F_Ilgalaikioturt68Lrklimatokaito1">'Forma 12'!$E$109</definedName>
    <definedName name="VAS083_F_Ilgalaikioturt68Nuotekudumblot1" localSheetId="11">'Forma 12'!$L$109</definedName>
    <definedName name="VAS083_F_Ilgalaikioturt68Nuotekudumblot1">'Forma 12'!$L$109</definedName>
    <definedName name="VAS083_F_Ilgalaikioturt68Nuotekusurinki1" localSheetId="11">'Forma 12'!$J$109</definedName>
    <definedName name="VAS083_F_Ilgalaikioturt68Nuotekusurinki1">'Forma 12'!$J$109</definedName>
    <definedName name="VAS083_F_Ilgalaikioturt68Nuotekuvalymas1" localSheetId="11">'Forma 12'!$K$109</definedName>
    <definedName name="VAS083_F_Ilgalaikioturt68Nuotekuvalymas1">'Forma 12'!$K$109</definedName>
    <definedName name="VAS083_F_Ilgalaikioturt68Pavirsiniunuot1" localSheetId="11">'Forma 12'!$M$109</definedName>
    <definedName name="VAS083_F_Ilgalaikioturt68Pavirsiniunuot1">'Forma 12'!$M$109</definedName>
    <definedName name="VAS083_F_Ilgalaikioturt68Turtovienetask1" localSheetId="11">'Forma 12'!$F$109</definedName>
    <definedName name="VAS083_F_Ilgalaikioturt68Turtovienetask1">'Forma 12'!$F$109</definedName>
    <definedName name="VAS083_F_Ilgalaikioturt69Apskaitosveikla1" localSheetId="11">'Forma 12'!$N$110</definedName>
    <definedName name="VAS083_F_Ilgalaikioturt69Apskaitosveikla1">'Forma 12'!$N$110</definedName>
    <definedName name="VAS083_F_Ilgalaikioturt69Geriamojovande7" localSheetId="11">'Forma 12'!$G$110</definedName>
    <definedName name="VAS083_F_Ilgalaikioturt69Geriamojovande7">'Forma 12'!$G$110</definedName>
    <definedName name="VAS083_F_Ilgalaikioturt69Geriamojovande8" localSheetId="11">'Forma 12'!$H$110</definedName>
    <definedName name="VAS083_F_Ilgalaikioturt69Geriamojovande8">'Forma 12'!$H$110</definedName>
    <definedName name="VAS083_F_Ilgalaikioturt69Geriamojovande9" localSheetId="11">'Forma 12'!$I$110</definedName>
    <definedName name="VAS083_F_Ilgalaikioturt69Geriamojovande9">'Forma 12'!$I$110</definedName>
    <definedName name="VAS083_F_Ilgalaikioturt69Inventorinisnu1" localSheetId="11">'Forma 12'!$D$110</definedName>
    <definedName name="VAS083_F_Ilgalaikioturt69Inventorinisnu1">'Forma 12'!$D$110</definedName>
    <definedName name="VAS083_F_Ilgalaikioturt69Kitareguliuoja1" localSheetId="11">'Forma 12'!$O$110</definedName>
    <definedName name="VAS083_F_Ilgalaikioturt69Kitareguliuoja1">'Forma 12'!$O$110</definedName>
    <definedName name="VAS083_F_Ilgalaikioturt69Kitosveiklosne1" localSheetId="11">'Forma 12'!$P$110</definedName>
    <definedName name="VAS083_F_Ilgalaikioturt69Kitosveiklosne1">'Forma 12'!$P$110</definedName>
    <definedName name="VAS083_F_Ilgalaikioturt69Lrklimatokaito1" localSheetId="11">'Forma 12'!$E$110</definedName>
    <definedName name="VAS083_F_Ilgalaikioturt69Lrklimatokaito1">'Forma 12'!$E$110</definedName>
    <definedName name="VAS083_F_Ilgalaikioturt69Nuotekudumblot1" localSheetId="11">'Forma 12'!$L$110</definedName>
    <definedName name="VAS083_F_Ilgalaikioturt69Nuotekudumblot1">'Forma 12'!$L$110</definedName>
    <definedName name="VAS083_F_Ilgalaikioturt69Nuotekusurinki1" localSheetId="11">'Forma 12'!$J$110</definedName>
    <definedName name="VAS083_F_Ilgalaikioturt69Nuotekusurinki1">'Forma 12'!$J$110</definedName>
    <definedName name="VAS083_F_Ilgalaikioturt69Nuotekuvalymas1" localSheetId="11">'Forma 12'!$K$110</definedName>
    <definedName name="VAS083_F_Ilgalaikioturt69Nuotekuvalymas1">'Forma 12'!$K$110</definedName>
    <definedName name="VAS083_F_Ilgalaikioturt69Pavirsiniunuot1" localSheetId="11">'Forma 12'!$M$110</definedName>
    <definedName name="VAS083_F_Ilgalaikioturt69Pavirsiniunuot1">'Forma 12'!$M$110</definedName>
    <definedName name="VAS083_F_Ilgalaikioturt69Turtovienetask1" localSheetId="11">'Forma 12'!$F$110</definedName>
    <definedName name="VAS083_F_Ilgalaikioturt69Turtovienetask1">'Forma 12'!$F$110</definedName>
    <definedName name="VAS083_F_Ilgalaikioturt6Apskaitosveikla1" localSheetId="11">'Forma 12'!$N$19</definedName>
    <definedName name="VAS083_F_Ilgalaikioturt6Apskaitosveikla1">'Forma 12'!$N$19</definedName>
    <definedName name="VAS083_F_Ilgalaikioturt6Geriamojovande7" localSheetId="11">'Forma 12'!$G$19</definedName>
    <definedName name="VAS083_F_Ilgalaikioturt6Geriamojovande7">'Forma 12'!$G$19</definedName>
    <definedName name="VAS083_F_Ilgalaikioturt6Geriamojovande8" localSheetId="11">'Forma 12'!$H$19</definedName>
    <definedName name="VAS083_F_Ilgalaikioturt6Geriamojovande8">'Forma 12'!$H$19</definedName>
    <definedName name="VAS083_F_Ilgalaikioturt6Geriamojovande9" localSheetId="11">'Forma 12'!$I$19</definedName>
    <definedName name="VAS083_F_Ilgalaikioturt6Geriamojovande9">'Forma 12'!$I$19</definedName>
    <definedName name="VAS083_F_Ilgalaikioturt6Inventorinisnu1" localSheetId="11">'Forma 12'!$D$19</definedName>
    <definedName name="VAS083_F_Ilgalaikioturt6Inventorinisnu1">'Forma 12'!$D$19</definedName>
    <definedName name="VAS083_F_Ilgalaikioturt6Kitareguliuoja1" localSheetId="11">'Forma 12'!$O$19</definedName>
    <definedName name="VAS083_F_Ilgalaikioturt6Kitareguliuoja1">'Forma 12'!$O$19</definedName>
    <definedName name="VAS083_F_Ilgalaikioturt6Kitosveiklosne1" localSheetId="11">'Forma 12'!$P$19</definedName>
    <definedName name="VAS083_F_Ilgalaikioturt6Kitosveiklosne1">'Forma 12'!$P$19</definedName>
    <definedName name="VAS083_F_Ilgalaikioturt6Lrklimatokaito1" localSheetId="11">'Forma 12'!$E$19</definedName>
    <definedName name="VAS083_F_Ilgalaikioturt6Lrklimatokaito1">'Forma 12'!$E$19</definedName>
    <definedName name="VAS083_F_Ilgalaikioturt6Nuotekudumblot1" localSheetId="11">'Forma 12'!$L$19</definedName>
    <definedName name="VAS083_F_Ilgalaikioturt6Nuotekudumblot1">'Forma 12'!$L$19</definedName>
    <definedName name="VAS083_F_Ilgalaikioturt6Nuotekusurinki1" localSheetId="11">'Forma 12'!$J$19</definedName>
    <definedName name="VAS083_F_Ilgalaikioturt6Nuotekusurinki1">'Forma 12'!$J$19</definedName>
    <definedName name="VAS083_F_Ilgalaikioturt6Nuotekuvalymas1" localSheetId="11">'Forma 12'!$K$19</definedName>
    <definedName name="VAS083_F_Ilgalaikioturt6Nuotekuvalymas1">'Forma 12'!$K$19</definedName>
    <definedName name="VAS083_F_Ilgalaikioturt6Pavirsiniunuot1" localSheetId="11">'Forma 12'!$M$19</definedName>
    <definedName name="VAS083_F_Ilgalaikioturt6Pavirsiniunuot1">'Forma 12'!$M$19</definedName>
    <definedName name="VAS083_F_Ilgalaikioturt6Turtovienetask1" localSheetId="11">'Forma 12'!$F$19</definedName>
    <definedName name="VAS083_F_Ilgalaikioturt6Turtovienetask1">'Forma 12'!$F$19</definedName>
    <definedName name="VAS083_F_Ilgalaikioturt70Apskaitosveikla1" localSheetId="11">'Forma 12'!$N$112</definedName>
    <definedName name="VAS083_F_Ilgalaikioturt70Apskaitosveikla1">'Forma 12'!$N$112</definedName>
    <definedName name="VAS083_F_Ilgalaikioturt70Geriamojovande7" localSheetId="11">'Forma 12'!$G$112</definedName>
    <definedName name="VAS083_F_Ilgalaikioturt70Geriamojovande7">'Forma 12'!$G$112</definedName>
    <definedName name="VAS083_F_Ilgalaikioturt70Geriamojovande8" localSheetId="11">'Forma 12'!$H$112</definedName>
    <definedName name="VAS083_F_Ilgalaikioturt70Geriamojovande8">'Forma 12'!$H$112</definedName>
    <definedName name="VAS083_F_Ilgalaikioturt70Geriamojovande9" localSheetId="11">'Forma 12'!$I$112</definedName>
    <definedName name="VAS083_F_Ilgalaikioturt70Geriamojovande9">'Forma 12'!$I$112</definedName>
    <definedName name="VAS083_F_Ilgalaikioturt70Inventorinisnu1" localSheetId="11">'Forma 12'!$D$112</definedName>
    <definedName name="VAS083_F_Ilgalaikioturt70Inventorinisnu1">'Forma 12'!$D$112</definedName>
    <definedName name="VAS083_F_Ilgalaikioturt70Kitareguliuoja1" localSheetId="11">'Forma 12'!$O$112</definedName>
    <definedName name="VAS083_F_Ilgalaikioturt70Kitareguliuoja1">'Forma 12'!$O$112</definedName>
    <definedName name="VAS083_F_Ilgalaikioturt70Kitosveiklosne1" localSheetId="11">'Forma 12'!$P$112</definedName>
    <definedName name="VAS083_F_Ilgalaikioturt70Kitosveiklosne1">'Forma 12'!$P$112</definedName>
    <definedName name="VAS083_F_Ilgalaikioturt70Lrklimatokaito1" localSheetId="11">'Forma 12'!$E$112</definedName>
    <definedName name="VAS083_F_Ilgalaikioturt70Lrklimatokaito1">'Forma 12'!$E$112</definedName>
    <definedName name="VAS083_F_Ilgalaikioturt70Nuotekudumblot1" localSheetId="11">'Forma 12'!$L$112</definedName>
    <definedName name="VAS083_F_Ilgalaikioturt70Nuotekudumblot1">'Forma 12'!$L$112</definedName>
    <definedName name="VAS083_F_Ilgalaikioturt70Nuotekusurinki1" localSheetId="11">'Forma 12'!$J$112</definedName>
    <definedName name="VAS083_F_Ilgalaikioturt70Nuotekusurinki1">'Forma 12'!$J$112</definedName>
    <definedName name="VAS083_F_Ilgalaikioturt70Nuotekuvalymas1" localSheetId="11">'Forma 12'!$K$112</definedName>
    <definedName name="VAS083_F_Ilgalaikioturt70Nuotekuvalymas1">'Forma 12'!$K$112</definedName>
    <definedName name="VAS083_F_Ilgalaikioturt70Pavirsiniunuot1" localSheetId="11">'Forma 12'!$M$112</definedName>
    <definedName name="VAS083_F_Ilgalaikioturt70Pavirsiniunuot1">'Forma 12'!$M$112</definedName>
    <definedName name="VAS083_F_Ilgalaikioturt70Turtovienetask1" localSheetId="11">'Forma 12'!$F$112</definedName>
    <definedName name="VAS083_F_Ilgalaikioturt70Turtovienetask1">'Forma 12'!$F$112</definedName>
    <definedName name="VAS083_F_Ilgalaikioturt71Apskaitosveikla1" localSheetId="11">'Forma 12'!$N$113</definedName>
    <definedName name="VAS083_F_Ilgalaikioturt71Apskaitosveikla1">'Forma 12'!$N$113</definedName>
    <definedName name="VAS083_F_Ilgalaikioturt71Geriamojovande7" localSheetId="11">'Forma 12'!$G$113</definedName>
    <definedName name="VAS083_F_Ilgalaikioturt71Geriamojovande7">'Forma 12'!$G$113</definedName>
    <definedName name="VAS083_F_Ilgalaikioturt71Geriamojovande8" localSheetId="11">'Forma 12'!$H$113</definedName>
    <definedName name="VAS083_F_Ilgalaikioturt71Geriamojovande8">'Forma 12'!$H$113</definedName>
    <definedName name="VAS083_F_Ilgalaikioturt71Geriamojovande9" localSheetId="11">'Forma 12'!$I$113</definedName>
    <definedName name="VAS083_F_Ilgalaikioturt71Geriamojovande9">'Forma 12'!$I$113</definedName>
    <definedName name="VAS083_F_Ilgalaikioturt71Inventorinisnu1" localSheetId="11">'Forma 12'!$D$113</definedName>
    <definedName name="VAS083_F_Ilgalaikioturt71Inventorinisnu1">'Forma 12'!$D$113</definedName>
    <definedName name="VAS083_F_Ilgalaikioturt71Kitareguliuoja1" localSheetId="11">'Forma 12'!$O$113</definedName>
    <definedName name="VAS083_F_Ilgalaikioturt71Kitareguliuoja1">'Forma 12'!$O$113</definedName>
    <definedName name="VAS083_F_Ilgalaikioturt71Kitosveiklosne1" localSheetId="11">'Forma 12'!$P$113</definedName>
    <definedName name="VAS083_F_Ilgalaikioturt71Kitosveiklosne1">'Forma 12'!$P$113</definedName>
    <definedName name="VAS083_F_Ilgalaikioturt71Lrklimatokaito1" localSheetId="11">'Forma 12'!$E$113</definedName>
    <definedName name="VAS083_F_Ilgalaikioturt71Lrklimatokaito1">'Forma 12'!$E$113</definedName>
    <definedName name="VAS083_F_Ilgalaikioturt71Nuotekudumblot1" localSheetId="11">'Forma 12'!$L$113</definedName>
    <definedName name="VAS083_F_Ilgalaikioturt71Nuotekudumblot1">'Forma 12'!$L$113</definedName>
    <definedName name="VAS083_F_Ilgalaikioturt71Nuotekusurinki1" localSheetId="11">'Forma 12'!$J$113</definedName>
    <definedName name="VAS083_F_Ilgalaikioturt71Nuotekusurinki1">'Forma 12'!$J$113</definedName>
    <definedName name="VAS083_F_Ilgalaikioturt71Nuotekuvalymas1" localSheetId="11">'Forma 12'!$K$113</definedName>
    <definedName name="VAS083_F_Ilgalaikioturt71Nuotekuvalymas1">'Forma 12'!$K$113</definedName>
    <definedName name="VAS083_F_Ilgalaikioturt71Pavirsiniunuot1" localSheetId="11">'Forma 12'!$M$113</definedName>
    <definedName name="VAS083_F_Ilgalaikioturt71Pavirsiniunuot1">'Forma 12'!$M$113</definedName>
    <definedName name="VAS083_F_Ilgalaikioturt71Turtovienetask1" localSheetId="11">'Forma 12'!$F$113</definedName>
    <definedName name="VAS083_F_Ilgalaikioturt71Turtovienetask1">'Forma 12'!$F$113</definedName>
    <definedName name="VAS083_F_Ilgalaikioturt72Apskaitosveikla1" localSheetId="11">'Forma 12'!$N$114</definedName>
    <definedName name="VAS083_F_Ilgalaikioturt72Apskaitosveikla1">'Forma 12'!$N$114</definedName>
    <definedName name="VAS083_F_Ilgalaikioturt72Geriamojovande7" localSheetId="11">'Forma 12'!$G$114</definedName>
    <definedName name="VAS083_F_Ilgalaikioturt72Geriamojovande7">'Forma 12'!$G$114</definedName>
    <definedName name="VAS083_F_Ilgalaikioturt72Geriamojovande8" localSheetId="11">'Forma 12'!$H$114</definedName>
    <definedName name="VAS083_F_Ilgalaikioturt72Geriamojovande8">'Forma 12'!$H$114</definedName>
    <definedName name="VAS083_F_Ilgalaikioturt72Geriamojovande9" localSheetId="11">'Forma 12'!$I$114</definedName>
    <definedName name="VAS083_F_Ilgalaikioturt72Geriamojovande9">'Forma 12'!$I$114</definedName>
    <definedName name="VAS083_F_Ilgalaikioturt72Inventorinisnu1" localSheetId="11">'Forma 12'!$D$114</definedName>
    <definedName name="VAS083_F_Ilgalaikioturt72Inventorinisnu1">'Forma 12'!$D$114</definedName>
    <definedName name="VAS083_F_Ilgalaikioturt72Kitareguliuoja1" localSheetId="11">'Forma 12'!$O$114</definedName>
    <definedName name="VAS083_F_Ilgalaikioturt72Kitareguliuoja1">'Forma 12'!$O$114</definedName>
    <definedName name="VAS083_F_Ilgalaikioturt72Kitosveiklosne1" localSheetId="11">'Forma 12'!$P$114</definedName>
    <definedName name="VAS083_F_Ilgalaikioturt72Kitosveiklosne1">'Forma 12'!$P$114</definedName>
    <definedName name="VAS083_F_Ilgalaikioturt72Lrklimatokaito1" localSheetId="11">'Forma 12'!$E$114</definedName>
    <definedName name="VAS083_F_Ilgalaikioturt72Lrklimatokaito1">'Forma 12'!$E$114</definedName>
    <definedName name="VAS083_F_Ilgalaikioturt72Nuotekudumblot1" localSheetId="11">'Forma 12'!$L$114</definedName>
    <definedName name="VAS083_F_Ilgalaikioturt72Nuotekudumblot1">'Forma 12'!$L$114</definedName>
    <definedName name="VAS083_F_Ilgalaikioturt72Nuotekusurinki1" localSheetId="11">'Forma 12'!$J$114</definedName>
    <definedName name="VAS083_F_Ilgalaikioturt72Nuotekusurinki1">'Forma 12'!$J$114</definedName>
    <definedName name="VAS083_F_Ilgalaikioturt72Nuotekuvalymas1" localSheetId="11">'Forma 12'!$K$114</definedName>
    <definedName name="VAS083_F_Ilgalaikioturt72Nuotekuvalymas1">'Forma 12'!$K$114</definedName>
    <definedName name="VAS083_F_Ilgalaikioturt72Pavirsiniunuot1" localSheetId="11">'Forma 12'!$M$114</definedName>
    <definedName name="VAS083_F_Ilgalaikioturt72Pavirsiniunuot1">'Forma 12'!$M$114</definedName>
    <definedName name="VAS083_F_Ilgalaikioturt72Turtovienetask1" localSheetId="11">'Forma 12'!$F$114</definedName>
    <definedName name="VAS083_F_Ilgalaikioturt72Turtovienetask1">'Forma 12'!$F$114</definedName>
    <definedName name="VAS083_F_Ilgalaikioturt73Apskaitosveikla1" localSheetId="11">'Forma 12'!$N$116</definedName>
    <definedName name="VAS083_F_Ilgalaikioturt73Apskaitosveikla1">'Forma 12'!$N$116</definedName>
    <definedName name="VAS083_F_Ilgalaikioturt73Geriamojovande7" localSheetId="11">'Forma 12'!$G$116</definedName>
    <definedName name="VAS083_F_Ilgalaikioturt73Geriamojovande7">'Forma 12'!$G$116</definedName>
    <definedName name="VAS083_F_Ilgalaikioturt73Geriamojovande8" localSheetId="11">'Forma 12'!$H$116</definedName>
    <definedName name="VAS083_F_Ilgalaikioturt73Geriamojovande8">'Forma 12'!$H$116</definedName>
    <definedName name="VAS083_F_Ilgalaikioturt73Geriamojovande9" localSheetId="11">'Forma 12'!$I$116</definedName>
    <definedName name="VAS083_F_Ilgalaikioturt73Geriamojovande9">'Forma 12'!$I$116</definedName>
    <definedName name="VAS083_F_Ilgalaikioturt73Inventorinisnu1" localSheetId="11">'Forma 12'!$D$116</definedName>
    <definedName name="VAS083_F_Ilgalaikioturt73Inventorinisnu1">'Forma 12'!$D$116</definedName>
    <definedName name="VAS083_F_Ilgalaikioturt73Kitareguliuoja1" localSheetId="11">'Forma 12'!$O$116</definedName>
    <definedName name="VAS083_F_Ilgalaikioturt73Kitareguliuoja1">'Forma 12'!$O$116</definedName>
    <definedName name="VAS083_F_Ilgalaikioturt73Kitosveiklosne1" localSheetId="11">'Forma 12'!$P$116</definedName>
    <definedName name="VAS083_F_Ilgalaikioturt73Kitosveiklosne1">'Forma 12'!$P$116</definedName>
    <definedName name="VAS083_F_Ilgalaikioturt73Lrklimatokaito1" localSheetId="11">'Forma 12'!$E$116</definedName>
    <definedName name="VAS083_F_Ilgalaikioturt73Lrklimatokaito1">'Forma 12'!$E$116</definedName>
    <definedName name="VAS083_F_Ilgalaikioturt73Nuotekudumblot1" localSheetId="11">'Forma 12'!$L$116</definedName>
    <definedName name="VAS083_F_Ilgalaikioturt73Nuotekudumblot1">'Forma 12'!$L$116</definedName>
    <definedName name="VAS083_F_Ilgalaikioturt73Nuotekusurinki1" localSheetId="11">'Forma 12'!$J$116</definedName>
    <definedName name="VAS083_F_Ilgalaikioturt73Nuotekusurinki1">'Forma 12'!$J$116</definedName>
    <definedName name="VAS083_F_Ilgalaikioturt73Nuotekuvalymas1" localSheetId="11">'Forma 12'!$K$116</definedName>
    <definedName name="VAS083_F_Ilgalaikioturt73Nuotekuvalymas1">'Forma 12'!$K$116</definedName>
    <definedName name="VAS083_F_Ilgalaikioturt73Pavirsiniunuot1" localSheetId="11">'Forma 12'!$M$116</definedName>
    <definedName name="VAS083_F_Ilgalaikioturt73Pavirsiniunuot1">'Forma 12'!$M$116</definedName>
    <definedName name="VAS083_F_Ilgalaikioturt73Turtovienetask1" localSheetId="11">'Forma 12'!$F$116</definedName>
    <definedName name="VAS083_F_Ilgalaikioturt73Turtovienetask1">'Forma 12'!$F$116</definedName>
    <definedName name="VAS083_F_Ilgalaikioturt74Apskaitosveikla1" localSheetId="11">'Forma 12'!$N$117</definedName>
    <definedName name="VAS083_F_Ilgalaikioturt74Apskaitosveikla1">'Forma 12'!$N$117</definedName>
    <definedName name="VAS083_F_Ilgalaikioturt74Geriamojovande7" localSheetId="11">'Forma 12'!$G$117</definedName>
    <definedName name="VAS083_F_Ilgalaikioturt74Geriamojovande7">'Forma 12'!$G$117</definedName>
    <definedName name="VAS083_F_Ilgalaikioturt74Geriamojovande8" localSheetId="11">'Forma 12'!$H$117</definedName>
    <definedName name="VAS083_F_Ilgalaikioturt74Geriamojovande8">'Forma 12'!$H$117</definedName>
    <definedName name="VAS083_F_Ilgalaikioturt74Geriamojovande9" localSheetId="11">'Forma 12'!$I$117</definedName>
    <definedName name="VAS083_F_Ilgalaikioturt74Geriamojovande9">'Forma 12'!$I$117</definedName>
    <definedName name="VAS083_F_Ilgalaikioturt74Inventorinisnu1" localSheetId="11">'Forma 12'!$D$117</definedName>
    <definedName name="VAS083_F_Ilgalaikioturt74Inventorinisnu1">'Forma 12'!$D$117</definedName>
    <definedName name="VAS083_F_Ilgalaikioturt74Kitareguliuoja1" localSheetId="11">'Forma 12'!$O$117</definedName>
    <definedName name="VAS083_F_Ilgalaikioturt74Kitareguliuoja1">'Forma 12'!$O$117</definedName>
    <definedName name="VAS083_F_Ilgalaikioturt74Kitosveiklosne1" localSheetId="11">'Forma 12'!$P$117</definedName>
    <definedName name="VAS083_F_Ilgalaikioturt74Kitosveiklosne1">'Forma 12'!$P$117</definedName>
    <definedName name="VAS083_F_Ilgalaikioturt74Lrklimatokaito1" localSheetId="11">'Forma 12'!$E$117</definedName>
    <definedName name="VAS083_F_Ilgalaikioturt74Lrklimatokaito1">'Forma 12'!$E$117</definedName>
    <definedName name="VAS083_F_Ilgalaikioturt74Nuotekudumblot1" localSheetId="11">'Forma 12'!$L$117</definedName>
    <definedName name="VAS083_F_Ilgalaikioturt74Nuotekudumblot1">'Forma 12'!$L$117</definedName>
    <definedName name="VAS083_F_Ilgalaikioturt74Nuotekusurinki1" localSheetId="11">'Forma 12'!$J$117</definedName>
    <definedName name="VAS083_F_Ilgalaikioturt74Nuotekusurinki1">'Forma 12'!$J$117</definedName>
    <definedName name="VAS083_F_Ilgalaikioturt74Nuotekuvalymas1" localSheetId="11">'Forma 12'!$K$117</definedName>
    <definedName name="VAS083_F_Ilgalaikioturt74Nuotekuvalymas1">'Forma 12'!$K$117</definedName>
    <definedName name="VAS083_F_Ilgalaikioturt74Pavirsiniunuot1" localSheetId="11">'Forma 12'!$M$117</definedName>
    <definedName name="VAS083_F_Ilgalaikioturt74Pavirsiniunuot1">'Forma 12'!$M$117</definedName>
    <definedName name="VAS083_F_Ilgalaikioturt74Turtovienetask1" localSheetId="11">'Forma 12'!$F$117</definedName>
    <definedName name="VAS083_F_Ilgalaikioturt74Turtovienetask1">'Forma 12'!$F$117</definedName>
    <definedName name="VAS083_F_Ilgalaikioturt75Apskaitosveikla1" localSheetId="11">'Forma 12'!$N$118</definedName>
    <definedName name="VAS083_F_Ilgalaikioturt75Apskaitosveikla1">'Forma 12'!$N$118</definedName>
    <definedName name="VAS083_F_Ilgalaikioturt75Geriamojovande7" localSheetId="11">'Forma 12'!$G$118</definedName>
    <definedName name="VAS083_F_Ilgalaikioturt75Geriamojovande7">'Forma 12'!$G$118</definedName>
    <definedName name="VAS083_F_Ilgalaikioturt75Geriamojovande8" localSheetId="11">'Forma 12'!$H$118</definedName>
    <definedName name="VAS083_F_Ilgalaikioturt75Geriamojovande8">'Forma 12'!$H$118</definedName>
    <definedName name="VAS083_F_Ilgalaikioturt75Geriamojovande9" localSheetId="11">'Forma 12'!$I$118</definedName>
    <definedName name="VAS083_F_Ilgalaikioturt75Geriamojovande9">'Forma 12'!$I$118</definedName>
    <definedName name="VAS083_F_Ilgalaikioturt75Inventorinisnu1" localSheetId="11">'Forma 12'!$D$118</definedName>
    <definedName name="VAS083_F_Ilgalaikioturt75Inventorinisnu1">'Forma 12'!$D$118</definedName>
    <definedName name="VAS083_F_Ilgalaikioturt75Kitareguliuoja1" localSheetId="11">'Forma 12'!$O$118</definedName>
    <definedName name="VAS083_F_Ilgalaikioturt75Kitareguliuoja1">'Forma 12'!$O$118</definedName>
    <definedName name="VAS083_F_Ilgalaikioturt75Kitosveiklosne1" localSheetId="11">'Forma 12'!$P$118</definedName>
    <definedName name="VAS083_F_Ilgalaikioturt75Kitosveiklosne1">'Forma 12'!$P$118</definedName>
    <definedName name="VAS083_F_Ilgalaikioturt75Lrklimatokaito1" localSheetId="11">'Forma 12'!$E$118</definedName>
    <definedName name="VAS083_F_Ilgalaikioturt75Lrklimatokaito1">'Forma 12'!$E$118</definedName>
    <definedName name="VAS083_F_Ilgalaikioturt75Nuotekudumblot1" localSheetId="11">'Forma 12'!$L$118</definedName>
    <definedName name="VAS083_F_Ilgalaikioturt75Nuotekudumblot1">'Forma 12'!$L$118</definedName>
    <definedName name="VAS083_F_Ilgalaikioturt75Nuotekusurinki1" localSheetId="11">'Forma 12'!$J$118</definedName>
    <definedName name="VAS083_F_Ilgalaikioturt75Nuotekusurinki1">'Forma 12'!$J$118</definedName>
    <definedName name="VAS083_F_Ilgalaikioturt75Nuotekuvalymas1" localSheetId="11">'Forma 12'!$K$118</definedName>
    <definedName name="VAS083_F_Ilgalaikioturt75Nuotekuvalymas1">'Forma 12'!$K$118</definedName>
    <definedName name="VAS083_F_Ilgalaikioturt75Pavirsiniunuot1" localSheetId="11">'Forma 12'!$M$118</definedName>
    <definedName name="VAS083_F_Ilgalaikioturt75Pavirsiniunuot1">'Forma 12'!$M$118</definedName>
    <definedName name="VAS083_F_Ilgalaikioturt75Turtovienetask1" localSheetId="11">'Forma 12'!$F$118</definedName>
    <definedName name="VAS083_F_Ilgalaikioturt75Turtovienetask1">'Forma 12'!$F$118</definedName>
    <definedName name="VAS083_F_Ilgalaikioturt76Apskaitosveikla1" localSheetId="11">'Forma 12'!$N$120</definedName>
    <definedName name="VAS083_F_Ilgalaikioturt76Apskaitosveikla1">'Forma 12'!$N$120</definedName>
    <definedName name="VAS083_F_Ilgalaikioturt76Geriamojovande7" localSheetId="11">'Forma 12'!$G$120</definedName>
    <definedName name="VAS083_F_Ilgalaikioturt76Geriamojovande7">'Forma 12'!$G$120</definedName>
    <definedName name="VAS083_F_Ilgalaikioturt76Geriamojovande8" localSheetId="11">'Forma 12'!$H$120</definedName>
    <definedName name="VAS083_F_Ilgalaikioturt76Geriamojovande8">'Forma 12'!$H$120</definedName>
    <definedName name="VAS083_F_Ilgalaikioturt76Geriamojovande9" localSheetId="11">'Forma 12'!$I$120</definedName>
    <definedName name="VAS083_F_Ilgalaikioturt76Geriamojovande9">'Forma 12'!$I$120</definedName>
    <definedName name="VAS083_F_Ilgalaikioturt76Inventorinisnu1" localSheetId="11">'Forma 12'!$D$120</definedName>
    <definedName name="VAS083_F_Ilgalaikioturt76Inventorinisnu1">'Forma 12'!$D$120</definedName>
    <definedName name="VAS083_F_Ilgalaikioturt76Kitareguliuoja1" localSheetId="11">'Forma 12'!$O$120</definedName>
    <definedName name="VAS083_F_Ilgalaikioturt76Kitareguliuoja1">'Forma 12'!$O$120</definedName>
    <definedName name="VAS083_F_Ilgalaikioturt76Kitosveiklosne1" localSheetId="11">'Forma 12'!$P$120</definedName>
    <definedName name="VAS083_F_Ilgalaikioturt76Kitosveiklosne1">'Forma 12'!$P$120</definedName>
    <definedName name="VAS083_F_Ilgalaikioturt76Lrklimatokaito1" localSheetId="11">'Forma 12'!$E$120</definedName>
    <definedName name="VAS083_F_Ilgalaikioturt76Lrklimatokaito1">'Forma 12'!$E$120</definedName>
    <definedName name="VAS083_F_Ilgalaikioturt76Nuotekudumblot1" localSheetId="11">'Forma 12'!$L$120</definedName>
    <definedName name="VAS083_F_Ilgalaikioturt76Nuotekudumblot1">'Forma 12'!$L$120</definedName>
    <definedName name="VAS083_F_Ilgalaikioturt76Nuotekusurinki1" localSheetId="11">'Forma 12'!$J$120</definedName>
    <definedName name="VAS083_F_Ilgalaikioturt76Nuotekusurinki1">'Forma 12'!$J$120</definedName>
    <definedName name="VAS083_F_Ilgalaikioturt76Nuotekuvalymas1" localSheetId="11">'Forma 12'!$K$120</definedName>
    <definedName name="VAS083_F_Ilgalaikioturt76Nuotekuvalymas1">'Forma 12'!$K$120</definedName>
    <definedName name="VAS083_F_Ilgalaikioturt76Pavirsiniunuot1" localSheetId="11">'Forma 12'!$M$120</definedName>
    <definedName name="VAS083_F_Ilgalaikioturt76Pavirsiniunuot1">'Forma 12'!$M$120</definedName>
    <definedName name="VAS083_F_Ilgalaikioturt76Turtovienetask1" localSheetId="11">'Forma 12'!$F$120</definedName>
    <definedName name="VAS083_F_Ilgalaikioturt76Turtovienetask1">'Forma 12'!$F$120</definedName>
    <definedName name="VAS083_F_Ilgalaikioturt77Apskaitosveikla1" localSheetId="11">'Forma 12'!$N$121</definedName>
    <definedName name="VAS083_F_Ilgalaikioturt77Apskaitosveikla1">'Forma 12'!$N$121</definedName>
    <definedName name="VAS083_F_Ilgalaikioturt77Geriamojovande7" localSheetId="11">'Forma 12'!$G$121</definedName>
    <definedName name="VAS083_F_Ilgalaikioturt77Geriamojovande7">'Forma 12'!$G$121</definedName>
    <definedName name="VAS083_F_Ilgalaikioturt77Geriamojovande8" localSheetId="11">'Forma 12'!$H$121</definedName>
    <definedName name="VAS083_F_Ilgalaikioturt77Geriamojovande8">'Forma 12'!$H$121</definedName>
    <definedName name="VAS083_F_Ilgalaikioturt77Geriamojovande9" localSheetId="11">'Forma 12'!$I$121</definedName>
    <definedName name="VAS083_F_Ilgalaikioturt77Geriamojovande9">'Forma 12'!$I$121</definedName>
    <definedName name="VAS083_F_Ilgalaikioturt77Inventorinisnu1" localSheetId="11">'Forma 12'!$D$121</definedName>
    <definedName name="VAS083_F_Ilgalaikioturt77Inventorinisnu1">'Forma 12'!$D$121</definedName>
    <definedName name="VAS083_F_Ilgalaikioturt77Kitareguliuoja1" localSheetId="11">'Forma 12'!$O$121</definedName>
    <definedName name="VAS083_F_Ilgalaikioturt77Kitareguliuoja1">'Forma 12'!$O$121</definedName>
    <definedName name="VAS083_F_Ilgalaikioturt77Kitosveiklosne1" localSheetId="11">'Forma 12'!$P$121</definedName>
    <definedName name="VAS083_F_Ilgalaikioturt77Kitosveiklosne1">'Forma 12'!$P$121</definedName>
    <definedName name="VAS083_F_Ilgalaikioturt77Lrklimatokaito1" localSheetId="11">'Forma 12'!$E$121</definedName>
    <definedName name="VAS083_F_Ilgalaikioturt77Lrklimatokaito1">'Forma 12'!$E$121</definedName>
    <definedName name="VAS083_F_Ilgalaikioturt77Nuotekudumblot1" localSheetId="11">'Forma 12'!$L$121</definedName>
    <definedName name="VAS083_F_Ilgalaikioturt77Nuotekudumblot1">'Forma 12'!$L$121</definedName>
    <definedName name="VAS083_F_Ilgalaikioturt77Nuotekusurinki1" localSheetId="11">'Forma 12'!$J$121</definedName>
    <definedName name="VAS083_F_Ilgalaikioturt77Nuotekusurinki1">'Forma 12'!$J$121</definedName>
    <definedName name="VAS083_F_Ilgalaikioturt77Nuotekuvalymas1" localSheetId="11">'Forma 12'!$K$121</definedName>
    <definedName name="VAS083_F_Ilgalaikioturt77Nuotekuvalymas1">'Forma 12'!$K$121</definedName>
    <definedName name="VAS083_F_Ilgalaikioturt77Pavirsiniunuot1" localSheetId="11">'Forma 12'!$M$121</definedName>
    <definedName name="VAS083_F_Ilgalaikioturt77Pavirsiniunuot1">'Forma 12'!$M$121</definedName>
    <definedName name="VAS083_F_Ilgalaikioturt77Turtovienetask1" localSheetId="11">'Forma 12'!$F$121</definedName>
    <definedName name="VAS083_F_Ilgalaikioturt77Turtovienetask1">'Forma 12'!$F$121</definedName>
    <definedName name="VAS083_F_Ilgalaikioturt78Apskaitosveikla1" localSheetId="11">'Forma 12'!$N$122</definedName>
    <definedName name="VAS083_F_Ilgalaikioturt78Apskaitosveikla1">'Forma 12'!$N$122</definedName>
    <definedName name="VAS083_F_Ilgalaikioturt78Geriamojovande7" localSheetId="11">'Forma 12'!$G$122</definedName>
    <definedName name="VAS083_F_Ilgalaikioturt78Geriamojovande7">'Forma 12'!$G$122</definedName>
    <definedName name="VAS083_F_Ilgalaikioturt78Geriamojovande8" localSheetId="11">'Forma 12'!$H$122</definedName>
    <definedName name="VAS083_F_Ilgalaikioturt78Geriamojovande8">'Forma 12'!$H$122</definedName>
    <definedName name="VAS083_F_Ilgalaikioturt78Geriamojovande9" localSheetId="11">'Forma 12'!$I$122</definedName>
    <definedName name="VAS083_F_Ilgalaikioturt78Geriamojovande9">'Forma 12'!$I$122</definedName>
    <definedName name="VAS083_F_Ilgalaikioturt78Inventorinisnu1" localSheetId="11">'Forma 12'!$D$122</definedName>
    <definedName name="VAS083_F_Ilgalaikioturt78Inventorinisnu1">'Forma 12'!$D$122</definedName>
    <definedName name="VAS083_F_Ilgalaikioturt78Kitareguliuoja1" localSheetId="11">'Forma 12'!$O$122</definedName>
    <definedName name="VAS083_F_Ilgalaikioturt78Kitareguliuoja1">'Forma 12'!$O$122</definedName>
    <definedName name="VAS083_F_Ilgalaikioturt78Kitosveiklosne1" localSheetId="11">'Forma 12'!$P$122</definedName>
    <definedName name="VAS083_F_Ilgalaikioturt78Kitosveiklosne1">'Forma 12'!$P$122</definedName>
    <definedName name="VAS083_F_Ilgalaikioturt78Lrklimatokaito1" localSheetId="11">'Forma 12'!$E$122</definedName>
    <definedName name="VAS083_F_Ilgalaikioturt78Lrklimatokaito1">'Forma 12'!$E$122</definedName>
    <definedName name="VAS083_F_Ilgalaikioturt78Nuotekudumblot1" localSheetId="11">'Forma 12'!$L$122</definedName>
    <definedName name="VAS083_F_Ilgalaikioturt78Nuotekudumblot1">'Forma 12'!$L$122</definedName>
    <definedName name="VAS083_F_Ilgalaikioturt78Nuotekusurinki1" localSheetId="11">'Forma 12'!$J$122</definedName>
    <definedName name="VAS083_F_Ilgalaikioturt78Nuotekusurinki1">'Forma 12'!$J$122</definedName>
    <definedName name="VAS083_F_Ilgalaikioturt78Nuotekuvalymas1" localSheetId="11">'Forma 12'!$K$122</definedName>
    <definedName name="VAS083_F_Ilgalaikioturt78Nuotekuvalymas1">'Forma 12'!$K$122</definedName>
    <definedName name="VAS083_F_Ilgalaikioturt78Pavirsiniunuot1" localSheetId="11">'Forma 12'!$M$122</definedName>
    <definedName name="VAS083_F_Ilgalaikioturt78Pavirsiniunuot1">'Forma 12'!$M$122</definedName>
    <definedName name="VAS083_F_Ilgalaikioturt78Turtovienetask1" localSheetId="11">'Forma 12'!$F$122</definedName>
    <definedName name="VAS083_F_Ilgalaikioturt78Turtovienetask1">'Forma 12'!$F$122</definedName>
    <definedName name="VAS083_F_Ilgalaikioturt79Apskaitosveikla1" localSheetId="11">'Forma 12'!$N$124</definedName>
    <definedName name="VAS083_F_Ilgalaikioturt79Apskaitosveikla1">'Forma 12'!$N$124</definedName>
    <definedName name="VAS083_F_Ilgalaikioturt79Geriamojovande7" localSheetId="11">'Forma 12'!$G$124</definedName>
    <definedName name="VAS083_F_Ilgalaikioturt79Geriamojovande7">'Forma 12'!$G$124</definedName>
    <definedName name="VAS083_F_Ilgalaikioturt79Geriamojovande8" localSheetId="11">'Forma 12'!$H$124</definedName>
    <definedName name="VAS083_F_Ilgalaikioturt79Geriamojovande8">'Forma 12'!$H$124</definedName>
    <definedName name="VAS083_F_Ilgalaikioturt79Geriamojovande9" localSheetId="11">'Forma 12'!$I$124</definedName>
    <definedName name="VAS083_F_Ilgalaikioturt79Geriamojovande9">'Forma 12'!$I$124</definedName>
    <definedName name="VAS083_F_Ilgalaikioturt79Inventorinisnu1" localSheetId="11">'Forma 12'!$D$124</definedName>
    <definedName name="VAS083_F_Ilgalaikioturt79Inventorinisnu1">'Forma 12'!$D$124</definedName>
    <definedName name="VAS083_F_Ilgalaikioturt79Kitareguliuoja1" localSheetId="11">'Forma 12'!$O$124</definedName>
    <definedName name="VAS083_F_Ilgalaikioturt79Kitareguliuoja1">'Forma 12'!$O$124</definedName>
    <definedName name="VAS083_F_Ilgalaikioturt79Kitosveiklosne1" localSheetId="11">'Forma 12'!$P$124</definedName>
    <definedName name="VAS083_F_Ilgalaikioturt79Kitosveiklosne1">'Forma 12'!$P$124</definedName>
    <definedName name="VAS083_F_Ilgalaikioturt79Lrklimatokaito1" localSheetId="11">'Forma 12'!$E$124</definedName>
    <definedName name="VAS083_F_Ilgalaikioturt79Lrklimatokaito1">'Forma 12'!$E$124</definedName>
    <definedName name="VAS083_F_Ilgalaikioturt79Nuotekudumblot1" localSheetId="11">'Forma 12'!$L$124</definedName>
    <definedName name="VAS083_F_Ilgalaikioturt79Nuotekudumblot1">'Forma 12'!$L$124</definedName>
    <definedName name="VAS083_F_Ilgalaikioturt79Nuotekusurinki1" localSheetId="11">'Forma 12'!$J$124</definedName>
    <definedName name="VAS083_F_Ilgalaikioturt79Nuotekusurinki1">'Forma 12'!$J$124</definedName>
    <definedName name="VAS083_F_Ilgalaikioturt79Nuotekuvalymas1" localSheetId="11">'Forma 12'!$K$124</definedName>
    <definedName name="VAS083_F_Ilgalaikioturt79Nuotekuvalymas1">'Forma 12'!$K$124</definedName>
    <definedName name="VAS083_F_Ilgalaikioturt79Pavirsiniunuot1" localSheetId="11">'Forma 12'!$M$124</definedName>
    <definedName name="VAS083_F_Ilgalaikioturt79Pavirsiniunuot1">'Forma 12'!$M$124</definedName>
    <definedName name="VAS083_F_Ilgalaikioturt79Turtovienetask1" localSheetId="11">'Forma 12'!$F$124</definedName>
    <definedName name="VAS083_F_Ilgalaikioturt79Turtovienetask1">'Forma 12'!$F$124</definedName>
    <definedName name="VAS083_F_Ilgalaikioturt7Apskaitosveikla1" localSheetId="11">'Forma 12'!$N$21</definedName>
    <definedName name="VAS083_F_Ilgalaikioturt7Apskaitosveikla1">'Forma 12'!$N$21</definedName>
    <definedName name="VAS083_F_Ilgalaikioturt7Geriamojovande7" localSheetId="11">'Forma 12'!$G$21</definedName>
    <definedName name="VAS083_F_Ilgalaikioturt7Geriamojovande7">'Forma 12'!$G$21</definedName>
    <definedName name="VAS083_F_Ilgalaikioturt7Geriamojovande8" localSheetId="11">'Forma 12'!$H$21</definedName>
    <definedName name="VAS083_F_Ilgalaikioturt7Geriamojovande8">'Forma 12'!$H$21</definedName>
    <definedName name="VAS083_F_Ilgalaikioturt7Geriamojovande9" localSheetId="11">'Forma 12'!$I$21</definedName>
    <definedName name="VAS083_F_Ilgalaikioturt7Geriamojovande9">'Forma 12'!$I$21</definedName>
    <definedName name="VAS083_F_Ilgalaikioturt7Inventorinisnu1" localSheetId="11">'Forma 12'!$D$21</definedName>
    <definedName name="VAS083_F_Ilgalaikioturt7Inventorinisnu1">'Forma 12'!$D$21</definedName>
    <definedName name="VAS083_F_Ilgalaikioturt7Kitareguliuoja1" localSheetId="11">'Forma 12'!$O$21</definedName>
    <definedName name="VAS083_F_Ilgalaikioturt7Kitareguliuoja1">'Forma 12'!$O$21</definedName>
    <definedName name="VAS083_F_Ilgalaikioturt7Kitosveiklosne1" localSheetId="11">'Forma 12'!$P$21</definedName>
    <definedName name="VAS083_F_Ilgalaikioturt7Kitosveiklosne1">'Forma 12'!$P$21</definedName>
    <definedName name="VAS083_F_Ilgalaikioturt7Lrklimatokaito1" localSheetId="11">'Forma 12'!$E$21</definedName>
    <definedName name="VAS083_F_Ilgalaikioturt7Lrklimatokaito1">'Forma 12'!$E$21</definedName>
    <definedName name="VAS083_F_Ilgalaikioturt7Nuotekudumblot1" localSheetId="11">'Forma 12'!$L$21</definedName>
    <definedName name="VAS083_F_Ilgalaikioturt7Nuotekudumblot1">'Forma 12'!$L$21</definedName>
    <definedName name="VAS083_F_Ilgalaikioturt7Nuotekusurinki1" localSheetId="11">'Forma 12'!$J$21</definedName>
    <definedName name="VAS083_F_Ilgalaikioturt7Nuotekusurinki1">'Forma 12'!$J$21</definedName>
    <definedName name="VAS083_F_Ilgalaikioturt7Nuotekuvalymas1" localSheetId="11">'Forma 12'!$K$21</definedName>
    <definedName name="VAS083_F_Ilgalaikioturt7Nuotekuvalymas1">'Forma 12'!$K$21</definedName>
    <definedName name="VAS083_F_Ilgalaikioturt7Pavirsiniunuot1" localSheetId="11">'Forma 12'!$M$21</definedName>
    <definedName name="VAS083_F_Ilgalaikioturt7Pavirsiniunuot1">'Forma 12'!$M$21</definedName>
    <definedName name="VAS083_F_Ilgalaikioturt7Turtovienetask1" localSheetId="11">'Forma 12'!$F$21</definedName>
    <definedName name="VAS083_F_Ilgalaikioturt7Turtovienetask1">'Forma 12'!$F$21</definedName>
    <definedName name="VAS083_F_Ilgalaikioturt80Apskaitosveikla1" localSheetId="11">'Forma 12'!$N$125</definedName>
    <definedName name="VAS083_F_Ilgalaikioturt80Apskaitosveikla1">'Forma 12'!$N$125</definedName>
    <definedName name="VAS083_F_Ilgalaikioturt80Geriamojovande7" localSheetId="11">'Forma 12'!$G$125</definedName>
    <definedName name="VAS083_F_Ilgalaikioturt80Geriamojovande7">'Forma 12'!$G$125</definedName>
    <definedName name="VAS083_F_Ilgalaikioturt80Geriamojovande8" localSheetId="11">'Forma 12'!$H$125</definedName>
    <definedName name="VAS083_F_Ilgalaikioturt80Geriamojovande8">'Forma 12'!$H$125</definedName>
    <definedName name="VAS083_F_Ilgalaikioturt80Geriamojovande9" localSheetId="11">'Forma 12'!$I$125</definedName>
    <definedName name="VAS083_F_Ilgalaikioturt80Geriamojovande9">'Forma 12'!$I$125</definedName>
    <definedName name="VAS083_F_Ilgalaikioturt80Inventorinisnu1" localSheetId="11">'Forma 12'!$D$125</definedName>
    <definedName name="VAS083_F_Ilgalaikioturt80Inventorinisnu1">'Forma 12'!$D$125</definedName>
    <definedName name="VAS083_F_Ilgalaikioturt80Kitareguliuoja1" localSheetId="11">'Forma 12'!$O$125</definedName>
    <definedName name="VAS083_F_Ilgalaikioturt80Kitareguliuoja1">'Forma 12'!$O$125</definedName>
    <definedName name="VAS083_F_Ilgalaikioturt80Kitosveiklosne1" localSheetId="11">'Forma 12'!$P$125</definedName>
    <definedName name="VAS083_F_Ilgalaikioturt80Kitosveiklosne1">'Forma 12'!$P$125</definedName>
    <definedName name="VAS083_F_Ilgalaikioturt80Lrklimatokaito1" localSheetId="11">'Forma 12'!$E$125</definedName>
    <definedName name="VAS083_F_Ilgalaikioturt80Lrklimatokaito1">'Forma 12'!$E$125</definedName>
    <definedName name="VAS083_F_Ilgalaikioturt80Nuotekudumblot1" localSheetId="11">'Forma 12'!$L$125</definedName>
    <definedName name="VAS083_F_Ilgalaikioturt80Nuotekudumblot1">'Forma 12'!$L$125</definedName>
    <definedName name="VAS083_F_Ilgalaikioturt80Nuotekusurinki1" localSheetId="11">'Forma 12'!$J$125</definedName>
    <definedName name="VAS083_F_Ilgalaikioturt80Nuotekusurinki1">'Forma 12'!$J$125</definedName>
    <definedName name="VAS083_F_Ilgalaikioturt80Nuotekuvalymas1" localSheetId="11">'Forma 12'!$K$125</definedName>
    <definedName name="VAS083_F_Ilgalaikioturt80Nuotekuvalymas1">'Forma 12'!$K$125</definedName>
    <definedName name="VAS083_F_Ilgalaikioturt80Pavirsiniunuot1" localSheetId="11">'Forma 12'!$M$125</definedName>
    <definedName name="VAS083_F_Ilgalaikioturt80Pavirsiniunuot1">'Forma 12'!$M$125</definedName>
    <definedName name="VAS083_F_Ilgalaikioturt80Turtovienetask1" localSheetId="11">'Forma 12'!$F$125</definedName>
    <definedName name="VAS083_F_Ilgalaikioturt80Turtovienetask1">'Forma 12'!$F$125</definedName>
    <definedName name="VAS083_F_Ilgalaikioturt81Apskaitosveikla1" localSheetId="11">'Forma 12'!$N$126</definedName>
    <definedName name="VAS083_F_Ilgalaikioturt81Apskaitosveikla1">'Forma 12'!$N$126</definedName>
    <definedName name="VAS083_F_Ilgalaikioturt81Geriamojovande7" localSheetId="11">'Forma 12'!$G$126</definedName>
    <definedName name="VAS083_F_Ilgalaikioturt81Geriamojovande7">'Forma 12'!$G$126</definedName>
    <definedName name="VAS083_F_Ilgalaikioturt81Geriamojovande8" localSheetId="11">'Forma 12'!$H$126</definedName>
    <definedName name="VAS083_F_Ilgalaikioturt81Geriamojovande8">'Forma 12'!$H$126</definedName>
    <definedName name="VAS083_F_Ilgalaikioturt81Geriamojovande9" localSheetId="11">'Forma 12'!$I$126</definedName>
    <definedName name="VAS083_F_Ilgalaikioturt81Geriamojovande9">'Forma 12'!$I$126</definedName>
    <definedName name="VAS083_F_Ilgalaikioturt81Inventorinisnu1" localSheetId="11">'Forma 12'!$D$126</definedName>
    <definedName name="VAS083_F_Ilgalaikioturt81Inventorinisnu1">'Forma 12'!$D$126</definedName>
    <definedName name="VAS083_F_Ilgalaikioturt81Kitareguliuoja1" localSheetId="11">'Forma 12'!$O$126</definedName>
    <definedName name="VAS083_F_Ilgalaikioturt81Kitareguliuoja1">'Forma 12'!$O$126</definedName>
    <definedName name="VAS083_F_Ilgalaikioturt81Kitosveiklosne1" localSheetId="11">'Forma 12'!$P$126</definedName>
    <definedName name="VAS083_F_Ilgalaikioturt81Kitosveiklosne1">'Forma 12'!$P$126</definedName>
    <definedName name="VAS083_F_Ilgalaikioturt81Lrklimatokaito1" localSheetId="11">'Forma 12'!$E$126</definedName>
    <definedName name="VAS083_F_Ilgalaikioturt81Lrklimatokaito1">'Forma 12'!$E$126</definedName>
    <definedName name="VAS083_F_Ilgalaikioturt81Nuotekudumblot1" localSheetId="11">'Forma 12'!$L$126</definedName>
    <definedName name="VAS083_F_Ilgalaikioturt81Nuotekudumblot1">'Forma 12'!$L$126</definedName>
    <definedName name="VAS083_F_Ilgalaikioturt81Nuotekusurinki1" localSheetId="11">'Forma 12'!$J$126</definedName>
    <definedName name="VAS083_F_Ilgalaikioturt81Nuotekusurinki1">'Forma 12'!$J$126</definedName>
    <definedName name="VAS083_F_Ilgalaikioturt81Nuotekuvalymas1" localSheetId="11">'Forma 12'!$K$126</definedName>
    <definedName name="VAS083_F_Ilgalaikioturt81Nuotekuvalymas1">'Forma 12'!$K$126</definedName>
    <definedName name="VAS083_F_Ilgalaikioturt81Pavirsiniunuot1" localSheetId="11">'Forma 12'!$M$126</definedName>
    <definedName name="VAS083_F_Ilgalaikioturt81Pavirsiniunuot1">'Forma 12'!$M$126</definedName>
    <definedName name="VAS083_F_Ilgalaikioturt81Turtovienetask1" localSheetId="11">'Forma 12'!$F$126</definedName>
    <definedName name="VAS083_F_Ilgalaikioturt81Turtovienetask1">'Forma 12'!$F$126</definedName>
    <definedName name="VAS083_F_Ilgalaikioturt82Apskaitosveikla1" localSheetId="11">'Forma 12'!$N$128</definedName>
    <definedName name="VAS083_F_Ilgalaikioturt82Apskaitosveikla1">'Forma 12'!$N$128</definedName>
    <definedName name="VAS083_F_Ilgalaikioturt82Geriamojovande7" localSheetId="11">'Forma 12'!$G$128</definedName>
    <definedName name="VAS083_F_Ilgalaikioturt82Geriamojovande7">'Forma 12'!$G$128</definedName>
    <definedName name="VAS083_F_Ilgalaikioturt82Geriamojovande8" localSheetId="11">'Forma 12'!$H$128</definedName>
    <definedName name="VAS083_F_Ilgalaikioturt82Geriamojovande8">'Forma 12'!$H$128</definedName>
    <definedName name="VAS083_F_Ilgalaikioturt82Geriamojovande9" localSheetId="11">'Forma 12'!$I$128</definedName>
    <definedName name="VAS083_F_Ilgalaikioturt82Geriamojovande9">'Forma 12'!$I$128</definedName>
    <definedName name="VAS083_F_Ilgalaikioturt82Inventorinisnu1" localSheetId="11">'Forma 12'!$D$128</definedName>
    <definedName name="VAS083_F_Ilgalaikioturt82Inventorinisnu1">'Forma 12'!$D$128</definedName>
    <definedName name="VAS083_F_Ilgalaikioturt82Kitareguliuoja1" localSheetId="11">'Forma 12'!$O$128</definedName>
    <definedName name="VAS083_F_Ilgalaikioturt82Kitareguliuoja1">'Forma 12'!$O$128</definedName>
    <definedName name="VAS083_F_Ilgalaikioturt82Kitosveiklosne1" localSheetId="11">'Forma 12'!$P$128</definedName>
    <definedName name="VAS083_F_Ilgalaikioturt82Kitosveiklosne1">'Forma 12'!$P$128</definedName>
    <definedName name="VAS083_F_Ilgalaikioturt82Lrklimatokaito1" localSheetId="11">'Forma 12'!$E$128</definedName>
    <definedName name="VAS083_F_Ilgalaikioturt82Lrklimatokaito1">'Forma 12'!$E$128</definedName>
    <definedName name="VAS083_F_Ilgalaikioturt82Nuotekudumblot1" localSheetId="11">'Forma 12'!$L$128</definedName>
    <definedName name="VAS083_F_Ilgalaikioturt82Nuotekudumblot1">'Forma 12'!$L$128</definedName>
    <definedName name="VAS083_F_Ilgalaikioturt82Nuotekusurinki1" localSheetId="11">'Forma 12'!$J$128</definedName>
    <definedName name="VAS083_F_Ilgalaikioturt82Nuotekusurinki1">'Forma 12'!$J$128</definedName>
    <definedName name="VAS083_F_Ilgalaikioturt82Nuotekuvalymas1" localSheetId="11">'Forma 12'!$K$128</definedName>
    <definedName name="VAS083_F_Ilgalaikioturt82Nuotekuvalymas1">'Forma 12'!$K$128</definedName>
    <definedName name="VAS083_F_Ilgalaikioturt82Pavirsiniunuot1" localSheetId="11">'Forma 12'!$M$128</definedName>
    <definedName name="VAS083_F_Ilgalaikioturt82Pavirsiniunuot1">'Forma 12'!$M$128</definedName>
    <definedName name="VAS083_F_Ilgalaikioturt82Turtovienetask1" localSheetId="11">'Forma 12'!$F$128</definedName>
    <definedName name="VAS083_F_Ilgalaikioturt82Turtovienetask1">'Forma 12'!$F$128</definedName>
    <definedName name="VAS083_F_Ilgalaikioturt83Apskaitosveikla1" localSheetId="11">'Forma 12'!$N$129</definedName>
    <definedName name="VAS083_F_Ilgalaikioturt83Apskaitosveikla1">'Forma 12'!$N$129</definedName>
    <definedName name="VAS083_F_Ilgalaikioturt83Geriamojovande7" localSheetId="11">'Forma 12'!$G$129</definedName>
    <definedName name="VAS083_F_Ilgalaikioturt83Geriamojovande7">'Forma 12'!$G$129</definedName>
    <definedName name="VAS083_F_Ilgalaikioturt83Geriamojovande8" localSheetId="11">'Forma 12'!$H$129</definedName>
    <definedName name="VAS083_F_Ilgalaikioturt83Geriamojovande8">'Forma 12'!$H$129</definedName>
    <definedName name="VAS083_F_Ilgalaikioturt83Geriamojovande9" localSheetId="11">'Forma 12'!$I$129</definedName>
    <definedName name="VAS083_F_Ilgalaikioturt83Geriamojovande9">'Forma 12'!$I$129</definedName>
    <definedName name="VAS083_F_Ilgalaikioturt83Inventorinisnu1" localSheetId="11">'Forma 12'!$D$129</definedName>
    <definedName name="VAS083_F_Ilgalaikioturt83Inventorinisnu1">'Forma 12'!$D$129</definedName>
    <definedName name="VAS083_F_Ilgalaikioturt83Kitareguliuoja1" localSheetId="11">'Forma 12'!$O$129</definedName>
    <definedName name="VAS083_F_Ilgalaikioturt83Kitareguliuoja1">'Forma 12'!$O$129</definedName>
    <definedName name="VAS083_F_Ilgalaikioturt83Kitosveiklosne1" localSheetId="11">'Forma 12'!$P$129</definedName>
    <definedName name="VAS083_F_Ilgalaikioturt83Kitosveiklosne1">'Forma 12'!$P$129</definedName>
    <definedName name="VAS083_F_Ilgalaikioturt83Lrklimatokaito1" localSheetId="11">'Forma 12'!$E$129</definedName>
    <definedName name="VAS083_F_Ilgalaikioturt83Lrklimatokaito1">'Forma 12'!$E$129</definedName>
    <definedName name="VAS083_F_Ilgalaikioturt83Nuotekudumblot1" localSheetId="11">'Forma 12'!$L$129</definedName>
    <definedName name="VAS083_F_Ilgalaikioturt83Nuotekudumblot1">'Forma 12'!$L$129</definedName>
    <definedName name="VAS083_F_Ilgalaikioturt83Nuotekusurinki1" localSheetId="11">'Forma 12'!$J$129</definedName>
    <definedName name="VAS083_F_Ilgalaikioturt83Nuotekusurinki1">'Forma 12'!$J$129</definedName>
    <definedName name="VAS083_F_Ilgalaikioturt83Nuotekuvalymas1" localSheetId="11">'Forma 12'!$K$129</definedName>
    <definedName name="VAS083_F_Ilgalaikioturt83Nuotekuvalymas1">'Forma 12'!$K$129</definedName>
    <definedName name="VAS083_F_Ilgalaikioturt83Pavirsiniunuot1" localSheetId="11">'Forma 12'!$M$129</definedName>
    <definedName name="VAS083_F_Ilgalaikioturt83Pavirsiniunuot1">'Forma 12'!$M$129</definedName>
    <definedName name="VAS083_F_Ilgalaikioturt83Turtovienetask1" localSheetId="11">'Forma 12'!$F$129</definedName>
    <definedName name="VAS083_F_Ilgalaikioturt83Turtovienetask1">'Forma 12'!$F$129</definedName>
    <definedName name="VAS083_F_Ilgalaikioturt84Apskaitosveikla1" localSheetId="11">'Forma 12'!$N$130</definedName>
    <definedName name="VAS083_F_Ilgalaikioturt84Apskaitosveikla1">'Forma 12'!$N$130</definedName>
    <definedName name="VAS083_F_Ilgalaikioturt84Geriamojovande7" localSheetId="11">'Forma 12'!$G$130</definedName>
    <definedName name="VAS083_F_Ilgalaikioturt84Geriamojovande7">'Forma 12'!$G$130</definedName>
    <definedName name="VAS083_F_Ilgalaikioturt84Geriamojovande8" localSheetId="11">'Forma 12'!$H$130</definedName>
    <definedName name="VAS083_F_Ilgalaikioturt84Geriamojovande8">'Forma 12'!$H$130</definedName>
    <definedName name="VAS083_F_Ilgalaikioturt84Geriamojovande9" localSheetId="11">'Forma 12'!$I$130</definedName>
    <definedName name="VAS083_F_Ilgalaikioturt84Geriamojovande9">'Forma 12'!$I$130</definedName>
    <definedName name="VAS083_F_Ilgalaikioturt84Inventorinisnu1" localSheetId="11">'Forma 12'!$D$130</definedName>
    <definedName name="VAS083_F_Ilgalaikioturt84Inventorinisnu1">'Forma 12'!$D$130</definedName>
    <definedName name="VAS083_F_Ilgalaikioturt84Kitareguliuoja1" localSheetId="11">'Forma 12'!$O$130</definedName>
    <definedName name="VAS083_F_Ilgalaikioturt84Kitareguliuoja1">'Forma 12'!$O$130</definedName>
    <definedName name="VAS083_F_Ilgalaikioturt84Kitosveiklosne1" localSheetId="11">'Forma 12'!$P$130</definedName>
    <definedName name="VAS083_F_Ilgalaikioturt84Kitosveiklosne1">'Forma 12'!$P$130</definedName>
    <definedName name="VAS083_F_Ilgalaikioturt84Lrklimatokaito1" localSheetId="11">'Forma 12'!$E$130</definedName>
    <definedName name="VAS083_F_Ilgalaikioturt84Lrklimatokaito1">'Forma 12'!$E$130</definedName>
    <definedName name="VAS083_F_Ilgalaikioturt84Nuotekudumblot1" localSheetId="11">'Forma 12'!$L$130</definedName>
    <definedName name="VAS083_F_Ilgalaikioturt84Nuotekudumblot1">'Forma 12'!$L$130</definedName>
    <definedName name="VAS083_F_Ilgalaikioturt84Nuotekusurinki1" localSheetId="11">'Forma 12'!$J$130</definedName>
    <definedName name="VAS083_F_Ilgalaikioturt84Nuotekusurinki1">'Forma 12'!$J$130</definedName>
    <definedName name="VAS083_F_Ilgalaikioturt84Nuotekuvalymas1" localSheetId="11">'Forma 12'!$K$130</definedName>
    <definedName name="VAS083_F_Ilgalaikioturt84Nuotekuvalymas1">'Forma 12'!$K$130</definedName>
    <definedName name="VAS083_F_Ilgalaikioturt84Pavirsiniunuot1" localSheetId="11">'Forma 12'!$M$130</definedName>
    <definedName name="VAS083_F_Ilgalaikioturt84Pavirsiniunuot1">'Forma 12'!$M$130</definedName>
    <definedName name="VAS083_F_Ilgalaikioturt84Turtovienetask1" localSheetId="11">'Forma 12'!$F$130</definedName>
    <definedName name="VAS083_F_Ilgalaikioturt84Turtovienetask1">'Forma 12'!$F$130</definedName>
    <definedName name="VAS083_F_Ilgalaikioturt85Apskaitosveikla1" localSheetId="11">'Forma 12'!$N$133</definedName>
    <definedName name="VAS083_F_Ilgalaikioturt85Apskaitosveikla1">'Forma 12'!$N$133</definedName>
    <definedName name="VAS083_F_Ilgalaikioturt85Geriamojovande7" localSheetId="11">'Forma 12'!$G$133</definedName>
    <definedName name="VAS083_F_Ilgalaikioturt85Geriamojovande7">'Forma 12'!$G$133</definedName>
    <definedName name="VAS083_F_Ilgalaikioturt85Geriamojovande8" localSheetId="11">'Forma 12'!$H$133</definedName>
    <definedName name="VAS083_F_Ilgalaikioturt85Geriamojovande8">'Forma 12'!$H$133</definedName>
    <definedName name="VAS083_F_Ilgalaikioturt85Geriamojovande9" localSheetId="11">'Forma 12'!$I$133</definedName>
    <definedName name="VAS083_F_Ilgalaikioturt85Geriamojovande9">'Forma 12'!$I$133</definedName>
    <definedName name="VAS083_F_Ilgalaikioturt85Inventorinisnu1" localSheetId="11">'Forma 12'!$D$133</definedName>
    <definedName name="VAS083_F_Ilgalaikioturt85Inventorinisnu1">'Forma 12'!$D$133</definedName>
    <definedName name="VAS083_F_Ilgalaikioturt85Kitareguliuoja1" localSheetId="11">'Forma 12'!$O$133</definedName>
    <definedName name="VAS083_F_Ilgalaikioturt85Kitareguliuoja1">'Forma 12'!$O$133</definedName>
    <definedName name="VAS083_F_Ilgalaikioturt85Kitosveiklosne1" localSheetId="11">'Forma 12'!$P$133</definedName>
    <definedName name="VAS083_F_Ilgalaikioturt85Kitosveiklosne1">'Forma 12'!$P$133</definedName>
    <definedName name="VAS083_F_Ilgalaikioturt85Lrklimatokaito1" localSheetId="11">'Forma 12'!$E$133</definedName>
    <definedName name="VAS083_F_Ilgalaikioturt85Lrklimatokaito1">'Forma 12'!$E$133</definedName>
    <definedName name="VAS083_F_Ilgalaikioturt85Nuotekudumblot1" localSheetId="11">'Forma 12'!$L$133</definedName>
    <definedName name="VAS083_F_Ilgalaikioturt85Nuotekudumblot1">'Forma 12'!$L$133</definedName>
    <definedName name="VAS083_F_Ilgalaikioturt85Nuotekusurinki1" localSheetId="11">'Forma 12'!$J$133</definedName>
    <definedName name="VAS083_F_Ilgalaikioturt85Nuotekusurinki1">'Forma 12'!$J$133</definedName>
    <definedName name="VAS083_F_Ilgalaikioturt85Nuotekuvalymas1" localSheetId="11">'Forma 12'!$K$133</definedName>
    <definedName name="VAS083_F_Ilgalaikioturt85Nuotekuvalymas1">'Forma 12'!$K$133</definedName>
    <definedName name="VAS083_F_Ilgalaikioturt85Pavirsiniunuot1" localSheetId="11">'Forma 12'!$M$133</definedName>
    <definedName name="VAS083_F_Ilgalaikioturt85Pavirsiniunuot1">'Forma 12'!$M$133</definedName>
    <definedName name="VAS083_F_Ilgalaikioturt85Turtovienetask1" localSheetId="11">'Forma 12'!$F$133</definedName>
    <definedName name="VAS083_F_Ilgalaikioturt85Turtovienetask1">'Forma 12'!$F$133</definedName>
    <definedName name="VAS083_F_Ilgalaikioturt86Apskaitosveikla1" localSheetId="11">'Forma 12'!$N$134</definedName>
    <definedName name="VAS083_F_Ilgalaikioturt86Apskaitosveikla1">'Forma 12'!$N$134</definedName>
    <definedName name="VAS083_F_Ilgalaikioturt86Geriamojovande7" localSheetId="11">'Forma 12'!$G$134</definedName>
    <definedName name="VAS083_F_Ilgalaikioturt86Geriamojovande7">'Forma 12'!$G$134</definedName>
    <definedName name="VAS083_F_Ilgalaikioturt86Geriamojovande8" localSheetId="11">'Forma 12'!$H$134</definedName>
    <definedName name="VAS083_F_Ilgalaikioturt86Geriamojovande8">'Forma 12'!$H$134</definedName>
    <definedName name="VAS083_F_Ilgalaikioturt86Geriamojovande9" localSheetId="11">'Forma 12'!$I$134</definedName>
    <definedName name="VAS083_F_Ilgalaikioturt86Geriamojovande9">'Forma 12'!$I$134</definedName>
    <definedName name="VAS083_F_Ilgalaikioturt86Inventorinisnu1" localSheetId="11">'Forma 12'!$D$134</definedName>
    <definedName name="VAS083_F_Ilgalaikioturt86Inventorinisnu1">'Forma 12'!$D$134</definedName>
    <definedName name="VAS083_F_Ilgalaikioturt86Kitareguliuoja1" localSheetId="11">'Forma 12'!$O$134</definedName>
    <definedName name="VAS083_F_Ilgalaikioturt86Kitareguliuoja1">'Forma 12'!$O$134</definedName>
    <definedName name="VAS083_F_Ilgalaikioturt86Kitosveiklosne1" localSheetId="11">'Forma 12'!$P$134</definedName>
    <definedName name="VAS083_F_Ilgalaikioturt86Kitosveiklosne1">'Forma 12'!$P$134</definedName>
    <definedName name="VAS083_F_Ilgalaikioturt86Lrklimatokaito1" localSheetId="11">'Forma 12'!$E$134</definedName>
    <definedName name="VAS083_F_Ilgalaikioturt86Lrklimatokaito1">'Forma 12'!$E$134</definedName>
    <definedName name="VAS083_F_Ilgalaikioturt86Nuotekudumblot1" localSheetId="11">'Forma 12'!$L$134</definedName>
    <definedName name="VAS083_F_Ilgalaikioturt86Nuotekudumblot1">'Forma 12'!$L$134</definedName>
    <definedName name="VAS083_F_Ilgalaikioturt86Nuotekusurinki1" localSheetId="11">'Forma 12'!$J$134</definedName>
    <definedName name="VAS083_F_Ilgalaikioturt86Nuotekusurinki1">'Forma 12'!$J$134</definedName>
    <definedName name="VAS083_F_Ilgalaikioturt86Nuotekuvalymas1" localSheetId="11">'Forma 12'!$K$134</definedName>
    <definedName name="VAS083_F_Ilgalaikioturt86Nuotekuvalymas1">'Forma 12'!$K$134</definedName>
    <definedName name="VAS083_F_Ilgalaikioturt86Pavirsiniunuot1" localSheetId="11">'Forma 12'!$M$134</definedName>
    <definedName name="VAS083_F_Ilgalaikioturt86Pavirsiniunuot1">'Forma 12'!$M$134</definedName>
    <definedName name="VAS083_F_Ilgalaikioturt86Turtovienetask1" localSheetId="11">'Forma 12'!$F$134</definedName>
    <definedName name="VAS083_F_Ilgalaikioturt86Turtovienetask1">'Forma 12'!$F$134</definedName>
    <definedName name="VAS083_F_Ilgalaikioturt87Apskaitosveikla1" localSheetId="11">'Forma 12'!$N$135</definedName>
    <definedName name="VAS083_F_Ilgalaikioturt87Apskaitosveikla1">'Forma 12'!$N$135</definedName>
    <definedName name="VAS083_F_Ilgalaikioturt87Geriamojovande7" localSheetId="11">'Forma 12'!$G$135</definedName>
    <definedName name="VAS083_F_Ilgalaikioturt87Geriamojovande7">'Forma 12'!$G$135</definedName>
    <definedName name="VAS083_F_Ilgalaikioturt87Geriamojovande8" localSheetId="11">'Forma 12'!$H$135</definedName>
    <definedName name="VAS083_F_Ilgalaikioturt87Geriamojovande8">'Forma 12'!$H$135</definedName>
    <definedName name="VAS083_F_Ilgalaikioturt87Geriamojovande9" localSheetId="11">'Forma 12'!$I$135</definedName>
    <definedName name="VAS083_F_Ilgalaikioturt87Geriamojovande9">'Forma 12'!$I$135</definedName>
    <definedName name="VAS083_F_Ilgalaikioturt87Inventorinisnu1" localSheetId="11">'Forma 12'!$D$135</definedName>
    <definedName name="VAS083_F_Ilgalaikioturt87Inventorinisnu1">'Forma 12'!$D$135</definedName>
    <definedName name="VAS083_F_Ilgalaikioturt87Kitareguliuoja1" localSheetId="11">'Forma 12'!$O$135</definedName>
    <definedName name="VAS083_F_Ilgalaikioturt87Kitareguliuoja1">'Forma 12'!$O$135</definedName>
    <definedName name="VAS083_F_Ilgalaikioturt87Kitosveiklosne1" localSheetId="11">'Forma 12'!$P$135</definedName>
    <definedName name="VAS083_F_Ilgalaikioturt87Kitosveiklosne1">'Forma 12'!$P$135</definedName>
    <definedName name="VAS083_F_Ilgalaikioturt87Lrklimatokaito1" localSheetId="11">'Forma 12'!$E$135</definedName>
    <definedName name="VAS083_F_Ilgalaikioturt87Lrklimatokaito1">'Forma 12'!$E$135</definedName>
    <definedName name="VAS083_F_Ilgalaikioturt87Nuotekudumblot1" localSheetId="11">'Forma 12'!$L$135</definedName>
    <definedName name="VAS083_F_Ilgalaikioturt87Nuotekudumblot1">'Forma 12'!$L$135</definedName>
    <definedName name="VAS083_F_Ilgalaikioturt87Nuotekusurinki1" localSheetId="11">'Forma 12'!$J$135</definedName>
    <definedName name="VAS083_F_Ilgalaikioturt87Nuotekusurinki1">'Forma 12'!$J$135</definedName>
    <definedName name="VAS083_F_Ilgalaikioturt87Nuotekuvalymas1" localSheetId="11">'Forma 12'!$K$135</definedName>
    <definedName name="VAS083_F_Ilgalaikioturt87Nuotekuvalymas1">'Forma 12'!$K$135</definedName>
    <definedName name="VAS083_F_Ilgalaikioturt87Pavirsiniunuot1" localSheetId="11">'Forma 12'!$M$135</definedName>
    <definedName name="VAS083_F_Ilgalaikioturt87Pavirsiniunuot1">'Forma 12'!$M$135</definedName>
    <definedName name="VAS083_F_Ilgalaikioturt87Turtovienetask1" localSheetId="11">'Forma 12'!$F$135</definedName>
    <definedName name="VAS083_F_Ilgalaikioturt87Turtovienetask1">'Forma 12'!$F$135</definedName>
    <definedName name="VAS083_F_Ilgalaikioturt88Apskaitosveikla1" localSheetId="11">'Forma 12'!$N$137</definedName>
    <definedName name="VAS083_F_Ilgalaikioturt88Apskaitosveikla1">'Forma 12'!$N$137</definedName>
    <definedName name="VAS083_F_Ilgalaikioturt88Geriamojovande7" localSheetId="11">'Forma 12'!$G$137</definedName>
    <definedName name="VAS083_F_Ilgalaikioturt88Geriamojovande7">'Forma 12'!$G$137</definedName>
    <definedName name="VAS083_F_Ilgalaikioturt88Geriamojovande8" localSheetId="11">'Forma 12'!$H$137</definedName>
    <definedName name="VAS083_F_Ilgalaikioturt88Geriamojovande8">'Forma 12'!$H$137</definedName>
    <definedName name="VAS083_F_Ilgalaikioturt88Geriamojovande9" localSheetId="11">'Forma 12'!$I$137</definedName>
    <definedName name="VAS083_F_Ilgalaikioturt88Geriamojovande9">'Forma 12'!$I$137</definedName>
    <definedName name="VAS083_F_Ilgalaikioturt88Inventorinisnu1" localSheetId="11">'Forma 12'!$D$137</definedName>
    <definedName name="VAS083_F_Ilgalaikioturt88Inventorinisnu1">'Forma 12'!$D$137</definedName>
    <definedName name="VAS083_F_Ilgalaikioturt88Kitareguliuoja1" localSheetId="11">'Forma 12'!$O$137</definedName>
    <definedName name="VAS083_F_Ilgalaikioturt88Kitareguliuoja1">'Forma 12'!$O$137</definedName>
    <definedName name="VAS083_F_Ilgalaikioturt88Kitosveiklosne1" localSheetId="11">'Forma 12'!$P$137</definedName>
    <definedName name="VAS083_F_Ilgalaikioturt88Kitosveiklosne1">'Forma 12'!$P$137</definedName>
    <definedName name="VAS083_F_Ilgalaikioturt88Lrklimatokaito1" localSheetId="11">'Forma 12'!$E$137</definedName>
    <definedName name="VAS083_F_Ilgalaikioturt88Lrklimatokaito1">'Forma 12'!$E$137</definedName>
    <definedName name="VAS083_F_Ilgalaikioturt88Nuotekudumblot1" localSheetId="11">'Forma 12'!$L$137</definedName>
    <definedName name="VAS083_F_Ilgalaikioturt88Nuotekudumblot1">'Forma 12'!$L$137</definedName>
    <definedName name="VAS083_F_Ilgalaikioturt88Nuotekusurinki1" localSheetId="11">'Forma 12'!$J$137</definedName>
    <definedName name="VAS083_F_Ilgalaikioturt88Nuotekusurinki1">'Forma 12'!$J$137</definedName>
    <definedName name="VAS083_F_Ilgalaikioturt88Nuotekuvalymas1" localSheetId="11">'Forma 12'!$K$137</definedName>
    <definedName name="VAS083_F_Ilgalaikioturt88Nuotekuvalymas1">'Forma 12'!$K$137</definedName>
    <definedName name="VAS083_F_Ilgalaikioturt88Pavirsiniunuot1" localSheetId="11">'Forma 12'!$M$137</definedName>
    <definedName name="VAS083_F_Ilgalaikioturt88Pavirsiniunuot1">'Forma 12'!$M$137</definedName>
    <definedName name="VAS083_F_Ilgalaikioturt88Turtovienetask1" localSheetId="11">'Forma 12'!$F$137</definedName>
    <definedName name="VAS083_F_Ilgalaikioturt88Turtovienetask1">'Forma 12'!$F$137</definedName>
    <definedName name="VAS083_F_Ilgalaikioturt89Apskaitosveikla1" localSheetId="11">'Forma 12'!$N$138</definedName>
    <definedName name="VAS083_F_Ilgalaikioturt89Apskaitosveikla1">'Forma 12'!$N$138</definedName>
    <definedName name="VAS083_F_Ilgalaikioturt89Geriamojovande7" localSheetId="11">'Forma 12'!$G$138</definedName>
    <definedName name="VAS083_F_Ilgalaikioturt89Geriamojovande7">'Forma 12'!$G$138</definedName>
    <definedName name="VAS083_F_Ilgalaikioturt89Geriamojovande8" localSheetId="11">'Forma 12'!$H$138</definedName>
    <definedName name="VAS083_F_Ilgalaikioturt89Geriamojovande8">'Forma 12'!$H$138</definedName>
    <definedName name="VAS083_F_Ilgalaikioturt89Geriamojovande9" localSheetId="11">'Forma 12'!$I$138</definedName>
    <definedName name="VAS083_F_Ilgalaikioturt89Geriamojovande9">'Forma 12'!$I$138</definedName>
    <definedName name="VAS083_F_Ilgalaikioturt89Inventorinisnu1" localSheetId="11">'Forma 12'!$D$138</definedName>
    <definedName name="VAS083_F_Ilgalaikioturt89Inventorinisnu1">'Forma 12'!$D$138</definedName>
    <definedName name="VAS083_F_Ilgalaikioturt89Kitareguliuoja1" localSheetId="11">'Forma 12'!$O$138</definedName>
    <definedName name="VAS083_F_Ilgalaikioturt89Kitareguliuoja1">'Forma 12'!$O$138</definedName>
    <definedName name="VAS083_F_Ilgalaikioturt89Kitosveiklosne1" localSheetId="11">'Forma 12'!$P$138</definedName>
    <definedName name="VAS083_F_Ilgalaikioturt89Kitosveiklosne1">'Forma 12'!$P$138</definedName>
    <definedName name="VAS083_F_Ilgalaikioturt89Lrklimatokaito1" localSheetId="11">'Forma 12'!$E$138</definedName>
    <definedName name="VAS083_F_Ilgalaikioturt89Lrklimatokaito1">'Forma 12'!$E$138</definedName>
    <definedName name="VAS083_F_Ilgalaikioturt89Nuotekudumblot1" localSheetId="11">'Forma 12'!$L$138</definedName>
    <definedName name="VAS083_F_Ilgalaikioturt89Nuotekudumblot1">'Forma 12'!$L$138</definedName>
    <definedName name="VAS083_F_Ilgalaikioturt89Nuotekusurinki1" localSheetId="11">'Forma 12'!$J$138</definedName>
    <definedName name="VAS083_F_Ilgalaikioturt89Nuotekusurinki1">'Forma 12'!$J$138</definedName>
    <definedName name="VAS083_F_Ilgalaikioturt89Nuotekuvalymas1" localSheetId="11">'Forma 12'!$K$138</definedName>
    <definedName name="VAS083_F_Ilgalaikioturt89Nuotekuvalymas1">'Forma 12'!$K$138</definedName>
    <definedName name="VAS083_F_Ilgalaikioturt89Pavirsiniunuot1" localSheetId="11">'Forma 12'!$M$138</definedName>
    <definedName name="VAS083_F_Ilgalaikioturt89Pavirsiniunuot1">'Forma 12'!$M$138</definedName>
    <definedName name="VAS083_F_Ilgalaikioturt89Turtovienetask1" localSheetId="11">'Forma 12'!$F$138</definedName>
    <definedName name="VAS083_F_Ilgalaikioturt89Turtovienetask1">'Forma 12'!$F$138</definedName>
    <definedName name="VAS083_F_Ilgalaikioturt8Apskaitosveikla1" localSheetId="11">'Forma 12'!$N$22</definedName>
    <definedName name="VAS083_F_Ilgalaikioturt8Apskaitosveikla1">'Forma 12'!$N$22</definedName>
    <definedName name="VAS083_F_Ilgalaikioturt8Geriamojovande7" localSheetId="11">'Forma 12'!$G$22</definedName>
    <definedName name="VAS083_F_Ilgalaikioturt8Geriamojovande7">'Forma 12'!$G$22</definedName>
    <definedName name="VAS083_F_Ilgalaikioturt8Geriamojovande8" localSheetId="11">'Forma 12'!$H$22</definedName>
    <definedName name="VAS083_F_Ilgalaikioturt8Geriamojovande8">'Forma 12'!$H$22</definedName>
    <definedName name="VAS083_F_Ilgalaikioturt8Geriamojovande9" localSheetId="11">'Forma 12'!$I$22</definedName>
    <definedName name="VAS083_F_Ilgalaikioturt8Geriamojovande9">'Forma 12'!$I$22</definedName>
    <definedName name="VAS083_F_Ilgalaikioturt8Inventorinisnu1" localSheetId="11">'Forma 12'!$D$22</definedName>
    <definedName name="VAS083_F_Ilgalaikioturt8Inventorinisnu1">'Forma 12'!$D$22</definedName>
    <definedName name="VAS083_F_Ilgalaikioturt8Kitareguliuoja1" localSheetId="11">'Forma 12'!$O$22</definedName>
    <definedName name="VAS083_F_Ilgalaikioturt8Kitareguliuoja1">'Forma 12'!$O$22</definedName>
    <definedName name="VAS083_F_Ilgalaikioturt8Kitosveiklosne1" localSheetId="11">'Forma 12'!$P$22</definedName>
    <definedName name="VAS083_F_Ilgalaikioturt8Kitosveiklosne1">'Forma 12'!$P$22</definedName>
    <definedName name="VAS083_F_Ilgalaikioturt8Lrklimatokaito1" localSheetId="11">'Forma 12'!$E$22</definedName>
    <definedName name="VAS083_F_Ilgalaikioturt8Lrklimatokaito1">'Forma 12'!$E$22</definedName>
    <definedName name="VAS083_F_Ilgalaikioturt8Nuotekudumblot1" localSheetId="11">'Forma 12'!$L$22</definedName>
    <definedName name="VAS083_F_Ilgalaikioturt8Nuotekudumblot1">'Forma 12'!$L$22</definedName>
    <definedName name="VAS083_F_Ilgalaikioturt8Nuotekusurinki1" localSheetId="11">'Forma 12'!$J$22</definedName>
    <definedName name="VAS083_F_Ilgalaikioturt8Nuotekusurinki1">'Forma 12'!$J$22</definedName>
    <definedName name="VAS083_F_Ilgalaikioturt8Nuotekuvalymas1" localSheetId="11">'Forma 12'!$K$22</definedName>
    <definedName name="VAS083_F_Ilgalaikioturt8Nuotekuvalymas1">'Forma 12'!$K$22</definedName>
    <definedName name="VAS083_F_Ilgalaikioturt8Pavirsiniunuot1" localSheetId="11">'Forma 12'!$M$22</definedName>
    <definedName name="VAS083_F_Ilgalaikioturt8Pavirsiniunuot1">'Forma 12'!$M$22</definedName>
    <definedName name="VAS083_F_Ilgalaikioturt8Turtovienetask1" localSheetId="11">'Forma 12'!$F$22</definedName>
    <definedName name="VAS083_F_Ilgalaikioturt8Turtovienetask1">'Forma 12'!$F$22</definedName>
    <definedName name="VAS083_F_Ilgalaikioturt90Apskaitosveikla1" localSheetId="11">'Forma 12'!$N$139</definedName>
    <definedName name="VAS083_F_Ilgalaikioturt90Apskaitosveikla1">'Forma 12'!$N$139</definedName>
    <definedName name="VAS083_F_Ilgalaikioturt90Geriamojovande7" localSheetId="11">'Forma 12'!$G$139</definedName>
    <definedName name="VAS083_F_Ilgalaikioturt90Geriamojovande7">'Forma 12'!$G$139</definedName>
    <definedName name="VAS083_F_Ilgalaikioturt90Geriamojovande8" localSheetId="11">'Forma 12'!$H$139</definedName>
    <definedName name="VAS083_F_Ilgalaikioturt90Geriamojovande8">'Forma 12'!$H$139</definedName>
    <definedName name="VAS083_F_Ilgalaikioturt90Geriamojovande9" localSheetId="11">'Forma 12'!$I$139</definedName>
    <definedName name="VAS083_F_Ilgalaikioturt90Geriamojovande9">'Forma 12'!$I$139</definedName>
    <definedName name="VAS083_F_Ilgalaikioturt90Inventorinisnu1" localSheetId="11">'Forma 12'!$D$139</definedName>
    <definedName name="VAS083_F_Ilgalaikioturt90Inventorinisnu1">'Forma 12'!$D$139</definedName>
    <definedName name="VAS083_F_Ilgalaikioturt90Kitareguliuoja1" localSheetId="11">'Forma 12'!$O$139</definedName>
    <definedName name="VAS083_F_Ilgalaikioturt90Kitareguliuoja1">'Forma 12'!$O$139</definedName>
    <definedName name="VAS083_F_Ilgalaikioturt90Kitosveiklosne1" localSheetId="11">'Forma 12'!$P$139</definedName>
    <definedName name="VAS083_F_Ilgalaikioturt90Kitosveiklosne1">'Forma 12'!$P$139</definedName>
    <definedName name="VAS083_F_Ilgalaikioturt90Lrklimatokaito1" localSheetId="11">'Forma 12'!$E$139</definedName>
    <definedName name="VAS083_F_Ilgalaikioturt90Lrklimatokaito1">'Forma 12'!$E$139</definedName>
    <definedName name="VAS083_F_Ilgalaikioturt90Nuotekudumblot1" localSheetId="11">'Forma 12'!$L$139</definedName>
    <definedName name="VAS083_F_Ilgalaikioturt90Nuotekudumblot1">'Forma 12'!$L$139</definedName>
    <definedName name="VAS083_F_Ilgalaikioturt90Nuotekusurinki1" localSheetId="11">'Forma 12'!$J$139</definedName>
    <definedName name="VAS083_F_Ilgalaikioturt90Nuotekusurinki1">'Forma 12'!$J$139</definedName>
    <definedName name="VAS083_F_Ilgalaikioturt90Nuotekuvalymas1" localSheetId="11">'Forma 12'!$K$139</definedName>
    <definedName name="VAS083_F_Ilgalaikioturt90Nuotekuvalymas1">'Forma 12'!$K$139</definedName>
    <definedName name="VAS083_F_Ilgalaikioturt90Pavirsiniunuot1" localSheetId="11">'Forma 12'!$M$139</definedName>
    <definedName name="VAS083_F_Ilgalaikioturt90Pavirsiniunuot1">'Forma 12'!$M$139</definedName>
    <definedName name="VAS083_F_Ilgalaikioturt90Turtovienetask1" localSheetId="11">'Forma 12'!$F$139</definedName>
    <definedName name="VAS083_F_Ilgalaikioturt90Turtovienetask1">'Forma 12'!$F$139</definedName>
    <definedName name="VAS083_F_Ilgalaikioturt91Apskaitosveikla1" localSheetId="11">'Forma 12'!$N$142</definedName>
    <definedName name="VAS083_F_Ilgalaikioturt91Apskaitosveikla1">'Forma 12'!$N$142</definedName>
    <definedName name="VAS083_F_Ilgalaikioturt91Geriamojovande7" localSheetId="11">'Forma 12'!$G$142</definedName>
    <definedName name="VAS083_F_Ilgalaikioturt91Geriamojovande7">'Forma 12'!$G$142</definedName>
    <definedName name="VAS083_F_Ilgalaikioturt91Geriamojovande8" localSheetId="11">'Forma 12'!$H$142</definedName>
    <definedName name="VAS083_F_Ilgalaikioturt91Geriamojovande8">'Forma 12'!$H$142</definedName>
    <definedName name="VAS083_F_Ilgalaikioturt91Geriamojovande9" localSheetId="11">'Forma 12'!$I$142</definedName>
    <definedName name="VAS083_F_Ilgalaikioturt91Geriamojovande9">'Forma 12'!$I$142</definedName>
    <definedName name="VAS083_F_Ilgalaikioturt91Inventorinisnu1" localSheetId="11">'Forma 12'!$D$142</definedName>
    <definedName name="VAS083_F_Ilgalaikioturt91Inventorinisnu1">'Forma 12'!$D$142</definedName>
    <definedName name="VAS083_F_Ilgalaikioturt91Kitareguliuoja1" localSheetId="11">'Forma 12'!$O$142</definedName>
    <definedName name="VAS083_F_Ilgalaikioturt91Kitareguliuoja1">'Forma 12'!$O$142</definedName>
    <definedName name="VAS083_F_Ilgalaikioturt91Kitosveiklosne1" localSheetId="11">'Forma 12'!$P$142</definedName>
    <definedName name="VAS083_F_Ilgalaikioturt91Kitosveiklosne1">'Forma 12'!$P$142</definedName>
    <definedName name="VAS083_F_Ilgalaikioturt91Lrklimatokaito1" localSheetId="11">'Forma 12'!$E$142</definedName>
    <definedName name="VAS083_F_Ilgalaikioturt91Lrklimatokaito1">'Forma 12'!$E$142</definedName>
    <definedName name="VAS083_F_Ilgalaikioturt91Nuotekudumblot1" localSheetId="11">'Forma 12'!$L$142</definedName>
    <definedName name="VAS083_F_Ilgalaikioturt91Nuotekudumblot1">'Forma 12'!$L$142</definedName>
    <definedName name="VAS083_F_Ilgalaikioturt91Nuotekusurinki1" localSheetId="11">'Forma 12'!$J$142</definedName>
    <definedName name="VAS083_F_Ilgalaikioturt91Nuotekusurinki1">'Forma 12'!$J$142</definedName>
    <definedName name="VAS083_F_Ilgalaikioturt91Nuotekuvalymas1" localSheetId="11">'Forma 12'!$K$142</definedName>
    <definedName name="VAS083_F_Ilgalaikioturt91Nuotekuvalymas1">'Forma 12'!$K$142</definedName>
    <definedName name="VAS083_F_Ilgalaikioturt91Pavirsiniunuot1" localSheetId="11">'Forma 12'!$M$142</definedName>
    <definedName name="VAS083_F_Ilgalaikioturt91Pavirsiniunuot1">'Forma 12'!$M$142</definedName>
    <definedName name="VAS083_F_Ilgalaikioturt91Turtovienetask1" localSheetId="11">'Forma 12'!$F$142</definedName>
    <definedName name="VAS083_F_Ilgalaikioturt91Turtovienetask1">'Forma 12'!$F$142</definedName>
    <definedName name="VAS083_F_Ilgalaikioturt92Apskaitosveikla1" localSheetId="11">'Forma 12'!$N$143</definedName>
    <definedName name="VAS083_F_Ilgalaikioturt92Apskaitosveikla1">'Forma 12'!$N$143</definedName>
    <definedName name="VAS083_F_Ilgalaikioturt92Geriamojovande7" localSheetId="11">'Forma 12'!$G$143</definedName>
    <definedName name="VAS083_F_Ilgalaikioturt92Geriamojovande7">'Forma 12'!$G$143</definedName>
    <definedName name="VAS083_F_Ilgalaikioturt92Geriamojovande8" localSheetId="11">'Forma 12'!$H$143</definedName>
    <definedName name="VAS083_F_Ilgalaikioturt92Geriamojovande8">'Forma 12'!$H$143</definedName>
    <definedName name="VAS083_F_Ilgalaikioturt92Geriamojovande9" localSheetId="11">'Forma 12'!$I$143</definedName>
    <definedName name="VAS083_F_Ilgalaikioturt92Geriamojovande9">'Forma 12'!$I$143</definedName>
    <definedName name="VAS083_F_Ilgalaikioturt92Inventorinisnu1" localSheetId="11">'Forma 12'!$D$143</definedName>
    <definedName name="VAS083_F_Ilgalaikioturt92Inventorinisnu1">'Forma 12'!$D$143</definedName>
    <definedName name="VAS083_F_Ilgalaikioturt92Kitareguliuoja1" localSheetId="11">'Forma 12'!$O$143</definedName>
    <definedName name="VAS083_F_Ilgalaikioturt92Kitareguliuoja1">'Forma 12'!$O$143</definedName>
    <definedName name="VAS083_F_Ilgalaikioturt92Kitosveiklosne1" localSheetId="11">'Forma 12'!$P$143</definedName>
    <definedName name="VAS083_F_Ilgalaikioturt92Kitosveiklosne1">'Forma 12'!$P$143</definedName>
    <definedName name="VAS083_F_Ilgalaikioturt92Lrklimatokaito1" localSheetId="11">'Forma 12'!$E$143</definedName>
    <definedName name="VAS083_F_Ilgalaikioturt92Lrklimatokaito1">'Forma 12'!$E$143</definedName>
    <definedName name="VAS083_F_Ilgalaikioturt92Nuotekudumblot1" localSheetId="11">'Forma 12'!$L$143</definedName>
    <definedName name="VAS083_F_Ilgalaikioturt92Nuotekudumblot1">'Forma 12'!$L$143</definedName>
    <definedName name="VAS083_F_Ilgalaikioturt92Nuotekusurinki1" localSheetId="11">'Forma 12'!$J$143</definedName>
    <definedName name="VAS083_F_Ilgalaikioturt92Nuotekusurinki1">'Forma 12'!$J$143</definedName>
    <definedName name="VAS083_F_Ilgalaikioturt92Nuotekuvalymas1" localSheetId="11">'Forma 12'!$K$143</definedName>
    <definedName name="VAS083_F_Ilgalaikioturt92Nuotekuvalymas1">'Forma 12'!$K$143</definedName>
    <definedName name="VAS083_F_Ilgalaikioturt92Pavirsiniunuot1" localSheetId="11">'Forma 12'!$M$143</definedName>
    <definedName name="VAS083_F_Ilgalaikioturt92Pavirsiniunuot1">'Forma 12'!$M$143</definedName>
    <definedName name="VAS083_F_Ilgalaikioturt92Turtovienetask1" localSheetId="11">'Forma 12'!$F$143</definedName>
    <definedName name="VAS083_F_Ilgalaikioturt92Turtovienetask1">'Forma 12'!$F$143</definedName>
    <definedName name="VAS083_F_Ilgalaikioturt93Apskaitosveikla1" localSheetId="11">'Forma 12'!$N$144</definedName>
    <definedName name="VAS083_F_Ilgalaikioturt93Apskaitosveikla1">'Forma 12'!$N$144</definedName>
    <definedName name="VAS083_F_Ilgalaikioturt93Geriamojovande7" localSheetId="11">'Forma 12'!$G$144</definedName>
    <definedName name="VAS083_F_Ilgalaikioturt93Geriamojovande7">'Forma 12'!$G$144</definedName>
    <definedName name="VAS083_F_Ilgalaikioturt93Geriamojovande8" localSheetId="11">'Forma 12'!$H$144</definedName>
    <definedName name="VAS083_F_Ilgalaikioturt93Geriamojovande8">'Forma 12'!$H$144</definedName>
    <definedName name="VAS083_F_Ilgalaikioturt93Geriamojovande9" localSheetId="11">'Forma 12'!$I$144</definedName>
    <definedName name="VAS083_F_Ilgalaikioturt93Geriamojovande9">'Forma 12'!$I$144</definedName>
    <definedName name="VAS083_F_Ilgalaikioturt93Inventorinisnu1" localSheetId="11">'Forma 12'!$D$144</definedName>
    <definedName name="VAS083_F_Ilgalaikioturt93Inventorinisnu1">'Forma 12'!$D$144</definedName>
    <definedName name="VAS083_F_Ilgalaikioturt93Kitareguliuoja1" localSheetId="11">'Forma 12'!$O$144</definedName>
    <definedName name="VAS083_F_Ilgalaikioturt93Kitareguliuoja1">'Forma 12'!$O$144</definedName>
    <definedName name="VAS083_F_Ilgalaikioturt93Kitosveiklosne1" localSheetId="11">'Forma 12'!$P$144</definedName>
    <definedName name="VAS083_F_Ilgalaikioturt93Kitosveiklosne1">'Forma 12'!$P$144</definedName>
    <definedName name="VAS083_F_Ilgalaikioturt93Lrklimatokaito1" localSheetId="11">'Forma 12'!$E$144</definedName>
    <definedName name="VAS083_F_Ilgalaikioturt93Lrklimatokaito1">'Forma 12'!$E$144</definedName>
    <definedName name="VAS083_F_Ilgalaikioturt93Nuotekudumblot1" localSheetId="11">'Forma 12'!$L$144</definedName>
    <definedName name="VAS083_F_Ilgalaikioturt93Nuotekudumblot1">'Forma 12'!$L$144</definedName>
    <definedName name="VAS083_F_Ilgalaikioturt93Nuotekusurinki1" localSheetId="11">'Forma 12'!$J$144</definedName>
    <definedName name="VAS083_F_Ilgalaikioturt93Nuotekusurinki1">'Forma 12'!$J$144</definedName>
    <definedName name="VAS083_F_Ilgalaikioturt93Nuotekuvalymas1" localSheetId="11">'Forma 12'!$K$144</definedName>
    <definedName name="VAS083_F_Ilgalaikioturt93Nuotekuvalymas1">'Forma 12'!$K$144</definedName>
    <definedName name="VAS083_F_Ilgalaikioturt93Pavirsiniunuot1" localSheetId="11">'Forma 12'!$M$144</definedName>
    <definedName name="VAS083_F_Ilgalaikioturt93Pavirsiniunuot1">'Forma 12'!$M$144</definedName>
    <definedName name="VAS083_F_Ilgalaikioturt93Turtovienetask1" localSheetId="11">'Forma 12'!$F$144</definedName>
    <definedName name="VAS083_F_Ilgalaikioturt93Turtovienetask1">'Forma 12'!$F$144</definedName>
    <definedName name="VAS083_F_Ilgalaikioturt94Apskaitosveikla1" localSheetId="11">'Forma 12'!$N$146</definedName>
    <definedName name="VAS083_F_Ilgalaikioturt94Apskaitosveikla1">'Forma 12'!$N$146</definedName>
    <definedName name="VAS083_F_Ilgalaikioturt94Geriamojovande7" localSheetId="11">'Forma 12'!$G$146</definedName>
    <definedName name="VAS083_F_Ilgalaikioturt94Geriamojovande7">'Forma 12'!$G$146</definedName>
    <definedName name="VAS083_F_Ilgalaikioturt94Geriamojovande8" localSheetId="11">'Forma 12'!$H$146</definedName>
    <definedName name="VAS083_F_Ilgalaikioturt94Geriamojovande8">'Forma 12'!$H$146</definedName>
    <definedName name="VAS083_F_Ilgalaikioturt94Geriamojovande9" localSheetId="11">'Forma 12'!$I$146</definedName>
    <definedName name="VAS083_F_Ilgalaikioturt94Geriamojovande9">'Forma 12'!$I$146</definedName>
    <definedName name="VAS083_F_Ilgalaikioturt94Inventorinisnu1" localSheetId="11">'Forma 12'!$D$146</definedName>
    <definedName name="VAS083_F_Ilgalaikioturt94Inventorinisnu1">'Forma 12'!$D$146</definedName>
    <definedName name="VAS083_F_Ilgalaikioturt94Kitareguliuoja1" localSheetId="11">'Forma 12'!$O$146</definedName>
    <definedName name="VAS083_F_Ilgalaikioturt94Kitareguliuoja1">'Forma 12'!$O$146</definedName>
    <definedName name="VAS083_F_Ilgalaikioturt94Kitosveiklosne1" localSheetId="11">'Forma 12'!$P$146</definedName>
    <definedName name="VAS083_F_Ilgalaikioturt94Kitosveiklosne1">'Forma 12'!$P$146</definedName>
    <definedName name="VAS083_F_Ilgalaikioturt94Lrklimatokaito1" localSheetId="11">'Forma 12'!$E$146</definedName>
    <definedName name="VAS083_F_Ilgalaikioturt94Lrklimatokaito1">'Forma 12'!$E$146</definedName>
    <definedName name="VAS083_F_Ilgalaikioturt94Nuotekudumblot1" localSheetId="11">'Forma 12'!$L$146</definedName>
    <definedName name="VAS083_F_Ilgalaikioturt94Nuotekudumblot1">'Forma 12'!$L$146</definedName>
    <definedName name="VAS083_F_Ilgalaikioturt94Nuotekusurinki1" localSheetId="11">'Forma 12'!$J$146</definedName>
    <definedName name="VAS083_F_Ilgalaikioturt94Nuotekusurinki1">'Forma 12'!$J$146</definedName>
    <definedName name="VAS083_F_Ilgalaikioturt94Nuotekuvalymas1" localSheetId="11">'Forma 12'!$K$146</definedName>
    <definedName name="VAS083_F_Ilgalaikioturt94Nuotekuvalymas1">'Forma 12'!$K$146</definedName>
    <definedName name="VAS083_F_Ilgalaikioturt94Pavirsiniunuot1" localSheetId="11">'Forma 12'!$M$146</definedName>
    <definedName name="VAS083_F_Ilgalaikioturt94Pavirsiniunuot1">'Forma 12'!$M$146</definedName>
    <definedName name="VAS083_F_Ilgalaikioturt94Turtovienetask1" localSheetId="11">'Forma 12'!$F$146</definedName>
    <definedName name="VAS083_F_Ilgalaikioturt94Turtovienetask1">'Forma 12'!$F$146</definedName>
    <definedName name="VAS083_F_Ilgalaikioturt95Apskaitosveikla1" localSheetId="11">'Forma 12'!$N$147</definedName>
    <definedName name="VAS083_F_Ilgalaikioturt95Apskaitosveikla1">'Forma 12'!$N$147</definedName>
    <definedName name="VAS083_F_Ilgalaikioturt95Geriamojovande7" localSheetId="11">'Forma 12'!$G$147</definedName>
    <definedName name="VAS083_F_Ilgalaikioturt95Geriamojovande7">'Forma 12'!$G$147</definedName>
    <definedName name="VAS083_F_Ilgalaikioturt95Geriamojovande8" localSheetId="11">'Forma 12'!$H$147</definedName>
    <definedName name="VAS083_F_Ilgalaikioturt95Geriamojovande8">'Forma 12'!$H$147</definedName>
    <definedName name="VAS083_F_Ilgalaikioturt95Geriamojovande9" localSheetId="11">'Forma 12'!$I$147</definedName>
    <definedName name="VAS083_F_Ilgalaikioturt95Geriamojovande9">'Forma 12'!$I$147</definedName>
    <definedName name="VAS083_F_Ilgalaikioturt95Inventorinisnu1" localSheetId="11">'Forma 12'!$D$147</definedName>
    <definedName name="VAS083_F_Ilgalaikioturt95Inventorinisnu1">'Forma 12'!$D$147</definedName>
    <definedName name="VAS083_F_Ilgalaikioturt95Kitareguliuoja1" localSheetId="11">'Forma 12'!$O$147</definedName>
    <definedName name="VAS083_F_Ilgalaikioturt95Kitareguliuoja1">'Forma 12'!$O$147</definedName>
    <definedName name="VAS083_F_Ilgalaikioturt95Kitosveiklosne1" localSheetId="11">'Forma 12'!$P$147</definedName>
    <definedName name="VAS083_F_Ilgalaikioturt95Kitosveiklosne1">'Forma 12'!$P$147</definedName>
    <definedName name="VAS083_F_Ilgalaikioturt95Lrklimatokaito1" localSheetId="11">'Forma 12'!$E$147</definedName>
    <definedName name="VAS083_F_Ilgalaikioturt95Lrklimatokaito1">'Forma 12'!$E$147</definedName>
    <definedName name="VAS083_F_Ilgalaikioturt95Nuotekudumblot1" localSheetId="11">'Forma 12'!$L$147</definedName>
    <definedName name="VAS083_F_Ilgalaikioturt95Nuotekudumblot1">'Forma 12'!$L$147</definedName>
    <definedName name="VAS083_F_Ilgalaikioturt95Nuotekusurinki1" localSheetId="11">'Forma 12'!$J$147</definedName>
    <definedName name="VAS083_F_Ilgalaikioturt95Nuotekusurinki1">'Forma 12'!$J$147</definedName>
    <definedName name="VAS083_F_Ilgalaikioturt95Nuotekuvalymas1" localSheetId="11">'Forma 12'!$K$147</definedName>
    <definedName name="VAS083_F_Ilgalaikioturt95Nuotekuvalymas1">'Forma 12'!$K$147</definedName>
    <definedName name="VAS083_F_Ilgalaikioturt95Pavirsiniunuot1" localSheetId="11">'Forma 12'!$M$147</definedName>
    <definedName name="VAS083_F_Ilgalaikioturt95Pavirsiniunuot1">'Forma 12'!$M$147</definedName>
    <definedName name="VAS083_F_Ilgalaikioturt95Turtovienetask1" localSheetId="11">'Forma 12'!$F$147</definedName>
    <definedName name="VAS083_F_Ilgalaikioturt95Turtovienetask1">'Forma 12'!$F$147</definedName>
    <definedName name="VAS083_F_Ilgalaikioturt96Apskaitosveikla1" localSheetId="11">'Forma 12'!$N$148</definedName>
    <definedName name="VAS083_F_Ilgalaikioturt96Apskaitosveikla1">'Forma 12'!$N$148</definedName>
    <definedName name="VAS083_F_Ilgalaikioturt96Geriamojovande7" localSheetId="11">'Forma 12'!$G$148</definedName>
    <definedName name="VAS083_F_Ilgalaikioturt96Geriamojovande7">'Forma 12'!$G$148</definedName>
    <definedName name="VAS083_F_Ilgalaikioturt96Geriamojovande8" localSheetId="11">'Forma 12'!$H$148</definedName>
    <definedName name="VAS083_F_Ilgalaikioturt96Geriamojovande8">'Forma 12'!$H$148</definedName>
    <definedName name="VAS083_F_Ilgalaikioturt96Geriamojovande9" localSheetId="11">'Forma 12'!$I$148</definedName>
    <definedName name="VAS083_F_Ilgalaikioturt96Geriamojovande9">'Forma 12'!$I$148</definedName>
    <definedName name="VAS083_F_Ilgalaikioturt96Inventorinisnu1" localSheetId="11">'Forma 12'!$D$148</definedName>
    <definedName name="VAS083_F_Ilgalaikioturt96Inventorinisnu1">'Forma 12'!$D$148</definedName>
    <definedName name="VAS083_F_Ilgalaikioturt96Kitareguliuoja1" localSheetId="11">'Forma 12'!$O$148</definedName>
    <definedName name="VAS083_F_Ilgalaikioturt96Kitareguliuoja1">'Forma 12'!$O$148</definedName>
    <definedName name="VAS083_F_Ilgalaikioturt96Kitosveiklosne1" localSheetId="11">'Forma 12'!$P$148</definedName>
    <definedName name="VAS083_F_Ilgalaikioturt96Kitosveiklosne1">'Forma 12'!$P$148</definedName>
    <definedName name="VAS083_F_Ilgalaikioturt96Lrklimatokaito1" localSheetId="11">'Forma 12'!$E$148</definedName>
    <definedName name="VAS083_F_Ilgalaikioturt96Lrklimatokaito1">'Forma 12'!$E$148</definedName>
    <definedName name="VAS083_F_Ilgalaikioturt96Nuotekudumblot1" localSheetId="11">'Forma 12'!$L$148</definedName>
    <definedName name="VAS083_F_Ilgalaikioturt96Nuotekudumblot1">'Forma 12'!$L$148</definedName>
    <definedName name="VAS083_F_Ilgalaikioturt96Nuotekusurinki1" localSheetId="11">'Forma 12'!$J$148</definedName>
    <definedName name="VAS083_F_Ilgalaikioturt96Nuotekusurinki1">'Forma 12'!$J$148</definedName>
    <definedName name="VAS083_F_Ilgalaikioturt96Nuotekuvalymas1" localSheetId="11">'Forma 12'!$K$148</definedName>
    <definedName name="VAS083_F_Ilgalaikioturt96Nuotekuvalymas1">'Forma 12'!$K$148</definedName>
    <definedName name="VAS083_F_Ilgalaikioturt96Pavirsiniunuot1" localSheetId="11">'Forma 12'!$M$148</definedName>
    <definedName name="VAS083_F_Ilgalaikioturt96Pavirsiniunuot1">'Forma 12'!$M$148</definedName>
    <definedName name="VAS083_F_Ilgalaikioturt96Turtovienetask1" localSheetId="11">'Forma 12'!$F$148</definedName>
    <definedName name="VAS083_F_Ilgalaikioturt96Turtovienetask1">'Forma 12'!$F$148</definedName>
    <definedName name="VAS083_F_Ilgalaikioturt97Apskaitosveikla1" localSheetId="11">'Forma 12'!$N$150</definedName>
    <definedName name="VAS083_F_Ilgalaikioturt97Apskaitosveikla1">'Forma 12'!$N$150</definedName>
    <definedName name="VAS083_F_Ilgalaikioturt97Geriamojovande7" localSheetId="11">'Forma 12'!$G$150</definedName>
    <definedName name="VAS083_F_Ilgalaikioturt97Geriamojovande7">'Forma 12'!$G$150</definedName>
    <definedName name="VAS083_F_Ilgalaikioturt97Geriamojovande8" localSheetId="11">'Forma 12'!$H$150</definedName>
    <definedName name="VAS083_F_Ilgalaikioturt97Geriamojovande8">'Forma 12'!$H$150</definedName>
    <definedName name="VAS083_F_Ilgalaikioturt97Geriamojovande9" localSheetId="11">'Forma 12'!$I$150</definedName>
    <definedName name="VAS083_F_Ilgalaikioturt97Geriamojovande9">'Forma 12'!$I$150</definedName>
    <definedName name="VAS083_F_Ilgalaikioturt97Inventorinisnu1" localSheetId="11">'Forma 12'!$D$150</definedName>
    <definedName name="VAS083_F_Ilgalaikioturt97Inventorinisnu1">'Forma 12'!$D$150</definedName>
    <definedName name="VAS083_F_Ilgalaikioturt97Kitareguliuoja1" localSheetId="11">'Forma 12'!$O$150</definedName>
    <definedName name="VAS083_F_Ilgalaikioturt97Kitareguliuoja1">'Forma 12'!$O$150</definedName>
    <definedName name="VAS083_F_Ilgalaikioturt97Kitosveiklosne1" localSheetId="11">'Forma 12'!$P$150</definedName>
    <definedName name="VAS083_F_Ilgalaikioturt97Kitosveiklosne1">'Forma 12'!$P$150</definedName>
    <definedName name="VAS083_F_Ilgalaikioturt97Lrklimatokaito1" localSheetId="11">'Forma 12'!$E$150</definedName>
    <definedName name="VAS083_F_Ilgalaikioturt97Lrklimatokaito1">'Forma 12'!$E$150</definedName>
    <definedName name="VAS083_F_Ilgalaikioturt97Nuotekudumblot1" localSheetId="11">'Forma 12'!$L$150</definedName>
    <definedName name="VAS083_F_Ilgalaikioturt97Nuotekudumblot1">'Forma 12'!$L$150</definedName>
    <definedName name="VAS083_F_Ilgalaikioturt97Nuotekusurinki1" localSheetId="11">'Forma 12'!$J$150</definedName>
    <definedName name="VAS083_F_Ilgalaikioturt97Nuotekusurinki1">'Forma 12'!$J$150</definedName>
    <definedName name="VAS083_F_Ilgalaikioturt97Nuotekuvalymas1" localSheetId="11">'Forma 12'!$K$150</definedName>
    <definedName name="VAS083_F_Ilgalaikioturt97Nuotekuvalymas1">'Forma 12'!$K$150</definedName>
    <definedName name="VAS083_F_Ilgalaikioturt97Pavirsiniunuot1" localSheetId="11">'Forma 12'!$M$150</definedName>
    <definedName name="VAS083_F_Ilgalaikioturt97Pavirsiniunuot1">'Forma 12'!$M$150</definedName>
    <definedName name="VAS083_F_Ilgalaikioturt97Turtovienetask1" localSheetId="11">'Forma 12'!$F$150</definedName>
    <definedName name="VAS083_F_Ilgalaikioturt97Turtovienetask1">'Forma 12'!$F$150</definedName>
    <definedName name="VAS083_F_Ilgalaikioturt98Apskaitosveikla1" localSheetId="11">'Forma 12'!$N$151</definedName>
    <definedName name="VAS083_F_Ilgalaikioturt98Apskaitosveikla1">'Forma 12'!$N$151</definedName>
    <definedName name="VAS083_F_Ilgalaikioturt98Geriamojovande7" localSheetId="11">'Forma 12'!$G$151</definedName>
    <definedName name="VAS083_F_Ilgalaikioturt98Geriamojovande7">'Forma 12'!$G$151</definedName>
    <definedName name="VAS083_F_Ilgalaikioturt98Geriamojovande8" localSheetId="11">'Forma 12'!$H$151</definedName>
    <definedName name="VAS083_F_Ilgalaikioturt98Geriamojovande8">'Forma 12'!$H$151</definedName>
    <definedName name="VAS083_F_Ilgalaikioturt98Geriamojovande9" localSheetId="11">'Forma 12'!$I$151</definedName>
    <definedName name="VAS083_F_Ilgalaikioturt98Geriamojovande9">'Forma 12'!$I$151</definedName>
    <definedName name="VAS083_F_Ilgalaikioturt98Inventorinisnu1" localSheetId="11">'Forma 12'!$D$151</definedName>
    <definedName name="VAS083_F_Ilgalaikioturt98Inventorinisnu1">'Forma 12'!$D$151</definedName>
    <definedName name="VAS083_F_Ilgalaikioturt98Kitareguliuoja1" localSheetId="11">'Forma 12'!$O$151</definedName>
    <definedName name="VAS083_F_Ilgalaikioturt98Kitareguliuoja1">'Forma 12'!$O$151</definedName>
    <definedName name="VAS083_F_Ilgalaikioturt98Kitosveiklosne1" localSheetId="11">'Forma 12'!$P$151</definedName>
    <definedName name="VAS083_F_Ilgalaikioturt98Kitosveiklosne1">'Forma 12'!$P$151</definedName>
    <definedName name="VAS083_F_Ilgalaikioturt98Lrklimatokaito1" localSheetId="11">'Forma 12'!$E$151</definedName>
    <definedName name="VAS083_F_Ilgalaikioturt98Lrklimatokaito1">'Forma 12'!$E$151</definedName>
    <definedName name="VAS083_F_Ilgalaikioturt98Nuotekudumblot1" localSheetId="11">'Forma 12'!$L$151</definedName>
    <definedName name="VAS083_F_Ilgalaikioturt98Nuotekudumblot1">'Forma 12'!$L$151</definedName>
    <definedName name="VAS083_F_Ilgalaikioturt98Nuotekusurinki1" localSheetId="11">'Forma 12'!$J$151</definedName>
    <definedName name="VAS083_F_Ilgalaikioturt98Nuotekusurinki1">'Forma 12'!$J$151</definedName>
    <definedName name="VAS083_F_Ilgalaikioturt98Nuotekuvalymas1" localSheetId="11">'Forma 12'!$K$151</definedName>
    <definedName name="VAS083_F_Ilgalaikioturt98Nuotekuvalymas1">'Forma 12'!$K$151</definedName>
    <definedName name="VAS083_F_Ilgalaikioturt98Pavirsiniunuot1" localSheetId="11">'Forma 12'!$M$151</definedName>
    <definedName name="VAS083_F_Ilgalaikioturt98Pavirsiniunuot1">'Forma 12'!$M$151</definedName>
    <definedName name="VAS083_F_Ilgalaikioturt98Turtovienetask1" localSheetId="11">'Forma 12'!$F$151</definedName>
    <definedName name="VAS083_F_Ilgalaikioturt98Turtovienetask1">'Forma 12'!$F$151</definedName>
    <definedName name="VAS083_F_Ilgalaikioturt99Apskaitosveikla1" localSheetId="11">'Forma 12'!$N$152</definedName>
    <definedName name="VAS083_F_Ilgalaikioturt99Apskaitosveikla1">'Forma 12'!$N$152</definedName>
    <definedName name="VAS083_F_Ilgalaikioturt99Geriamojovande7" localSheetId="11">'Forma 12'!$G$152</definedName>
    <definedName name="VAS083_F_Ilgalaikioturt99Geriamojovande7">'Forma 12'!$G$152</definedName>
    <definedName name="VAS083_F_Ilgalaikioturt99Geriamojovande8" localSheetId="11">'Forma 12'!$H$152</definedName>
    <definedName name="VAS083_F_Ilgalaikioturt99Geriamojovande8">'Forma 12'!$H$152</definedName>
    <definedName name="VAS083_F_Ilgalaikioturt99Geriamojovande9" localSheetId="11">'Forma 12'!$I$152</definedName>
    <definedName name="VAS083_F_Ilgalaikioturt99Geriamojovande9">'Forma 12'!$I$152</definedName>
    <definedName name="VAS083_F_Ilgalaikioturt99Inventorinisnu1" localSheetId="11">'Forma 12'!$D$152</definedName>
    <definedName name="VAS083_F_Ilgalaikioturt99Inventorinisnu1">'Forma 12'!$D$152</definedName>
    <definedName name="VAS083_F_Ilgalaikioturt99Kitareguliuoja1" localSheetId="11">'Forma 12'!$O$152</definedName>
    <definedName name="VAS083_F_Ilgalaikioturt99Kitareguliuoja1">'Forma 12'!$O$152</definedName>
    <definedName name="VAS083_F_Ilgalaikioturt99Kitosveiklosne1" localSheetId="11">'Forma 12'!$P$152</definedName>
    <definedName name="VAS083_F_Ilgalaikioturt99Kitosveiklosne1">'Forma 12'!$P$152</definedName>
    <definedName name="VAS083_F_Ilgalaikioturt99Lrklimatokaito1" localSheetId="11">'Forma 12'!$E$152</definedName>
    <definedName name="VAS083_F_Ilgalaikioturt99Lrklimatokaito1">'Forma 12'!$E$152</definedName>
    <definedName name="VAS083_F_Ilgalaikioturt99Nuotekudumblot1" localSheetId="11">'Forma 12'!$L$152</definedName>
    <definedName name="VAS083_F_Ilgalaikioturt99Nuotekudumblot1">'Forma 12'!$L$152</definedName>
    <definedName name="VAS083_F_Ilgalaikioturt99Nuotekusurinki1" localSheetId="11">'Forma 12'!$J$152</definedName>
    <definedName name="VAS083_F_Ilgalaikioturt99Nuotekusurinki1">'Forma 12'!$J$152</definedName>
    <definedName name="VAS083_F_Ilgalaikioturt99Nuotekuvalymas1" localSheetId="11">'Forma 12'!$K$152</definedName>
    <definedName name="VAS083_F_Ilgalaikioturt99Nuotekuvalymas1">'Forma 12'!$K$152</definedName>
    <definedName name="VAS083_F_Ilgalaikioturt99Pavirsiniunuot1" localSheetId="11">'Forma 12'!$M$152</definedName>
    <definedName name="VAS083_F_Ilgalaikioturt99Pavirsiniunuot1">'Forma 12'!$M$152</definedName>
    <definedName name="VAS083_F_Ilgalaikioturt99Turtovienetask1" localSheetId="11">'Forma 12'!$F$152</definedName>
    <definedName name="VAS083_F_Ilgalaikioturt99Turtovienetask1">'Forma 12'!$F$152</definedName>
    <definedName name="VAS083_F_Ilgalaikioturt9Apskaitosveikla1" localSheetId="11">'Forma 12'!$N$23</definedName>
    <definedName name="VAS083_F_Ilgalaikioturt9Apskaitosveikla1">'Forma 12'!$N$23</definedName>
    <definedName name="VAS083_F_Ilgalaikioturt9Geriamojovande7" localSheetId="11">'Forma 12'!$G$23</definedName>
    <definedName name="VAS083_F_Ilgalaikioturt9Geriamojovande7">'Forma 12'!$G$23</definedName>
    <definedName name="VAS083_F_Ilgalaikioturt9Geriamojovande8" localSheetId="11">'Forma 12'!$H$23</definedName>
    <definedName name="VAS083_F_Ilgalaikioturt9Geriamojovande8">'Forma 12'!$H$23</definedName>
    <definedName name="VAS083_F_Ilgalaikioturt9Geriamojovande9" localSheetId="11">'Forma 12'!$I$23</definedName>
    <definedName name="VAS083_F_Ilgalaikioturt9Geriamojovande9">'Forma 12'!$I$23</definedName>
    <definedName name="VAS083_F_Ilgalaikioturt9Inventorinisnu1" localSheetId="11">'Forma 12'!$D$23</definedName>
    <definedName name="VAS083_F_Ilgalaikioturt9Inventorinisnu1">'Forma 12'!$D$23</definedName>
    <definedName name="VAS083_F_Ilgalaikioturt9Kitareguliuoja1" localSheetId="11">'Forma 12'!$O$23</definedName>
    <definedName name="VAS083_F_Ilgalaikioturt9Kitareguliuoja1">'Forma 12'!$O$23</definedName>
    <definedName name="VAS083_F_Ilgalaikioturt9Kitosveiklosne1" localSheetId="11">'Forma 12'!$P$23</definedName>
    <definedName name="VAS083_F_Ilgalaikioturt9Kitosveiklosne1">'Forma 12'!$P$23</definedName>
    <definedName name="VAS083_F_Ilgalaikioturt9Lrklimatokaito1" localSheetId="11">'Forma 12'!$E$23</definedName>
    <definedName name="VAS083_F_Ilgalaikioturt9Lrklimatokaito1">'Forma 12'!$E$23</definedName>
    <definedName name="VAS083_F_Ilgalaikioturt9Nuotekudumblot1" localSheetId="11">'Forma 12'!$L$23</definedName>
    <definedName name="VAS083_F_Ilgalaikioturt9Nuotekudumblot1">'Forma 12'!$L$23</definedName>
    <definedName name="VAS083_F_Ilgalaikioturt9Nuotekusurinki1" localSheetId="11">'Forma 12'!$J$23</definedName>
    <definedName name="VAS083_F_Ilgalaikioturt9Nuotekusurinki1">'Forma 12'!$J$23</definedName>
    <definedName name="VAS083_F_Ilgalaikioturt9Nuotekuvalymas1" localSheetId="11">'Forma 12'!$K$23</definedName>
    <definedName name="VAS083_F_Ilgalaikioturt9Nuotekuvalymas1">'Forma 12'!$K$23</definedName>
    <definedName name="VAS083_F_Ilgalaikioturt9Pavirsiniunuot1" localSheetId="11">'Forma 12'!$M$23</definedName>
    <definedName name="VAS083_F_Ilgalaikioturt9Pavirsiniunuot1">'Forma 12'!$M$23</definedName>
    <definedName name="VAS083_F_Ilgalaikioturt9Turtovienetask1" localSheetId="11">'Forma 12'!$F$23</definedName>
    <definedName name="VAS083_F_Ilgalaikioturt9Turtovienetask1">'Forma 12'!$F$23</definedName>
    <definedName name="VAS083_F_Irankiaimatavi1Apskaitosveikla1" localSheetId="11">'Forma 12'!$N$75</definedName>
    <definedName name="VAS083_F_Irankiaimatavi1Apskaitosveikla1">'Forma 12'!$N$75</definedName>
    <definedName name="VAS083_F_Irankiaimatavi1Geriamojovande7" localSheetId="11">'Forma 12'!$G$75</definedName>
    <definedName name="VAS083_F_Irankiaimatavi1Geriamojovande7">'Forma 12'!$G$75</definedName>
    <definedName name="VAS083_F_Irankiaimatavi1Geriamojovande8" localSheetId="11">'Forma 12'!$H$75</definedName>
    <definedName name="VAS083_F_Irankiaimatavi1Geriamojovande8">'Forma 12'!$H$75</definedName>
    <definedName name="VAS083_F_Irankiaimatavi1Geriamojovande9" localSheetId="11">'Forma 12'!$I$75</definedName>
    <definedName name="VAS083_F_Irankiaimatavi1Geriamojovande9">'Forma 12'!$I$75</definedName>
    <definedName name="VAS083_F_Irankiaimatavi1Kitareguliuoja1" localSheetId="11">'Forma 12'!$O$75</definedName>
    <definedName name="VAS083_F_Irankiaimatavi1Kitareguliuoja1">'Forma 12'!$O$75</definedName>
    <definedName name="VAS083_F_Irankiaimatavi1Kitosveiklosne1" localSheetId="11">'Forma 12'!$P$75</definedName>
    <definedName name="VAS083_F_Irankiaimatavi1Kitosveiklosne1">'Forma 12'!$P$75</definedName>
    <definedName name="VAS083_F_Irankiaimatavi1Nuotekudumblot1" localSheetId="11">'Forma 12'!$L$75</definedName>
    <definedName name="VAS083_F_Irankiaimatavi1Nuotekudumblot1">'Forma 12'!$L$75</definedName>
    <definedName name="VAS083_F_Irankiaimatavi1Nuotekusurinki1" localSheetId="11">'Forma 12'!$J$75</definedName>
    <definedName name="VAS083_F_Irankiaimatavi1Nuotekusurinki1">'Forma 12'!$J$75</definedName>
    <definedName name="VAS083_F_Irankiaimatavi1Nuotekuvalymas1" localSheetId="11">'Forma 12'!$K$75</definedName>
    <definedName name="VAS083_F_Irankiaimatavi1Nuotekuvalymas1">'Forma 12'!$K$75</definedName>
    <definedName name="VAS083_F_Irankiaimatavi1Pavirsiniunuot1" localSheetId="11">'Forma 12'!$M$75</definedName>
    <definedName name="VAS083_F_Irankiaimatavi1Pavirsiniunuot1">'Forma 12'!$M$75</definedName>
    <definedName name="VAS083_F_Irankiaimatavi2Apskaitosveikla1" localSheetId="11">'Forma 12'!$N$157</definedName>
    <definedName name="VAS083_F_Irankiaimatavi2Apskaitosveikla1">'Forma 12'!$N$157</definedName>
    <definedName name="VAS083_F_Irankiaimatavi2Geriamojovande7" localSheetId="11">'Forma 12'!$G$157</definedName>
    <definedName name="VAS083_F_Irankiaimatavi2Geriamojovande7">'Forma 12'!$G$157</definedName>
    <definedName name="VAS083_F_Irankiaimatavi2Geriamojovande8" localSheetId="11">'Forma 12'!$H$157</definedName>
    <definedName name="VAS083_F_Irankiaimatavi2Geriamojovande8">'Forma 12'!$H$157</definedName>
    <definedName name="VAS083_F_Irankiaimatavi2Geriamojovande9" localSheetId="11">'Forma 12'!$I$157</definedName>
    <definedName name="VAS083_F_Irankiaimatavi2Geriamojovande9">'Forma 12'!$I$157</definedName>
    <definedName name="VAS083_F_Irankiaimatavi2Kitareguliuoja1" localSheetId="11">'Forma 12'!$O$157</definedName>
    <definedName name="VAS083_F_Irankiaimatavi2Kitareguliuoja1">'Forma 12'!$O$157</definedName>
    <definedName name="VAS083_F_Irankiaimatavi2Kitosveiklosne1" localSheetId="11">'Forma 12'!$P$157</definedName>
    <definedName name="VAS083_F_Irankiaimatavi2Kitosveiklosne1">'Forma 12'!$P$157</definedName>
    <definedName name="VAS083_F_Irankiaimatavi2Nuotekudumblot1" localSheetId="11">'Forma 12'!$L$157</definedName>
    <definedName name="VAS083_F_Irankiaimatavi2Nuotekudumblot1">'Forma 12'!$L$157</definedName>
    <definedName name="VAS083_F_Irankiaimatavi2Nuotekusurinki1" localSheetId="11">'Forma 12'!$J$157</definedName>
    <definedName name="VAS083_F_Irankiaimatavi2Nuotekusurinki1">'Forma 12'!$J$157</definedName>
    <definedName name="VAS083_F_Irankiaimatavi2Nuotekuvalymas1" localSheetId="11">'Forma 12'!$K$157</definedName>
    <definedName name="VAS083_F_Irankiaimatavi2Nuotekuvalymas1">'Forma 12'!$K$157</definedName>
    <definedName name="VAS083_F_Irankiaimatavi2Pavirsiniunuot1" localSheetId="11">'Forma 12'!$M$157</definedName>
    <definedName name="VAS083_F_Irankiaimatavi2Pavirsiniunuot1">'Forma 12'!$M$157</definedName>
    <definedName name="VAS083_F_Irankiaimatavi3Apskaitosveikla1" localSheetId="11">'Forma 12'!$N$239</definedName>
    <definedName name="VAS083_F_Irankiaimatavi3Apskaitosveikla1">'Forma 12'!$N$239</definedName>
    <definedName name="VAS083_F_Irankiaimatavi3Geriamojovande7" localSheetId="11">'Forma 12'!$G$239</definedName>
    <definedName name="VAS083_F_Irankiaimatavi3Geriamojovande7">'Forma 12'!$G$239</definedName>
    <definedName name="VAS083_F_Irankiaimatavi3Geriamojovande8" localSheetId="11">'Forma 12'!$H$239</definedName>
    <definedName name="VAS083_F_Irankiaimatavi3Geriamojovande8">'Forma 12'!$H$239</definedName>
    <definedName name="VAS083_F_Irankiaimatavi3Geriamojovande9" localSheetId="11">'Forma 12'!$I$239</definedName>
    <definedName name="VAS083_F_Irankiaimatavi3Geriamojovande9">'Forma 12'!$I$239</definedName>
    <definedName name="VAS083_F_Irankiaimatavi3Kitareguliuoja1" localSheetId="11">'Forma 12'!$O$239</definedName>
    <definedName name="VAS083_F_Irankiaimatavi3Kitareguliuoja1">'Forma 12'!$O$239</definedName>
    <definedName name="VAS083_F_Irankiaimatavi3Kitosveiklosne1" localSheetId="11">'Forma 12'!$P$239</definedName>
    <definedName name="VAS083_F_Irankiaimatavi3Kitosveiklosne1">'Forma 12'!$P$239</definedName>
    <definedName name="VAS083_F_Irankiaimatavi3Nuotekudumblot1" localSheetId="11">'Forma 12'!$L$239</definedName>
    <definedName name="VAS083_F_Irankiaimatavi3Nuotekudumblot1">'Forma 12'!$L$239</definedName>
    <definedName name="VAS083_F_Irankiaimatavi3Nuotekusurinki1" localSheetId="11">'Forma 12'!$J$239</definedName>
    <definedName name="VAS083_F_Irankiaimatavi3Nuotekusurinki1">'Forma 12'!$J$239</definedName>
    <definedName name="VAS083_F_Irankiaimatavi3Nuotekuvalymas1" localSheetId="11">'Forma 12'!$K$239</definedName>
    <definedName name="VAS083_F_Irankiaimatavi3Nuotekuvalymas1">'Forma 12'!$K$239</definedName>
    <definedName name="VAS083_F_Irankiaimatavi3Pavirsiniunuot1" localSheetId="11">'Forma 12'!$M$239</definedName>
    <definedName name="VAS083_F_Irankiaimatavi3Pavirsiniunuot1">'Forma 12'!$M$239</definedName>
    <definedName name="VAS083_F_Irasyti1Apskaitosveikla1" localSheetId="11">'Forma 12'!$N$253</definedName>
    <definedName name="VAS083_F_Irasyti1Apskaitosveikla1">'Forma 12'!$N$253</definedName>
    <definedName name="VAS083_F_Irasyti1Geriamojovande7" localSheetId="11">'Forma 12'!$G$253</definedName>
    <definedName name="VAS083_F_Irasyti1Geriamojovande7">'Forma 12'!$G$253</definedName>
    <definedName name="VAS083_F_Irasyti1Geriamojovande8" localSheetId="11">'Forma 12'!$H$253</definedName>
    <definedName name="VAS083_F_Irasyti1Geriamojovande8">'Forma 12'!$H$253</definedName>
    <definedName name="VAS083_F_Irasyti1Geriamojovande9" localSheetId="11">'Forma 12'!$I$253</definedName>
    <definedName name="VAS083_F_Irasyti1Geriamojovande9">'Forma 12'!$I$253</definedName>
    <definedName name="VAS083_F_Irasyti1Inventorinisnu1" localSheetId="11">'Forma 12'!$D$253</definedName>
    <definedName name="VAS083_F_Irasyti1Inventorinisnu1">'Forma 12'!$D$253</definedName>
    <definedName name="VAS083_F_Irasyti1Kitareguliuoja1" localSheetId="11">'Forma 12'!$O$253</definedName>
    <definedName name="VAS083_F_Irasyti1Kitareguliuoja1">'Forma 12'!$O$253</definedName>
    <definedName name="VAS083_F_Irasyti1Kitosveiklosne1" localSheetId="11">'Forma 12'!$P$253</definedName>
    <definedName name="VAS083_F_Irasyti1Kitosveiklosne1">'Forma 12'!$P$253</definedName>
    <definedName name="VAS083_F_Irasyti1Lrklimatokaito1" localSheetId="11">'Forma 12'!$E$253</definedName>
    <definedName name="VAS083_F_Irasyti1Lrklimatokaito1">'Forma 12'!$E$253</definedName>
    <definedName name="VAS083_F_Irasyti1Nuotekudumblot1" localSheetId="11">'Forma 12'!$L$253</definedName>
    <definedName name="VAS083_F_Irasyti1Nuotekudumblot1">'Forma 12'!$L$253</definedName>
    <definedName name="VAS083_F_Irasyti1Nuotekusurinki1" localSheetId="11">'Forma 12'!$J$253</definedName>
    <definedName name="VAS083_F_Irasyti1Nuotekusurinki1">'Forma 12'!$J$253</definedName>
    <definedName name="VAS083_F_Irasyti1Nuotekuvalymas1" localSheetId="11">'Forma 12'!$K$253</definedName>
    <definedName name="VAS083_F_Irasyti1Nuotekuvalymas1">'Forma 12'!$K$253</definedName>
    <definedName name="VAS083_F_Irasyti1Pavirsiniunuot1" localSheetId="11">'Forma 12'!$M$253</definedName>
    <definedName name="VAS083_F_Irasyti1Pavirsiniunuot1">'Forma 12'!$M$253</definedName>
    <definedName name="VAS083_F_Irasyti1Turtovienetask1" localSheetId="11">'Forma 12'!$F$253</definedName>
    <definedName name="VAS083_F_Irasyti1Turtovienetask1">'Forma 12'!$F$253</definedName>
    <definedName name="VAS083_F_Irasyti2Apskaitosveikla1" localSheetId="11">'Forma 12'!$N$254</definedName>
    <definedName name="VAS083_F_Irasyti2Apskaitosveikla1">'Forma 12'!$N$254</definedName>
    <definedName name="VAS083_F_Irasyti2Geriamojovande7" localSheetId="11">'Forma 12'!$G$254</definedName>
    <definedName name="VAS083_F_Irasyti2Geriamojovande7">'Forma 12'!$G$254</definedName>
    <definedName name="VAS083_F_Irasyti2Geriamojovande8" localSheetId="11">'Forma 12'!$H$254</definedName>
    <definedName name="VAS083_F_Irasyti2Geriamojovande8">'Forma 12'!$H$254</definedName>
    <definedName name="VAS083_F_Irasyti2Geriamojovande9" localSheetId="11">'Forma 12'!$I$254</definedName>
    <definedName name="VAS083_F_Irasyti2Geriamojovande9">'Forma 12'!$I$254</definedName>
    <definedName name="VAS083_F_Irasyti2Inventorinisnu1" localSheetId="11">'Forma 12'!$D$254</definedName>
    <definedName name="VAS083_F_Irasyti2Inventorinisnu1">'Forma 12'!$D$254</definedName>
    <definedName name="VAS083_F_Irasyti2Kitareguliuoja1" localSheetId="11">'Forma 12'!$O$254</definedName>
    <definedName name="VAS083_F_Irasyti2Kitareguliuoja1">'Forma 12'!$O$254</definedName>
    <definedName name="VAS083_F_Irasyti2Kitosveiklosne1" localSheetId="11">'Forma 12'!$P$254</definedName>
    <definedName name="VAS083_F_Irasyti2Kitosveiklosne1">'Forma 12'!$P$254</definedName>
    <definedName name="VAS083_F_Irasyti2Lrklimatokaito1" localSheetId="11">'Forma 12'!$E$254</definedName>
    <definedName name="VAS083_F_Irasyti2Lrklimatokaito1">'Forma 12'!$E$254</definedName>
    <definedName name="VAS083_F_Irasyti2Nuotekudumblot1" localSheetId="11">'Forma 12'!$L$254</definedName>
    <definedName name="VAS083_F_Irasyti2Nuotekudumblot1">'Forma 12'!$L$254</definedName>
    <definedName name="VAS083_F_Irasyti2Nuotekusurinki1" localSheetId="11">'Forma 12'!$J$254</definedName>
    <definedName name="VAS083_F_Irasyti2Nuotekusurinki1">'Forma 12'!$J$254</definedName>
    <definedName name="VAS083_F_Irasyti2Nuotekuvalymas1" localSheetId="11">'Forma 12'!$K$254</definedName>
    <definedName name="VAS083_F_Irasyti2Nuotekuvalymas1">'Forma 12'!$K$254</definedName>
    <definedName name="VAS083_F_Irasyti2Pavirsiniunuot1" localSheetId="11">'Forma 12'!$M$254</definedName>
    <definedName name="VAS083_F_Irasyti2Pavirsiniunuot1">'Forma 12'!$M$254</definedName>
    <definedName name="VAS083_F_Irasyti2Turtovienetask1" localSheetId="11">'Forma 12'!$F$254</definedName>
    <definedName name="VAS083_F_Irasyti2Turtovienetask1">'Forma 12'!$F$254</definedName>
    <definedName name="VAS083_F_Irasyti3Apskaitosveikla1" localSheetId="11">'Forma 12'!$N$255</definedName>
    <definedName name="VAS083_F_Irasyti3Apskaitosveikla1">'Forma 12'!$N$255</definedName>
    <definedName name="VAS083_F_Irasyti3Geriamojovande7" localSheetId="11">'Forma 12'!$G$255</definedName>
    <definedName name="VAS083_F_Irasyti3Geriamojovande7">'Forma 12'!$G$255</definedName>
    <definedName name="VAS083_F_Irasyti3Geriamojovande8" localSheetId="11">'Forma 12'!$H$255</definedName>
    <definedName name="VAS083_F_Irasyti3Geriamojovande8">'Forma 12'!$H$255</definedName>
    <definedName name="VAS083_F_Irasyti3Geriamojovande9" localSheetId="11">'Forma 12'!$I$255</definedName>
    <definedName name="VAS083_F_Irasyti3Geriamojovande9">'Forma 12'!$I$255</definedName>
    <definedName name="VAS083_F_Irasyti3Inventorinisnu1" localSheetId="11">'Forma 12'!$D$255</definedName>
    <definedName name="VAS083_F_Irasyti3Inventorinisnu1">'Forma 12'!$D$255</definedName>
    <definedName name="VAS083_F_Irasyti3Kitareguliuoja1" localSheetId="11">'Forma 12'!$O$255</definedName>
    <definedName name="VAS083_F_Irasyti3Kitareguliuoja1">'Forma 12'!$O$255</definedName>
    <definedName name="VAS083_F_Irasyti3Kitosveiklosne1" localSheetId="11">'Forma 12'!$P$255</definedName>
    <definedName name="VAS083_F_Irasyti3Kitosveiklosne1">'Forma 12'!$P$255</definedName>
    <definedName name="VAS083_F_Irasyti3Lrklimatokaito1" localSheetId="11">'Forma 12'!$E$255</definedName>
    <definedName name="VAS083_F_Irasyti3Lrklimatokaito1">'Forma 12'!$E$255</definedName>
    <definedName name="VAS083_F_Irasyti3Nuotekudumblot1" localSheetId="11">'Forma 12'!$L$255</definedName>
    <definedName name="VAS083_F_Irasyti3Nuotekudumblot1">'Forma 12'!$L$255</definedName>
    <definedName name="VAS083_F_Irasyti3Nuotekusurinki1" localSheetId="11">'Forma 12'!$J$255</definedName>
    <definedName name="VAS083_F_Irasyti3Nuotekusurinki1">'Forma 12'!$J$255</definedName>
    <definedName name="VAS083_F_Irasyti3Nuotekuvalymas1" localSheetId="11">'Forma 12'!$K$255</definedName>
    <definedName name="VAS083_F_Irasyti3Nuotekuvalymas1">'Forma 12'!$K$255</definedName>
    <definedName name="VAS083_F_Irasyti3Pavirsiniunuot1" localSheetId="11">'Forma 12'!$M$255</definedName>
    <definedName name="VAS083_F_Irasyti3Pavirsiniunuot1">'Forma 12'!$M$255</definedName>
    <definedName name="VAS083_F_Irasyti3Turtovienetask1" localSheetId="11">'Forma 12'!$F$255</definedName>
    <definedName name="VAS083_F_Irasyti3Turtovienetask1">'Forma 12'!$F$255</definedName>
    <definedName name="VAS083_F_Keliaiaikstele1Apskaitosveikla1" localSheetId="11">'Forma 12'!$N$29</definedName>
    <definedName name="VAS083_F_Keliaiaikstele1Apskaitosveikla1">'Forma 12'!$N$29</definedName>
    <definedName name="VAS083_F_Keliaiaikstele1Geriamojovande7" localSheetId="11">'Forma 12'!$G$29</definedName>
    <definedName name="VAS083_F_Keliaiaikstele1Geriamojovande7">'Forma 12'!$G$29</definedName>
    <definedName name="VAS083_F_Keliaiaikstele1Geriamojovande8" localSheetId="11">'Forma 12'!$H$29</definedName>
    <definedName name="VAS083_F_Keliaiaikstele1Geriamojovande8">'Forma 12'!$H$29</definedName>
    <definedName name="VAS083_F_Keliaiaikstele1Geriamojovande9" localSheetId="11">'Forma 12'!$I$29</definedName>
    <definedName name="VAS083_F_Keliaiaikstele1Geriamojovande9">'Forma 12'!$I$29</definedName>
    <definedName name="VAS083_F_Keliaiaikstele1Kitareguliuoja1" localSheetId="11">'Forma 12'!$O$29</definedName>
    <definedName name="VAS083_F_Keliaiaikstele1Kitareguliuoja1">'Forma 12'!$O$29</definedName>
    <definedName name="VAS083_F_Keliaiaikstele1Kitosveiklosne1" localSheetId="11">'Forma 12'!$P$29</definedName>
    <definedName name="VAS083_F_Keliaiaikstele1Kitosveiklosne1">'Forma 12'!$P$29</definedName>
    <definedName name="VAS083_F_Keliaiaikstele1Nuotekudumblot1" localSheetId="11">'Forma 12'!$L$29</definedName>
    <definedName name="VAS083_F_Keliaiaikstele1Nuotekudumblot1">'Forma 12'!$L$29</definedName>
    <definedName name="VAS083_F_Keliaiaikstele1Nuotekusurinki1" localSheetId="11">'Forma 12'!$J$29</definedName>
    <definedName name="VAS083_F_Keliaiaikstele1Nuotekusurinki1">'Forma 12'!$J$29</definedName>
    <definedName name="VAS083_F_Keliaiaikstele1Nuotekuvalymas1" localSheetId="11">'Forma 12'!$K$29</definedName>
    <definedName name="VAS083_F_Keliaiaikstele1Nuotekuvalymas1">'Forma 12'!$K$29</definedName>
    <definedName name="VAS083_F_Keliaiaikstele1Pavirsiniunuot1" localSheetId="11">'Forma 12'!$M$29</definedName>
    <definedName name="VAS083_F_Keliaiaikstele1Pavirsiniunuot1">'Forma 12'!$M$29</definedName>
    <definedName name="VAS083_F_Keliaiaikstele2Apskaitosveikla1" localSheetId="11">'Forma 12'!$N$111</definedName>
    <definedName name="VAS083_F_Keliaiaikstele2Apskaitosveikla1">'Forma 12'!$N$111</definedName>
    <definedName name="VAS083_F_Keliaiaikstele2Geriamojovande7" localSheetId="11">'Forma 12'!$G$111</definedName>
    <definedName name="VAS083_F_Keliaiaikstele2Geriamojovande7">'Forma 12'!$G$111</definedName>
    <definedName name="VAS083_F_Keliaiaikstele2Geriamojovande8" localSheetId="11">'Forma 12'!$H$111</definedName>
    <definedName name="VAS083_F_Keliaiaikstele2Geriamojovande8">'Forma 12'!$H$111</definedName>
    <definedName name="VAS083_F_Keliaiaikstele2Geriamojovande9" localSheetId="11">'Forma 12'!$I$111</definedName>
    <definedName name="VAS083_F_Keliaiaikstele2Geriamojovande9">'Forma 12'!$I$111</definedName>
    <definedName name="VAS083_F_Keliaiaikstele2Kitareguliuoja1" localSheetId="11">'Forma 12'!$O$111</definedName>
    <definedName name="VAS083_F_Keliaiaikstele2Kitareguliuoja1">'Forma 12'!$O$111</definedName>
    <definedName name="VAS083_F_Keliaiaikstele2Kitosveiklosne1" localSheetId="11">'Forma 12'!$P$111</definedName>
    <definedName name="VAS083_F_Keliaiaikstele2Kitosveiklosne1">'Forma 12'!$P$111</definedName>
    <definedName name="VAS083_F_Keliaiaikstele2Nuotekudumblot1" localSheetId="11">'Forma 12'!$L$111</definedName>
    <definedName name="VAS083_F_Keliaiaikstele2Nuotekudumblot1">'Forma 12'!$L$111</definedName>
    <definedName name="VAS083_F_Keliaiaikstele2Nuotekusurinki1" localSheetId="11">'Forma 12'!$J$111</definedName>
    <definedName name="VAS083_F_Keliaiaikstele2Nuotekusurinki1">'Forma 12'!$J$111</definedName>
    <definedName name="VAS083_F_Keliaiaikstele2Nuotekuvalymas1" localSheetId="11">'Forma 12'!$K$111</definedName>
    <definedName name="VAS083_F_Keliaiaikstele2Nuotekuvalymas1">'Forma 12'!$K$111</definedName>
    <definedName name="VAS083_F_Keliaiaikstele2Pavirsiniunuot1" localSheetId="11">'Forma 12'!$M$111</definedName>
    <definedName name="VAS083_F_Keliaiaikstele2Pavirsiniunuot1">'Forma 12'!$M$111</definedName>
    <definedName name="VAS083_F_Keliaiaikstele3Apskaitosveikla1" localSheetId="11">'Forma 12'!$N$193</definedName>
    <definedName name="VAS083_F_Keliaiaikstele3Apskaitosveikla1">'Forma 12'!$N$193</definedName>
    <definedName name="VAS083_F_Keliaiaikstele3Geriamojovande7" localSheetId="11">'Forma 12'!$G$193</definedName>
    <definedName name="VAS083_F_Keliaiaikstele3Geriamojovande7">'Forma 12'!$G$193</definedName>
    <definedName name="VAS083_F_Keliaiaikstele3Geriamojovande8" localSheetId="11">'Forma 12'!$H$193</definedName>
    <definedName name="VAS083_F_Keliaiaikstele3Geriamojovande8">'Forma 12'!$H$193</definedName>
    <definedName name="VAS083_F_Keliaiaikstele3Geriamojovande9" localSheetId="11">'Forma 12'!$I$193</definedName>
    <definedName name="VAS083_F_Keliaiaikstele3Geriamojovande9">'Forma 12'!$I$193</definedName>
    <definedName name="VAS083_F_Keliaiaikstele3Kitareguliuoja1" localSheetId="11">'Forma 12'!$O$193</definedName>
    <definedName name="VAS083_F_Keliaiaikstele3Kitareguliuoja1">'Forma 12'!$O$193</definedName>
    <definedName name="VAS083_F_Keliaiaikstele3Kitosveiklosne1" localSheetId="11">'Forma 12'!$P$193</definedName>
    <definedName name="VAS083_F_Keliaiaikstele3Kitosveiklosne1">'Forma 12'!$P$193</definedName>
    <definedName name="VAS083_F_Keliaiaikstele3Nuotekudumblot1" localSheetId="11">'Forma 12'!$L$193</definedName>
    <definedName name="VAS083_F_Keliaiaikstele3Nuotekudumblot1">'Forma 12'!$L$193</definedName>
    <definedName name="VAS083_F_Keliaiaikstele3Nuotekusurinki1" localSheetId="11">'Forma 12'!$J$193</definedName>
    <definedName name="VAS083_F_Keliaiaikstele3Nuotekusurinki1">'Forma 12'!$J$193</definedName>
    <definedName name="VAS083_F_Keliaiaikstele3Nuotekuvalymas1" localSheetId="11">'Forma 12'!$K$193</definedName>
    <definedName name="VAS083_F_Keliaiaikstele3Nuotekuvalymas1">'Forma 12'!$K$193</definedName>
    <definedName name="VAS083_F_Keliaiaikstele3Pavirsiniunuot1" localSheetId="11">'Forma 12'!$M$193</definedName>
    <definedName name="VAS083_F_Keliaiaikstele3Pavirsiniunuot1">'Forma 12'!$M$193</definedName>
    <definedName name="VAS083_F_Kitasilgalaiki1Apskaitosveikla1" localSheetId="11">'Forma 12'!$N$88</definedName>
    <definedName name="VAS083_F_Kitasilgalaiki1Apskaitosveikla1">'Forma 12'!$N$88</definedName>
    <definedName name="VAS083_F_Kitasilgalaiki1Geriamojovande7" localSheetId="11">'Forma 12'!$G$88</definedName>
    <definedName name="VAS083_F_Kitasilgalaiki1Geriamojovande7">'Forma 12'!$G$88</definedName>
    <definedName name="VAS083_F_Kitasilgalaiki1Geriamojovande8" localSheetId="11">'Forma 12'!$H$88</definedName>
    <definedName name="VAS083_F_Kitasilgalaiki1Geriamojovande8">'Forma 12'!$H$88</definedName>
    <definedName name="VAS083_F_Kitasilgalaiki1Geriamojovande9" localSheetId="11">'Forma 12'!$I$88</definedName>
    <definedName name="VAS083_F_Kitasilgalaiki1Geriamojovande9">'Forma 12'!$I$88</definedName>
    <definedName name="VAS083_F_Kitasilgalaiki1Kitareguliuoja1" localSheetId="11">'Forma 12'!$O$88</definedName>
    <definedName name="VAS083_F_Kitasilgalaiki1Kitareguliuoja1">'Forma 12'!$O$88</definedName>
    <definedName name="VAS083_F_Kitasilgalaiki1Kitosveiklosne1" localSheetId="11">'Forma 12'!$P$88</definedName>
    <definedName name="VAS083_F_Kitasilgalaiki1Kitosveiklosne1">'Forma 12'!$P$88</definedName>
    <definedName name="VAS083_F_Kitasilgalaiki1Nuotekudumblot1" localSheetId="11">'Forma 12'!$L$88</definedName>
    <definedName name="VAS083_F_Kitasilgalaiki1Nuotekudumblot1">'Forma 12'!$L$88</definedName>
    <definedName name="VAS083_F_Kitasilgalaiki1Nuotekusurinki1" localSheetId="11">'Forma 12'!$J$88</definedName>
    <definedName name="VAS083_F_Kitasilgalaiki1Nuotekusurinki1">'Forma 12'!$J$88</definedName>
    <definedName name="VAS083_F_Kitasilgalaiki1Nuotekuvalymas1" localSheetId="11">'Forma 12'!$K$88</definedName>
    <definedName name="VAS083_F_Kitasilgalaiki1Nuotekuvalymas1">'Forma 12'!$K$88</definedName>
    <definedName name="VAS083_F_Kitasilgalaiki1Pavirsiniunuot1" localSheetId="11">'Forma 12'!$M$88</definedName>
    <definedName name="VAS083_F_Kitasilgalaiki1Pavirsiniunuot1">'Forma 12'!$M$88</definedName>
    <definedName name="VAS083_F_Kitasilgalaiki2Apskaitosveikla1" localSheetId="11">'Forma 12'!$N$170</definedName>
    <definedName name="VAS083_F_Kitasilgalaiki2Apskaitosveikla1">'Forma 12'!$N$170</definedName>
    <definedName name="VAS083_F_Kitasilgalaiki2Geriamojovande7" localSheetId="11">'Forma 12'!$G$170</definedName>
    <definedName name="VAS083_F_Kitasilgalaiki2Geriamojovande7">'Forma 12'!$G$170</definedName>
    <definedName name="VAS083_F_Kitasilgalaiki2Geriamojovande8" localSheetId="11">'Forma 12'!$H$170</definedName>
    <definedName name="VAS083_F_Kitasilgalaiki2Geriamojovande8">'Forma 12'!$H$170</definedName>
    <definedName name="VAS083_F_Kitasilgalaiki2Geriamojovande9" localSheetId="11">'Forma 12'!$I$170</definedName>
    <definedName name="VAS083_F_Kitasilgalaiki2Geriamojovande9">'Forma 12'!$I$170</definedName>
    <definedName name="VAS083_F_Kitasilgalaiki2Kitareguliuoja1" localSheetId="11">'Forma 12'!$O$170</definedName>
    <definedName name="VAS083_F_Kitasilgalaiki2Kitareguliuoja1">'Forma 12'!$O$170</definedName>
    <definedName name="VAS083_F_Kitasilgalaiki2Kitosveiklosne1" localSheetId="11">'Forma 12'!$P$170</definedName>
    <definedName name="VAS083_F_Kitasilgalaiki2Kitosveiklosne1">'Forma 12'!$P$170</definedName>
    <definedName name="VAS083_F_Kitasilgalaiki2Nuotekudumblot1" localSheetId="11">'Forma 12'!$L$170</definedName>
    <definedName name="VAS083_F_Kitasilgalaiki2Nuotekudumblot1">'Forma 12'!$L$170</definedName>
    <definedName name="VAS083_F_Kitasilgalaiki2Nuotekusurinki1" localSheetId="11">'Forma 12'!$J$170</definedName>
    <definedName name="VAS083_F_Kitasilgalaiki2Nuotekusurinki1">'Forma 12'!$J$170</definedName>
    <definedName name="VAS083_F_Kitasilgalaiki2Nuotekuvalymas1" localSheetId="11">'Forma 12'!$K$170</definedName>
    <definedName name="VAS083_F_Kitasilgalaiki2Nuotekuvalymas1">'Forma 12'!$K$170</definedName>
    <definedName name="VAS083_F_Kitasilgalaiki2Pavirsiniunuot1" localSheetId="11">'Forma 12'!$M$170</definedName>
    <definedName name="VAS083_F_Kitasilgalaiki2Pavirsiniunuot1">'Forma 12'!$M$170</definedName>
    <definedName name="VAS083_F_Kitasilgalaiki3Apskaitosveikla1" localSheetId="11">'Forma 12'!$N$252</definedName>
    <definedName name="VAS083_F_Kitasilgalaiki3Apskaitosveikla1">'Forma 12'!$N$252</definedName>
    <definedName name="VAS083_F_Kitasilgalaiki3Geriamojovande7" localSheetId="11">'Forma 12'!$G$252</definedName>
    <definedName name="VAS083_F_Kitasilgalaiki3Geriamojovande7">'Forma 12'!$G$252</definedName>
    <definedName name="VAS083_F_Kitasilgalaiki3Geriamojovande8" localSheetId="11">'Forma 12'!$H$252</definedName>
    <definedName name="VAS083_F_Kitasilgalaiki3Geriamojovande8">'Forma 12'!$H$252</definedName>
    <definedName name="VAS083_F_Kitasilgalaiki3Geriamojovande9" localSheetId="11">'Forma 12'!$I$252</definedName>
    <definedName name="VAS083_F_Kitasilgalaiki3Geriamojovande9">'Forma 12'!$I$252</definedName>
    <definedName name="VAS083_F_Kitasilgalaiki3Kitareguliuoja1" localSheetId="11">'Forma 12'!$O$252</definedName>
    <definedName name="VAS083_F_Kitasilgalaiki3Kitareguliuoja1">'Forma 12'!$O$252</definedName>
    <definedName name="VAS083_F_Kitasilgalaiki3Kitosveiklosne1" localSheetId="11">'Forma 12'!$P$252</definedName>
    <definedName name="VAS083_F_Kitasilgalaiki3Kitosveiklosne1">'Forma 12'!$P$252</definedName>
    <definedName name="VAS083_F_Kitasilgalaiki3Nuotekudumblot1" localSheetId="11">'Forma 12'!$L$252</definedName>
    <definedName name="VAS083_F_Kitasilgalaiki3Nuotekudumblot1">'Forma 12'!$L$252</definedName>
    <definedName name="VAS083_F_Kitasilgalaiki3Nuotekusurinki1" localSheetId="11">'Forma 12'!$J$252</definedName>
    <definedName name="VAS083_F_Kitasilgalaiki3Nuotekusurinki1">'Forma 12'!$J$252</definedName>
    <definedName name="VAS083_F_Kitasilgalaiki3Nuotekuvalymas1" localSheetId="11">'Forma 12'!$K$252</definedName>
    <definedName name="VAS083_F_Kitasilgalaiki3Nuotekuvalymas1">'Forma 12'!$K$252</definedName>
    <definedName name="VAS083_F_Kitasilgalaiki3Pavirsiniunuot1" localSheetId="11">'Forma 12'!$M$252</definedName>
    <definedName name="VAS083_F_Kitasilgalaiki3Pavirsiniunuot1">'Forma 12'!$M$252</definedName>
    <definedName name="VAS083_F_Kitasnemateria1Apskaitosveikla1" localSheetId="11">'Forma 12'!$N$20</definedName>
    <definedName name="VAS083_F_Kitasnemateria1Apskaitosveikla1">'Forma 12'!$N$20</definedName>
    <definedName name="VAS083_F_Kitasnemateria1Geriamojovande7" localSheetId="11">'Forma 12'!$G$20</definedName>
    <definedName name="VAS083_F_Kitasnemateria1Geriamojovande7">'Forma 12'!$G$20</definedName>
    <definedName name="VAS083_F_Kitasnemateria1Geriamojovande8" localSheetId="11">'Forma 12'!$H$20</definedName>
    <definedName name="VAS083_F_Kitasnemateria1Geriamojovande8">'Forma 12'!$H$20</definedName>
    <definedName name="VAS083_F_Kitasnemateria1Geriamojovande9" localSheetId="11">'Forma 12'!$I$20</definedName>
    <definedName name="VAS083_F_Kitasnemateria1Geriamojovande9">'Forma 12'!$I$20</definedName>
    <definedName name="VAS083_F_Kitasnemateria1Kitareguliuoja1" localSheetId="11">'Forma 12'!$O$20</definedName>
    <definedName name="VAS083_F_Kitasnemateria1Kitareguliuoja1">'Forma 12'!$O$20</definedName>
    <definedName name="VAS083_F_Kitasnemateria1Kitosveiklosne1" localSheetId="11">'Forma 12'!$P$20</definedName>
    <definedName name="VAS083_F_Kitasnemateria1Kitosveiklosne1">'Forma 12'!$P$20</definedName>
    <definedName name="VAS083_F_Kitasnemateria1Nuotekudumblot1" localSheetId="11">'Forma 12'!$L$20</definedName>
    <definedName name="VAS083_F_Kitasnemateria1Nuotekudumblot1">'Forma 12'!$L$20</definedName>
    <definedName name="VAS083_F_Kitasnemateria1Nuotekusurinki1" localSheetId="11">'Forma 12'!$J$20</definedName>
    <definedName name="VAS083_F_Kitasnemateria1Nuotekusurinki1">'Forma 12'!$J$20</definedName>
    <definedName name="VAS083_F_Kitasnemateria1Nuotekuvalymas1" localSheetId="11">'Forma 12'!$K$20</definedName>
    <definedName name="VAS083_F_Kitasnemateria1Nuotekuvalymas1">'Forma 12'!$K$20</definedName>
    <definedName name="VAS083_F_Kitasnemateria1Pavirsiniunuot1" localSheetId="11">'Forma 12'!$M$20</definedName>
    <definedName name="VAS083_F_Kitasnemateria1Pavirsiniunuot1">'Forma 12'!$M$20</definedName>
    <definedName name="VAS083_F_Kitasnemateria2Apskaitosveikla1" localSheetId="11">'Forma 12'!$N$102</definedName>
    <definedName name="VAS083_F_Kitasnemateria2Apskaitosveikla1">'Forma 12'!$N$102</definedName>
    <definedName name="VAS083_F_Kitasnemateria2Geriamojovande7" localSheetId="11">'Forma 12'!$G$102</definedName>
    <definedName name="VAS083_F_Kitasnemateria2Geriamojovande7">'Forma 12'!$G$102</definedName>
    <definedName name="VAS083_F_Kitasnemateria2Geriamojovande8" localSheetId="11">'Forma 12'!$H$102</definedName>
    <definedName name="VAS083_F_Kitasnemateria2Geriamojovande8">'Forma 12'!$H$102</definedName>
    <definedName name="VAS083_F_Kitasnemateria2Geriamojovande9" localSheetId="11">'Forma 12'!$I$102</definedName>
    <definedName name="VAS083_F_Kitasnemateria2Geriamojovande9">'Forma 12'!$I$102</definedName>
    <definedName name="VAS083_F_Kitasnemateria2Kitareguliuoja1" localSheetId="11">'Forma 12'!$O$102</definedName>
    <definedName name="VAS083_F_Kitasnemateria2Kitareguliuoja1">'Forma 12'!$O$102</definedName>
    <definedName name="VAS083_F_Kitasnemateria2Kitosveiklosne1" localSheetId="11">'Forma 12'!$P$102</definedName>
    <definedName name="VAS083_F_Kitasnemateria2Kitosveiklosne1">'Forma 12'!$P$102</definedName>
    <definedName name="VAS083_F_Kitasnemateria2Nuotekudumblot1" localSheetId="11">'Forma 12'!$L$102</definedName>
    <definedName name="VAS083_F_Kitasnemateria2Nuotekudumblot1">'Forma 12'!$L$102</definedName>
    <definedName name="VAS083_F_Kitasnemateria2Nuotekusurinki1" localSheetId="11">'Forma 12'!$J$102</definedName>
    <definedName name="VAS083_F_Kitasnemateria2Nuotekusurinki1">'Forma 12'!$J$102</definedName>
    <definedName name="VAS083_F_Kitasnemateria2Nuotekuvalymas1" localSheetId="11">'Forma 12'!$K$102</definedName>
    <definedName name="VAS083_F_Kitasnemateria2Nuotekuvalymas1">'Forma 12'!$K$102</definedName>
    <definedName name="VAS083_F_Kitasnemateria2Pavirsiniunuot1" localSheetId="11">'Forma 12'!$M$102</definedName>
    <definedName name="VAS083_F_Kitasnemateria2Pavirsiniunuot1">'Forma 12'!$M$102</definedName>
    <definedName name="VAS083_F_Kitasnemateria3Apskaitosveikla1" localSheetId="11">'Forma 12'!$N$184</definedName>
    <definedName name="VAS083_F_Kitasnemateria3Apskaitosveikla1">'Forma 12'!$N$184</definedName>
    <definedName name="VAS083_F_Kitasnemateria3Geriamojovande7" localSheetId="11">'Forma 12'!$G$184</definedName>
    <definedName name="VAS083_F_Kitasnemateria3Geriamojovande7">'Forma 12'!$G$184</definedName>
    <definedName name="VAS083_F_Kitasnemateria3Geriamojovande8" localSheetId="11">'Forma 12'!$H$184</definedName>
    <definedName name="VAS083_F_Kitasnemateria3Geriamojovande8">'Forma 12'!$H$184</definedName>
    <definedName name="VAS083_F_Kitasnemateria3Geriamojovande9" localSheetId="11">'Forma 12'!$I$184</definedName>
    <definedName name="VAS083_F_Kitasnemateria3Geriamojovande9">'Forma 12'!$I$184</definedName>
    <definedName name="VAS083_F_Kitasnemateria3Kitareguliuoja1" localSheetId="11">'Forma 12'!$O$184</definedName>
    <definedName name="VAS083_F_Kitasnemateria3Kitareguliuoja1">'Forma 12'!$O$184</definedName>
    <definedName name="VAS083_F_Kitasnemateria3Kitosveiklosne1" localSheetId="11">'Forma 12'!$P$184</definedName>
    <definedName name="VAS083_F_Kitasnemateria3Kitosveiklosne1">'Forma 12'!$P$184</definedName>
    <definedName name="VAS083_F_Kitasnemateria3Nuotekudumblot1" localSheetId="11">'Forma 12'!$L$184</definedName>
    <definedName name="VAS083_F_Kitasnemateria3Nuotekudumblot1">'Forma 12'!$L$184</definedName>
    <definedName name="VAS083_F_Kitasnemateria3Nuotekusurinki1" localSheetId="11">'Forma 12'!$J$184</definedName>
    <definedName name="VAS083_F_Kitasnemateria3Nuotekusurinki1">'Forma 12'!$J$184</definedName>
    <definedName name="VAS083_F_Kitasnemateria3Nuotekuvalymas1" localSheetId="11">'Forma 12'!$K$184</definedName>
    <definedName name="VAS083_F_Kitasnemateria3Nuotekuvalymas1">'Forma 12'!$K$184</definedName>
    <definedName name="VAS083_F_Kitasnemateria3Pavirsiniunuot1" localSheetId="11">'Forma 12'!$M$184</definedName>
    <definedName name="VAS083_F_Kitasnemateria3Pavirsiniunuot1">'Forma 12'!$M$184</definedName>
    <definedName name="VAS083_F_Kitigeriamojov1Apskaitosveikla1" localSheetId="11">'Forma 12'!$N$71</definedName>
    <definedName name="VAS083_F_Kitigeriamojov1Apskaitosveikla1">'Forma 12'!$N$71</definedName>
    <definedName name="VAS083_F_Kitigeriamojov1Geriamojovande7" localSheetId="11">'Forma 12'!$G$71</definedName>
    <definedName name="VAS083_F_Kitigeriamojov1Geriamojovande7">'Forma 12'!$G$71</definedName>
    <definedName name="VAS083_F_Kitigeriamojov1Geriamojovande8" localSheetId="11">'Forma 12'!$H$71</definedName>
    <definedName name="VAS083_F_Kitigeriamojov1Geriamojovande8">'Forma 12'!$H$71</definedName>
    <definedName name="VAS083_F_Kitigeriamojov1Geriamojovande9" localSheetId="11">'Forma 12'!$I$71</definedName>
    <definedName name="VAS083_F_Kitigeriamojov1Geriamojovande9">'Forma 12'!$I$71</definedName>
    <definedName name="VAS083_F_Kitigeriamojov1Kitareguliuoja1" localSheetId="11">'Forma 12'!$O$71</definedName>
    <definedName name="VAS083_F_Kitigeriamojov1Kitareguliuoja1">'Forma 12'!$O$71</definedName>
    <definedName name="VAS083_F_Kitigeriamojov1Kitosveiklosne1" localSheetId="11">'Forma 12'!$P$71</definedName>
    <definedName name="VAS083_F_Kitigeriamojov1Kitosveiklosne1">'Forma 12'!$P$71</definedName>
    <definedName name="VAS083_F_Kitigeriamojov1Nuotekudumblot1" localSheetId="11">'Forma 12'!$L$71</definedName>
    <definedName name="VAS083_F_Kitigeriamojov1Nuotekudumblot1">'Forma 12'!$L$71</definedName>
    <definedName name="VAS083_F_Kitigeriamojov1Nuotekusurinki1" localSheetId="11">'Forma 12'!$J$71</definedName>
    <definedName name="VAS083_F_Kitigeriamojov1Nuotekusurinki1">'Forma 12'!$J$71</definedName>
    <definedName name="VAS083_F_Kitigeriamojov1Nuotekuvalymas1" localSheetId="11">'Forma 12'!$K$71</definedName>
    <definedName name="VAS083_F_Kitigeriamojov1Nuotekuvalymas1">'Forma 12'!$K$71</definedName>
    <definedName name="VAS083_F_Kitigeriamojov1Pavirsiniunuot1" localSheetId="11">'Forma 12'!$M$71</definedName>
    <definedName name="VAS083_F_Kitigeriamojov1Pavirsiniunuot1">'Forma 12'!$M$71</definedName>
    <definedName name="VAS083_F_Kitigeriamojov2Apskaitosveikla1" localSheetId="11">'Forma 12'!$N$153</definedName>
    <definedName name="VAS083_F_Kitigeriamojov2Apskaitosveikla1">'Forma 12'!$N$153</definedName>
    <definedName name="VAS083_F_Kitigeriamojov2Geriamojovande7" localSheetId="11">'Forma 12'!$G$153</definedName>
    <definedName name="VAS083_F_Kitigeriamojov2Geriamojovande7">'Forma 12'!$G$153</definedName>
    <definedName name="VAS083_F_Kitigeriamojov2Geriamojovande8" localSheetId="11">'Forma 12'!$H$153</definedName>
    <definedName name="VAS083_F_Kitigeriamojov2Geriamojovande8">'Forma 12'!$H$153</definedName>
    <definedName name="VAS083_F_Kitigeriamojov2Geriamojovande9" localSheetId="11">'Forma 12'!$I$153</definedName>
    <definedName name="VAS083_F_Kitigeriamojov2Geriamojovande9">'Forma 12'!$I$153</definedName>
    <definedName name="VAS083_F_Kitigeriamojov2Kitareguliuoja1" localSheetId="11">'Forma 12'!$O$153</definedName>
    <definedName name="VAS083_F_Kitigeriamojov2Kitareguliuoja1">'Forma 12'!$O$153</definedName>
    <definedName name="VAS083_F_Kitigeriamojov2Kitosveiklosne1" localSheetId="11">'Forma 12'!$P$153</definedName>
    <definedName name="VAS083_F_Kitigeriamojov2Kitosveiklosne1">'Forma 12'!$P$153</definedName>
    <definedName name="VAS083_F_Kitigeriamojov2Nuotekudumblot1" localSheetId="11">'Forma 12'!$L$153</definedName>
    <definedName name="VAS083_F_Kitigeriamojov2Nuotekudumblot1">'Forma 12'!$L$153</definedName>
    <definedName name="VAS083_F_Kitigeriamojov2Nuotekusurinki1" localSheetId="11">'Forma 12'!$J$153</definedName>
    <definedName name="VAS083_F_Kitigeriamojov2Nuotekusurinki1">'Forma 12'!$J$153</definedName>
    <definedName name="VAS083_F_Kitigeriamojov2Nuotekuvalymas1" localSheetId="11">'Forma 12'!$K$153</definedName>
    <definedName name="VAS083_F_Kitigeriamojov2Nuotekuvalymas1">'Forma 12'!$K$153</definedName>
    <definedName name="VAS083_F_Kitigeriamojov2Pavirsiniunuot1" localSheetId="11">'Forma 12'!$M$153</definedName>
    <definedName name="VAS083_F_Kitigeriamojov2Pavirsiniunuot1">'Forma 12'!$M$153</definedName>
    <definedName name="VAS083_F_Kitigeriamojov3Apskaitosveikla1" localSheetId="11">'Forma 12'!$N$235</definedName>
    <definedName name="VAS083_F_Kitigeriamojov3Apskaitosveikla1">'Forma 12'!$N$235</definedName>
    <definedName name="VAS083_F_Kitigeriamojov3Geriamojovande7" localSheetId="11">'Forma 12'!$G$235</definedName>
    <definedName name="VAS083_F_Kitigeriamojov3Geriamojovande7">'Forma 12'!$G$235</definedName>
    <definedName name="VAS083_F_Kitigeriamojov3Geriamojovande8" localSheetId="11">'Forma 12'!$H$235</definedName>
    <definedName name="VAS083_F_Kitigeriamojov3Geriamojovande8">'Forma 12'!$H$235</definedName>
    <definedName name="VAS083_F_Kitigeriamojov3Geriamojovande9" localSheetId="11">'Forma 12'!$I$235</definedName>
    <definedName name="VAS083_F_Kitigeriamojov3Geriamojovande9">'Forma 12'!$I$235</definedName>
    <definedName name="VAS083_F_Kitigeriamojov3Kitareguliuoja1" localSheetId="11">'Forma 12'!$O$235</definedName>
    <definedName name="VAS083_F_Kitigeriamojov3Kitareguliuoja1">'Forma 12'!$O$235</definedName>
    <definedName name="VAS083_F_Kitigeriamojov3Kitosveiklosne1" localSheetId="11">'Forma 12'!$P$235</definedName>
    <definedName name="VAS083_F_Kitigeriamojov3Kitosveiklosne1">'Forma 12'!$P$235</definedName>
    <definedName name="VAS083_F_Kitigeriamojov3Nuotekudumblot1" localSheetId="11">'Forma 12'!$L$235</definedName>
    <definedName name="VAS083_F_Kitigeriamojov3Nuotekudumblot1">'Forma 12'!$L$235</definedName>
    <definedName name="VAS083_F_Kitigeriamojov3Nuotekusurinki1" localSheetId="11">'Forma 12'!$J$235</definedName>
    <definedName name="VAS083_F_Kitigeriamojov3Nuotekusurinki1">'Forma 12'!$J$235</definedName>
    <definedName name="VAS083_F_Kitigeriamojov3Nuotekuvalymas1" localSheetId="11">'Forma 12'!$K$235</definedName>
    <definedName name="VAS083_F_Kitigeriamojov3Nuotekuvalymas1">'Forma 12'!$K$235</definedName>
    <definedName name="VAS083_F_Kitigeriamojov3Pavirsiniunuot1" localSheetId="11">'Forma 12'!$M$235</definedName>
    <definedName name="VAS083_F_Kitigeriamojov3Pavirsiniunuot1">'Forma 12'!$M$235</definedName>
    <definedName name="VAS083_F_Kitiirenginiai1Apskaitosveikla1" localSheetId="11">'Forma 12'!$N$45</definedName>
    <definedName name="VAS083_F_Kitiirenginiai1Apskaitosveikla1">'Forma 12'!$N$45</definedName>
    <definedName name="VAS083_F_Kitiirenginiai1Geriamojovande7" localSheetId="11">'Forma 12'!$G$45</definedName>
    <definedName name="VAS083_F_Kitiirenginiai1Geriamojovande7">'Forma 12'!$G$45</definedName>
    <definedName name="VAS083_F_Kitiirenginiai1Geriamojovande8" localSheetId="11">'Forma 12'!$H$45</definedName>
    <definedName name="VAS083_F_Kitiirenginiai1Geriamojovande8">'Forma 12'!$H$45</definedName>
    <definedName name="VAS083_F_Kitiirenginiai1Geriamojovande9" localSheetId="11">'Forma 12'!$I$45</definedName>
    <definedName name="VAS083_F_Kitiirenginiai1Geriamojovande9">'Forma 12'!$I$45</definedName>
    <definedName name="VAS083_F_Kitiirenginiai1Kitareguliuoja1" localSheetId="11">'Forma 12'!$O$45</definedName>
    <definedName name="VAS083_F_Kitiirenginiai1Kitareguliuoja1">'Forma 12'!$O$45</definedName>
    <definedName name="VAS083_F_Kitiirenginiai1Kitosveiklosne1" localSheetId="11">'Forma 12'!$P$45</definedName>
    <definedName name="VAS083_F_Kitiirenginiai1Kitosveiklosne1">'Forma 12'!$P$45</definedName>
    <definedName name="VAS083_F_Kitiirenginiai1Nuotekudumblot1" localSheetId="11">'Forma 12'!$L$45</definedName>
    <definedName name="VAS083_F_Kitiirenginiai1Nuotekudumblot1">'Forma 12'!$L$45</definedName>
    <definedName name="VAS083_F_Kitiirenginiai1Nuotekusurinki1" localSheetId="11">'Forma 12'!$J$45</definedName>
    <definedName name="VAS083_F_Kitiirenginiai1Nuotekusurinki1">'Forma 12'!$J$45</definedName>
    <definedName name="VAS083_F_Kitiirenginiai1Nuotekuvalymas1" localSheetId="11">'Forma 12'!$K$45</definedName>
    <definedName name="VAS083_F_Kitiirenginiai1Nuotekuvalymas1">'Forma 12'!$K$45</definedName>
    <definedName name="VAS083_F_Kitiirenginiai1Pavirsiniunuot1" localSheetId="11">'Forma 12'!$M$45</definedName>
    <definedName name="VAS083_F_Kitiirenginiai1Pavirsiniunuot1">'Forma 12'!$M$45</definedName>
    <definedName name="VAS083_F_Kitiirenginiai2Apskaitosveikla1" localSheetId="11">'Forma 12'!$N$58</definedName>
    <definedName name="VAS083_F_Kitiirenginiai2Apskaitosveikla1">'Forma 12'!$N$58</definedName>
    <definedName name="VAS083_F_Kitiirenginiai2Geriamojovande7" localSheetId="11">'Forma 12'!$G$58</definedName>
    <definedName name="VAS083_F_Kitiirenginiai2Geriamojovande7">'Forma 12'!$G$58</definedName>
    <definedName name="VAS083_F_Kitiirenginiai2Geriamojovande8" localSheetId="11">'Forma 12'!$H$58</definedName>
    <definedName name="VAS083_F_Kitiirenginiai2Geriamojovande8">'Forma 12'!$H$58</definedName>
    <definedName name="VAS083_F_Kitiirenginiai2Geriamojovande9" localSheetId="11">'Forma 12'!$I$58</definedName>
    <definedName name="VAS083_F_Kitiirenginiai2Geriamojovande9">'Forma 12'!$I$58</definedName>
    <definedName name="VAS083_F_Kitiirenginiai2Kitareguliuoja1" localSheetId="11">'Forma 12'!$O$58</definedName>
    <definedName name="VAS083_F_Kitiirenginiai2Kitareguliuoja1">'Forma 12'!$O$58</definedName>
    <definedName name="VAS083_F_Kitiirenginiai2Kitosveiklosne1" localSheetId="11">'Forma 12'!$P$58</definedName>
    <definedName name="VAS083_F_Kitiirenginiai2Kitosveiklosne1">'Forma 12'!$P$58</definedName>
    <definedName name="VAS083_F_Kitiirenginiai2Nuotekudumblot1" localSheetId="11">'Forma 12'!$L$58</definedName>
    <definedName name="VAS083_F_Kitiirenginiai2Nuotekudumblot1">'Forma 12'!$L$58</definedName>
    <definedName name="VAS083_F_Kitiirenginiai2Nuotekusurinki1" localSheetId="11">'Forma 12'!$J$58</definedName>
    <definedName name="VAS083_F_Kitiirenginiai2Nuotekusurinki1">'Forma 12'!$J$58</definedName>
    <definedName name="VAS083_F_Kitiirenginiai2Nuotekuvalymas1" localSheetId="11">'Forma 12'!$K$58</definedName>
    <definedName name="VAS083_F_Kitiirenginiai2Nuotekuvalymas1">'Forma 12'!$K$58</definedName>
    <definedName name="VAS083_F_Kitiirenginiai2Pavirsiniunuot1" localSheetId="11">'Forma 12'!$M$58</definedName>
    <definedName name="VAS083_F_Kitiirenginiai2Pavirsiniunuot1">'Forma 12'!$M$58</definedName>
    <definedName name="VAS083_F_Kitiirenginiai3Apskaitosveikla1" localSheetId="11">'Forma 12'!$N$127</definedName>
    <definedName name="VAS083_F_Kitiirenginiai3Apskaitosveikla1">'Forma 12'!$N$127</definedName>
    <definedName name="VAS083_F_Kitiirenginiai3Geriamojovande7" localSheetId="11">'Forma 12'!$G$127</definedName>
    <definedName name="VAS083_F_Kitiirenginiai3Geriamojovande7">'Forma 12'!$G$127</definedName>
    <definedName name="VAS083_F_Kitiirenginiai3Geriamojovande8" localSheetId="11">'Forma 12'!$H$127</definedName>
    <definedName name="VAS083_F_Kitiirenginiai3Geriamojovande8">'Forma 12'!$H$127</definedName>
    <definedName name="VAS083_F_Kitiirenginiai3Geriamojovande9" localSheetId="11">'Forma 12'!$I$127</definedName>
    <definedName name="VAS083_F_Kitiirenginiai3Geriamojovande9">'Forma 12'!$I$127</definedName>
    <definedName name="VAS083_F_Kitiirenginiai3Kitareguliuoja1" localSheetId="11">'Forma 12'!$O$127</definedName>
    <definedName name="VAS083_F_Kitiirenginiai3Kitareguliuoja1">'Forma 12'!$O$127</definedName>
    <definedName name="VAS083_F_Kitiirenginiai3Kitosveiklosne1" localSheetId="11">'Forma 12'!$P$127</definedName>
    <definedName name="VAS083_F_Kitiirenginiai3Kitosveiklosne1">'Forma 12'!$P$127</definedName>
    <definedName name="VAS083_F_Kitiirenginiai3Nuotekudumblot1" localSheetId="11">'Forma 12'!$L$127</definedName>
    <definedName name="VAS083_F_Kitiirenginiai3Nuotekudumblot1">'Forma 12'!$L$127</definedName>
    <definedName name="VAS083_F_Kitiirenginiai3Nuotekusurinki1" localSheetId="11">'Forma 12'!$J$127</definedName>
    <definedName name="VAS083_F_Kitiirenginiai3Nuotekusurinki1">'Forma 12'!$J$127</definedName>
    <definedName name="VAS083_F_Kitiirenginiai3Nuotekuvalymas1" localSheetId="11">'Forma 12'!$K$127</definedName>
    <definedName name="VAS083_F_Kitiirenginiai3Nuotekuvalymas1">'Forma 12'!$K$127</definedName>
    <definedName name="VAS083_F_Kitiirenginiai3Pavirsiniunuot1" localSheetId="11">'Forma 12'!$M$127</definedName>
    <definedName name="VAS083_F_Kitiirenginiai3Pavirsiniunuot1">'Forma 12'!$M$127</definedName>
    <definedName name="VAS083_F_Kitiirenginiai4Apskaitosveikla1" localSheetId="11">'Forma 12'!$N$140</definedName>
    <definedName name="VAS083_F_Kitiirenginiai4Apskaitosveikla1">'Forma 12'!$N$140</definedName>
    <definedName name="VAS083_F_Kitiirenginiai4Geriamojovande7" localSheetId="11">'Forma 12'!$G$140</definedName>
    <definedName name="VAS083_F_Kitiirenginiai4Geriamojovande7">'Forma 12'!$G$140</definedName>
    <definedName name="VAS083_F_Kitiirenginiai4Geriamojovande8" localSheetId="11">'Forma 12'!$H$140</definedName>
    <definedName name="VAS083_F_Kitiirenginiai4Geriamojovande8">'Forma 12'!$H$140</definedName>
    <definedName name="VAS083_F_Kitiirenginiai4Geriamojovande9" localSheetId="11">'Forma 12'!$I$140</definedName>
    <definedName name="VAS083_F_Kitiirenginiai4Geriamojovande9">'Forma 12'!$I$140</definedName>
    <definedName name="VAS083_F_Kitiirenginiai4Kitareguliuoja1" localSheetId="11">'Forma 12'!$O$140</definedName>
    <definedName name="VAS083_F_Kitiirenginiai4Kitareguliuoja1">'Forma 12'!$O$140</definedName>
    <definedName name="VAS083_F_Kitiirenginiai4Kitosveiklosne1" localSheetId="11">'Forma 12'!$P$140</definedName>
    <definedName name="VAS083_F_Kitiirenginiai4Kitosveiklosne1">'Forma 12'!$P$140</definedName>
    <definedName name="VAS083_F_Kitiirenginiai4Nuotekudumblot1" localSheetId="11">'Forma 12'!$L$140</definedName>
    <definedName name="VAS083_F_Kitiirenginiai4Nuotekudumblot1">'Forma 12'!$L$140</definedName>
    <definedName name="VAS083_F_Kitiirenginiai4Nuotekusurinki1" localSheetId="11">'Forma 12'!$J$140</definedName>
    <definedName name="VAS083_F_Kitiirenginiai4Nuotekusurinki1">'Forma 12'!$J$140</definedName>
    <definedName name="VAS083_F_Kitiirenginiai4Nuotekuvalymas1" localSheetId="11">'Forma 12'!$K$140</definedName>
    <definedName name="VAS083_F_Kitiirenginiai4Nuotekuvalymas1">'Forma 12'!$K$140</definedName>
    <definedName name="VAS083_F_Kitiirenginiai4Pavirsiniunuot1" localSheetId="11">'Forma 12'!$M$140</definedName>
    <definedName name="VAS083_F_Kitiirenginiai4Pavirsiniunuot1">'Forma 12'!$M$140</definedName>
    <definedName name="VAS083_F_Kitiirenginiai5Apskaitosveikla1" localSheetId="11">'Forma 12'!$N$209</definedName>
    <definedName name="VAS083_F_Kitiirenginiai5Apskaitosveikla1">'Forma 12'!$N$209</definedName>
    <definedName name="VAS083_F_Kitiirenginiai5Geriamojovande7" localSheetId="11">'Forma 12'!$G$209</definedName>
    <definedName name="VAS083_F_Kitiirenginiai5Geriamojovande7">'Forma 12'!$G$209</definedName>
    <definedName name="VAS083_F_Kitiirenginiai5Geriamojovande8" localSheetId="11">'Forma 12'!$H$209</definedName>
    <definedName name="VAS083_F_Kitiirenginiai5Geriamojovande8">'Forma 12'!$H$209</definedName>
    <definedName name="VAS083_F_Kitiirenginiai5Geriamojovande9" localSheetId="11">'Forma 12'!$I$209</definedName>
    <definedName name="VAS083_F_Kitiirenginiai5Geriamojovande9">'Forma 12'!$I$209</definedName>
    <definedName name="VAS083_F_Kitiirenginiai5Kitareguliuoja1" localSheetId="11">'Forma 12'!$O$209</definedName>
    <definedName name="VAS083_F_Kitiirenginiai5Kitareguliuoja1">'Forma 12'!$O$209</definedName>
    <definedName name="VAS083_F_Kitiirenginiai5Kitosveiklosne1" localSheetId="11">'Forma 12'!$P$209</definedName>
    <definedName name="VAS083_F_Kitiirenginiai5Kitosveiklosne1">'Forma 12'!$P$209</definedName>
    <definedName name="VAS083_F_Kitiirenginiai5Nuotekudumblot1" localSheetId="11">'Forma 12'!$L$209</definedName>
    <definedName name="VAS083_F_Kitiirenginiai5Nuotekudumblot1">'Forma 12'!$L$209</definedName>
    <definedName name="VAS083_F_Kitiirenginiai5Nuotekusurinki1" localSheetId="11">'Forma 12'!$J$209</definedName>
    <definedName name="VAS083_F_Kitiirenginiai5Nuotekusurinki1">'Forma 12'!$J$209</definedName>
    <definedName name="VAS083_F_Kitiirenginiai5Nuotekuvalymas1" localSheetId="11">'Forma 12'!$K$209</definedName>
    <definedName name="VAS083_F_Kitiirenginiai5Nuotekuvalymas1">'Forma 12'!$K$209</definedName>
    <definedName name="VAS083_F_Kitiirenginiai5Pavirsiniunuot1" localSheetId="11">'Forma 12'!$M$209</definedName>
    <definedName name="VAS083_F_Kitiirenginiai5Pavirsiniunuot1">'Forma 12'!$M$209</definedName>
    <definedName name="VAS083_F_Kitiirenginiai6Apskaitosveikla1" localSheetId="11">'Forma 12'!$N$222</definedName>
    <definedName name="VAS083_F_Kitiirenginiai6Apskaitosveikla1">'Forma 12'!$N$222</definedName>
    <definedName name="VAS083_F_Kitiirenginiai6Geriamojovande7" localSheetId="11">'Forma 12'!$G$222</definedName>
    <definedName name="VAS083_F_Kitiirenginiai6Geriamojovande7">'Forma 12'!$G$222</definedName>
    <definedName name="VAS083_F_Kitiirenginiai6Geriamojovande8" localSheetId="11">'Forma 12'!$H$222</definedName>
    <definedName name="VAS083_F_Kitiirenginiai6Geriamojovande8">'Forma 12'!$H$222</definedName>
    <definedName name="VAS083_F_Kitiirenginiai6Geriamojovande9" localSheetId="11">'Forma 12'!$I$222</definedName>
    <definedName name="VAS083_F_Kitiirenginiai6Geriamojovande9">'Forma 12'!$I$222</definedName>
    <definedName name="VAS083_F_Kitiirenginiai6Kitareguliuoja1" localSheetId="11">'Forma 12'!$O$222</definedName>
    <definedName name="VAS083_F_Kitiirenginiai6Kitareguliuoja1">'Forma 12'!$O$222</definedName>
    <definedName name="VAS083_F_Kitiirenginiai6Kitosveiklosne1" localSheetId="11">'Forma 12'!$P$222</definedName>
    <definedName name="VAS083_F_Kitiirenginiai6Kitosveiklosne1">'Forma 12'!$P$222</definedName>
    <definedName name="VAS083_F_Kitiirenginiai6Nuotekudumblot1" localSheetId="11">'Forma 12'!$L$222</definedName>
    <definedName name="VAS083_F_Kitiirenginiai6Nuotekudumblot1">'Forma 12'!$L$222</definedName>
    <definedName name="VAS083_F_Kitiirenginiai6Nuotekusurinki1" localSheetId="11">'Forma 12'!$J$222</definedName>
    <definedName name="VAS083_F_Kitiirenginiai6Nuotekusurinki1">'Forma 12'!$J$222</definedName>
    <definedName name="VAS083_F_Kitiirenginiai6Nuotekuvalymas1" localSheetId="11">'Forma 12'!$K$222</definedName>
    <definedName name="VAS083_F_Kitiirenginiai6Nuotekuvalymas1">'Forma 12'!$K$222</definedName>
    <definedName name="VAS083_F_Kitiirenginiai6Pavirsiniunuot1" localSheetId="11">'Forma 12'!$M$222</definedName>
    <definedName name="VAS083_F_Kitiirenginiai6Pavirsiniunuot1">'Forma 12'!$M$222</definedName>
    <definedName name="VAS083_F_Kitostransport1Apskaitosveikla1" localSheetId="11">'Forma 12'!$N$84</definedName>
    <definedName name="VAS083_F_Kitostransport1Apskaitosveikla1">'Forma 12'!$N$84</definedName>
    <definedName name="VAS083_F_Kitostransport1Geriamojovande7" localSheetId="11">'Forma 12'!$G$84</definedName>
    <definedName name="VAS083_F_Kitostransport1Geriamojovande7">'Forma 12'!$G$84</definedName>
    <definedName name="VAS083_F_Kitostransport1Geriamojovande8" localSheetId="11">'Forma 12'!$H$84</definedName>
    <definedName name="VAS083_F_Kitostransport1Geriamojovande8">'Forma 12'!$H$84</definedName>
    <definedName name="VAS083_F_Kitostransport1Geriamojovande9" localSheetId="11">'Forma 12'!$I$84</definedName>
    <definedName name="VAS083_F_Kitostransport1Geriamojovande9">'Forma 12'!$I$84</definedName>
    <definedName name="VAS083_F_Kitostransport1Kitareguliuoja1" localSheetId="11">'Forma 12'!$O$84</definedName>
    <definedName name="VAS083_F_Kitostransport1Kitareguliuoja1">'Forma 12'!$O$84</definedName>
    <definedName name="VAS083_F_Kitostransport1Kitosveiklosne1" localSheetId="11">'Forma 12'!$P$84</definedName>
    <definedName name="VAS083_F_Kitostransport1Kitosveiklosne1">'Forma 12'!$P$84</definedName>
    <definedName name="VAS083_F_Kitostransport1Nuotekudumblot1" localSheetId="11">'Forma 12'!$L$84</definedName>
    <definedName name="VAS083_F_Kitostransport1Nuotekudumblot1">'Forma 12'!$L$84</definedName>
    <definedName name="VAS083_F_Kitostransport1Nuotekusurinki1" localSheetId="11">'Forma 12'!$J$84</definedName>
    <definedName name="VAS083_F_Kitostransport1Nuotekusurinki1">'Forma 12'!$J$84</definedName>
    <definedName name="VAS083_F_Kitostransport1Nuotekuvalymas1" localSheetId="11">'Forma 12'!$K$84</definedName>
    <definedName name="VAS083_F_Kitostransport1Nuotekuvalymas1">'Forma 12'!$K$84</definedName>
    <definedName name="VAS083_F_Kitostransport1Pavirsiniunuot1" localSheetId="11">'Forma 12'!$M$84</definedName>
    <definedName name="VAS083_F_Kitostransport1Pavirsiniunuot1">'Forma 12'!$M$84</definedName>
    <definedName name="VAS083_F_Kitostransport2Apskaitosveikla1" localSheetId="11">'Forma 12'!$N$166</definedName>
    <definedName name="VAS083_F_Kitostransport2Apskaitosveikla1">'Forma 12'!$N$166</definedName>
    <definedName name="VAS083_F_Kitostransport2Geriamojovande7" localSheetId="11">'Forma 12'!$G$166</definedName>
    <definedName name="VAS083_F_Kitostransport2Geriamojovande7">'Forma 12'!$G$166</definedName>
    <definedName name="VAS083_F_Kitostransport2Geriamojovande8" localSheetId="11">'Forma 12'!$H$166</definedName>
    <definedName name="VAS083_F_Kitostransport2Geriamojovande8">'Forma 12'!$H$166</definedName>
    <definedName name="VAS083_F_Kitostransport2Geriamojovande9" localSheetId="11">'Forma 12'!$I$166</definedName>
    <definedName name="VAS083_F_Kitostransport2Geriamojovande9">'Forma 12'!$I$166</definedName>
    <definedName name="VAS083_F_Kitostransport2Kitareguliuoja1" localSheetId="11">'Forma 12'!$O$166</definedName>
    <definedName name="VAS083_F_Kitostransport2Kitareguliuoja1">'Forma 12'!$O$166</definedName>
    <definedName name="VAS083_F_Kitostransport2Kitosveiklosne1" localSheetId="11">'Forma 12'!$P$166</definedName>
    <definedName name="VAS083_F_Kitostransport2Kitosveiklosne1">'Forma 12'!$P$166</definedName>
    <definedName name="VAS083_F_Kitostransport2Nuotekudumblot1" localSheetId="11">'Forma 12'!$L$166</definedName>
    <definedName name="VAS083_F_Kitostransport2Nuotekudumblot1">'Forma 12'!$L$166</definedName>
    <definedName name="VAS083_F_Kitostransport2Nuotekusurinki1" localSheetId="11">'Forma 12'!$J$166</definedName>
    <definedName name="VAS083_F_Kitostransport2Nuotekusurinki1">'Forma 12'!$J$166</definedName>
    <definedName name="VAS083_F_Kitostransport2Nuotekuvalymas1" localSheetId="11">'Forma 12'!$K$166</definedName>
    <definedName name="VAS083_F_Kitostransport2Nuotekuvalymas1">'Forma 12'!$K$166</definedName>
    <definedName name="VAS083_F_Kitostransport2Pavirsiniunuot1" localSheetId="11">'Forma 12'!$M$166</definedName>
    <definedName name="VAS083_F_Kitostransport2Pavirsiniunuot1">'Forma 12'!$M$166</definedName>
    <definedName name="VAS083_F_Kitostransport3Apskaitosveikla1" localSheetId="11">'Forma 12'!$N$248</definedName>
    <definedName name="VAS083_F_Kitostransport3Apskaitosveikla1">'Forma 12'!$N$248</definedName>
    <definedName name="VAS083_F_Kitostransport3Geriamojovande7" localSheetId="11">'Forma 12'!$G$248</definedName>
    <definedName name="VAS083_F_Kitostransport3Geriamojovande7">'Forma 12'!$G$248</definedName>
    <definedName name="VAS083_F_Kitostransport3Geriamojovande8" localSheetId="11">'Forma 12'!$H$248</definedName>
    <definedName name="VAS083_F_Kitostransport3Geriamojovande8">'Forma 12'!$H$248</definedName>
    <definedName name="VAS083_F_Kitostransport3Geriamojovande9" localSheetId="11">'Forma 12'!$I$248</definedName>
    <definedName name="VAS083_F_Kitostransport3Geriamojovande9">'Forma 12'!$I$248</definedName>
    <definedName name="VAS083_F_Kitostransport3Kitareguliuoja1" localSheetId="11">'Forma 12'!$O$248</definedName>
    <definedName name="VAS083_F_Kitostransport3Kitareguliuoja1">'Forma 12'!$O$248</definedName>
    <definedName name="VAS083_F_Kitostransport3Kitosveiklosne1" localSheetId="11">'Forma 12'!$P$248</definedName>
    <definedName name="VAS083_F_Kitostransport3Kitosveiklosne1">'Forma 12'!$P$248</definedName>
    <definedName name="VAS083_F_Kitostransport3Nuotekudumblot1" localSheetId="11">'Forma 12'!$L$248</definedName>
    <definedName name="VAS083_F_Kitostransport3Nuotekudumblot1">'Forma 12'!$L$248</definedName>
    <definedName name="VAS083_F_Kitostransport3Nuotekusurinki1" localSheetId="11">'Forma 12'!$J$248</definedName>
    <definedName name="VAS083_F_Kitostransport3Nuotekusurinki1">'Forma 12'!$J$248</definedName>
    <definedName name="VAS083_F_Kitostransport3Nuotekuvalymas1" localSheetId="11">'Forma 12'!$K$248</definedName>
    <definedName name="VAS083_F_Kitostransport3Nuotekuvalymas1">'Forma 12'!$K$248</definedName>
    <definedName name="VAS083_F_Kitostransport3Pavirsiniunuot1" localSheetId="11">'Forma 12'!$M$248</definedName>
    <definedName name="VAS083_F_Kitostransport3Pavirsiniunuot1">'Forma 12'!$M$248</definedName>
    <definedName name="VAS083_F_Lengviejiautom1Apskaitosveikla1" localSheetId="11">'Forma 12'!$N$80</definedName>
    <definedName name="VAS083_F_Lengviejiautom1Apskaitosveikla1">'Forma 12'!$N$80</definedName>
    <definedName name="VAS083_F_Lengviejiautom1Geriamojovande7" localSheetId="11">'Forma 12'!$G$80</definedName>
    <definedName name="VAS083_F_Lengviejiautom1Geriamojovande7">'Forma 12'!$G$80</definedName>
    <definedName name="VAS083_F_Lengviejiautom1Geriamojovande8" localSheetId="11">'Forma 12'!$H$80</definedName>
    <definedName name="VAS083_F_Lengviejiautom1Geriamojovande8">'Forma 12'!$H$80</definedName>
    <definedName name="VAS083_F_Lengviejiautom1Geriamojovande9" localSheetId="11">'Forma 12'!$I$80</definedName>
    <definedName name="VAS083_F_Lengviejiautom1Geriamojovande9">'Forma 12'!$I$80</definedName>
    <definedName name="VAS083_F_Lengviejiautom1Kitareguliuoja1" localSheetId="11">'Forma 12'!$O$80</definedName>
    <definedName name="VAS083_F_Lengviejiautom1Kitareguliuoja1">'Forma 12'!$O$80</definedName>
    <definedName name="VAS083_F_Lengviejiautom1Kitosveiklosne1" localSheetId="11">'Forma 12'!$P$80</definedName>
    <definedName name="VAS083_F_Lengviejiautom1Kitosveiklosne1">'Forma 12'!$P$80</definedName>
    <definedName name="VAS083_F_Lengviejiautom1Nuotekudumblot1" localSheetId="11">'Forma 12'!$L$80</definedName>
    <definedName name="VAS083_F_Lengviejiautom1Nuotekudumblot1">'Forma 12'!$L$80</definedName>
    <definedName name="VAS083_F_Lengviejiautom1Nuotekusurinki1" localSheetId="11">'Forma 12'!$J$80</definedName>
    <definedName name="VAS083_F_Lengviejiautom1Nuotekusurinki1">'Forma 12'!$J$80</definedName>
    <definedName name="VAS083_F_Lengviejiautom1Nuotekuvalymas1" localSheetId="11">'Forma 12'!$K$80</definedName>
    <definedName name="VAS083_F_Lengviejiautom1Nuotekuvalymas1">'Forma 12'!$K$80</definedName>
    <definedName name="VAS083_F_Lengviejiautom1Pavirsiniunuot1" localSheetId="11">'Forma 12'!$M$80</definedName>
    <definedName name="VAS083_F_Lengviejiautom1Pavirsiniunuot1">'Forma 12'!$M$80</definedName>
    <definedName name="VAS083_F_Lengviejiautom2Apskaitosveikla1" localSheetId="11">'Forma 12'!$N$162</definedName>
    <definedName name="VAS083_F_Lengviejiautom2Apskaitosveikla1">'Forma 12'!$N$162</definedName>
    <definedName name="VAS083_F_Lengviejiautom2Geriamojovande7" localSheetId="11">'Forma 12'!$G$162</definedName>
    <definedName name="VAS083_F_Lengviejiautom2Geriamojovande7">'Forma 12'!$G$162</definedName>
    <definedName name="VAS083_F_Lengviejiautom2Geriamojovande8" localSheetId="11">'Forma 12'!$H$162</definedName>
    <definedName name="VAS083_F_Lengviejiautom2Geriamojovande8">'Forma 12'!$H$162</definedName>
    <definedName name="VAS083_F_Lengviejiautom2Geriamojovande9" localSheetId="11">'Forma 12'!$I$162</definedName>
    <definedName name="VAS083_F_Lengviejiautom2Geriamojovande9">'Forma 12'!$I$162</definedName>
    <definedName name="VAS083_F_Lengviejiautom2Kitareguliuoja1" localSheetId="11">'Forma 12'!$O$162</definedName>
    <definedName name="VAS083_F_Lengviejiautom2Kitareguliuoja1">'Forma 12'!$O$162</definedName>
    <definedName name="VAS083_F_Lengviejiautom2Kitosveiklosne1" localSheetId="11">'Forma 12'!$P$162</definedName>
    <definedName name="VAS083_F_Lengviejiautom2Kitosveiklosne1">'Forma 12'!$P$162</definedName>
    <definedName name="VAS083_F_Lengviejiautom2Nuotekudumblot1" localSheetId="11">'Forma 12'!$L$162</definedName>
    <definedName name="VAS083_F_Lengviejiautom2Nuotekudumblot1">'Forma 12'!$L$162</definedName>
    <definedName name="VAS083_F_Lengviejiautom2Nuotekusurinki1" localSheetId="11">'Forma 12'!$J$162</definedName>
    <definedName name="VAS083_F_Lengviejiautom2Nuotekusurinki1">'Forma 12'!$J$162</definedName>
    <definedName name="VAS083_F_Lengviejiautom2Nuotekuvalymas1" localSheetId="11">'Forma 12'!$K$162</definedName>
    <definedName name="VAS083_F_Lengviejiautom2Nuotekuvalymas1">'Forma 12'!$K$162</definedName>
    <definedName name="VAS083_F_Lengviejiautom2Pavirsiniunuot1" localSheetId="11">'Forma 12'!$M$162</definedName>
    <definedName name="VAS083_F_Lengviejiautom2Pavirsiniunuot1">'Forma 12'!$M$162</definedName>
    <definedName name="VAS083_F_Lengviejiautom3Apskaitosveikla1" localSheetId="11">'Forma 12'!$N$244</definedName>
    <definedName name="VAS083_F_Lengviejiautom3Apskaitosveikla1">'Forma 12'!$N$244</definedName>
    <definedName name="VAS083_F_Lengviejiautom3Geriamojovande7" localSheetId="11">'Forma 12'!$G$244</definedName>
    <definedName name="VAS083_F_Lengviejiautom3Geriamojovande7">'Forma 12'!$G$244</definedName>
    <definedName name="VAS083_F_Lengviejiautom3Geriamojovande8" localSheetId="11">'Forma 12'!$H$244</definedName>
    <definedName name="VAS083_F_Lengviejiautom3Geriamojovande8">'Forma 12'!$H$244</definedName>
    <definedName name="VAS083_F_Lengviejiautom3Geriamojovande9" localSheetId="11">'Forma 12'!$I$244</definedName>
    <definedName name="VAS083_F_Lengviejiautom3Geriamojovande9">'Forma 12'!$I$244</definedName>
    <definedName name="VAS083_F_Lengviejiautom3Kitareguliuoja1" localSheetId="11">'Forma 12'!$O$244</definedName>
    <definedName name="VAS083_F_Lengviejiautom3Kitareguliuoja1">'Forma 12'!$O$244</definedName>
    <definedName name="VAS083_F_Lengviejiautom3Kitosveiklosne1" localSheetId="11">'Forma 12'!$P$244</definedName>
    <definedName name="VAS083_F_Lengviejiautom3Kitosveiklosne1">'Forma 12'!$P$244</definedName>
    <definedName name="VAS083_F_Lengviejiautom3Nuotekudumblot1" localSheetId="11">'Forma 12'!$L$244</definedName>
    <definedName name="VAS083_F_Lengviejiautom3Nuotekudumblot1">'Forma 12'!$L$244</definedName>
    <definedName name="VAS083_F_Lengviejiautom3Nuotekusurinki1" localSheetId="11">'Forma 12'!$J$244</definedName>
    <definedName name="VAS083_F_Lengviejiautom3Nuotekusurinki1">'Forma 12'!$J$244</definedName>
    <definedName name="VAS083_F_Lengviejiautom3Nuotekuvalymas1" localSheetId="11">'Forma 12'!$K$244</definedName>
    <definedName name="VAS083_F_Lengviejiautom3Nuotekuvalymas1">'Forma 12'!$K$244</definedName>
    <definedName name="VAS083_F_Lengviejiautom3Pavirsiniunuot1" localSheetId="11">'Forma 12'!$M$244</definedName>
    <definedName name="VAS083_F_Lengviejiautom3Pavirsiniunuot1">'Forma 12'!$M$244</definedName>
    <definedName name="VAS083_F_Masinosiriranga1Apskaitosveikla1" localSheetId="11">'Forma 12'!$N$49</definedName>
    <definedName name="VAS083_F_Masinosiriranga1Apskaitosveikla1">'Forma 12'!$N$49</definedName>
    <definedName name="VAS083_F_Masinosiriranga1Geriamojovande7" localSheetId="11">'Forma 12'!$G$49</definedName>
    <definedName name="VAS083_F_Masinosiriranga1Geriamojovande7">'Forma 12'!$G$49</definedName>
    <definedName name="VAS083_F_Masinosiriranga1Geriamojovande8" localSheetId="11">'Forma 12'!$H$49</definedName>
    <definedName name="VAS083_F_Masinosiriranga1Geriamojovande8">'Forma 12'!$H$49</definedName>
    <definedName name="VAS083_F_Masinosiriranga1Geriamojovande9" localSheetId="11">'Forma 12'!$I$49</definedName>
    <definedName name="VAS083_F_Masinosiriranga1Geriamojovande9">'Forma 12'!$I$49</definedName>
    <definedName name="VAS083_F_Masinosiriranga1Kitareguliuoja1" localSheetId="11">'Forma 12'!$O$49</definedName>
    <definedName name="VAS083_F_Masinosiriranga1Kitareguliuoja1">'Forma 12'!$O$49</definedName>
    <definedName name="VAS083_F_Masinosiriranga1Kitosveiklosne1" localSheetId="11">'Forma 12'!$P$49</definedName>
    <definedName name="VAS083_F_Masinosiriranga1Kitosveiklosne1">'Forma 12'!$P$49</definedName>
    <definedName name="VAS083_F_Masinosiriranga1Nuotekudumblot1" localSheetId="11">'Forma 12'!$L$49</definedName>
    <definedName name="VAS083_F_Masinosiriranga1Nuotekudumblot1">'Forma 12'!$L$49</definedName>
    <definedName name="VAS083_F_Masinosiriranga1Nuotekusurinki1" localSheetId="11">'Forma 12'!$J$49</definedName>
    <definedName name="VAS083_F_Masinosiriranga1Nuotekusurinki1">'Forma 12'!$J$49</definedName>
    <definedName name="VAS083_F_Masinosiriranga1Nuotekuvalymas1" localSheetId="11">'Forma 12'!$K$49</definedName>
    <definedName name="VAS083_F_Masinosiriranga1Nuotekuvalymas1">'Forma 12'!$K$49</definedName>
    <definedName name="VAS083_F_Masinosiriranga1Pavirsiniunuot1" localSheetId="11">'Forma 12'!$M$49</definedName>
    <definedName name="VAS083_F_Masinosiriranga1Pavirsiniunuot1">'Forma 12'!$M$49</definedName>
    <definedName name="VAS083_F_Masinosiriranga2Apskaitosveikla1" localSheetId="11">'Forma 12'!$N$131</definedName>
    <definedName name="VAS083_F_Masinosiriranga2Apskaitosveikla1">'Forma 12'!$N$131</definedName>
    <definedName name="VAS083_F_Masinosiriranga2Geriamojovande7" localSheetId="11">'Forma 12'!$G$131</definedName>
    <definedName name="VAS083_F_Masinosiriranga2Geriamojovande7">'Forma 12'!$G$131</definedName>
    <definedName name="VAS083_F_Masinosiriranga2Geriamojovande8" localSheetId="11">'Forma 12'!$H$131</definedName>
    <definedName name="VAS083_F_Masinosiriranga2Geriamojovande8">'Forma 12'!$H$131</definedName>
    <definedName name="VAS083_F_Masinosiriranga2Geriamojovande9" localSheetId="11">'Forma 12'!$I$131</definedName>
    <definedName name="VAS083_F_Masinosiriranga2Geriamojovande9">'Forma 12'!$I$131</definedName>
    <definedName name="VAS083_F_Masinosiriranga2Kitareguliuoja1" localSheetId="11">'Forma 12'!$O$131</definedName>
    <definedName name="VAS083_F_Masinosiriranga2Kitareguliuoja1">'Forma 12'!$O$131</definedName>
    <definedName name="VAS083_F_Masinosiriranga2Kitosveiklosne1" localSheetId="11">'Forma 12'!$P$131</definedName>
    <definedName name="VAS083_F_Masinosiriranga2Kitosveiklosne1">'Forma 12'!$P$131</definedName>
    <definedName name="VAS083_F_Masinosiriranga2Nuotekudumblot1" localSheetId="11">'Forma 12'!$L$131</definedName>
    <definedName name="VAS083_F_Masinosiriranga2Nuotekudumblot1">'Forma 12'!$L$131</definedName>
    <definedName name="VAS083_F_Masinosiriranga2Nuotekusurinki1" localSheetId="11">'Forma 12'!$J$131</definedName>
    <definedName name="VAS083_F_Masinosiriranga2Nuotekusurinki1">'Forma 12'!$J$131</definedName>
    <definedName name="VAS083_F_Masinosiriranga2Nuotekuvalymas1" localSheetId="11">'Forma 12'!$K$131</definedName>
    <definedName name="VAS083_F_Masinosiriranga2Nuotekuvalymas1">'Forma 12'!$K$131</definedName>
    <definedName name="VAS083_F_Masinosiriranga2Pavirsiniunuot1" localSheetId="11">'Forma 12'!$M$131</definedName>
    <definedName name="VAS083_F_Masinosiriranga2Pavirsiniunuot1">'Forma 12'!$M$131</definedName>
    <definedName name="VAS083_F_Masinosiriranga3Apskaitosveikla1" localSheetId="11">'Forma 12'!$N$213</definedName>
    <definedName name="VAS083_F_Masinosiriranga3Apskaitosveikla1">'Forma 12'!$N$213</definedName>
    <definedName name="VAS083_F_Masinosiriranga3Geriamojovande7" localSheetId="11">'Forma 12'!$G$213</definedName>
    <definedName name="VAS083_F_Masinosiriranga3Geriamojovande7">'Forma 12'!$G$213</definedName>
    <definedName name="VAS083_F_Masinosiriranga3Geriamojovande8" localSheetId="11">'Forma 12'!$H$213</definedName>
    <definedName name="VAS083_F_Masinosiriranga3Geriamojovande8">'Forma 12'!$H$213</definedName>
    <definedName name="VAS083_F_Masinosiriranga3Geriamojovande9" localSheetId="11">'Forma 12'!$I$213</definedName>
    <definedName name="VAS083_F_Masinosiriranga3Geriamojovande9">'Forma 12'!$I$213</definedName>
    <definedName name="VAS083_F_Masinosiriranga3Kitareguliuoja1" localSheetId="11">'Forma 12'!$O$213</definedName>
    <definedName name="VAS083_F_Masinosiriranga3Kitareguliuoja1">'Forma 12'!$O$213</definedName>
    <definedName name="VAS083_F_Masinosiriranga3Kitosveiklosne1" localSheetId="11">'Forma 12'!$P$213</definedName>
    <definedName name="VAS083_F_Masinosiriranga3Kitosveiklosne1">'Forma 12'!$P$213</definedName>
    <definedName name="VAS083_F_Masinosiriranga3Nuotekudumblot1" localSheetId="11">'Forma 12'!$L$213</definedName>
    <definedName name="VAS083_F_Masinosiriranga3Nuotekudumblot1">'Forma 12'!$L$213</definedName>
    <definedName name="VAS083_F_Masinosiriranga3Nuotekusurinki1" localSheetId="11">'Forma 12'!$J$213</definedName>
    <definedName name="VAS083_F_Masinosiriranga3Nuotekusurinki1">'Forma 12'!$J$213</definedName>
    <definedName name="VAS083_F_Masinosiriranga3Nuotekuvalymas1" localSheetId="11">'Forma 12'!$K$213</definedName>
    <definedName name="VAS083_F_Masinosiriranga3Nuotekuvalymas1">'Forma 12'!$K$213</definedName>
    <definedName name="VAS083_F_Masinosiriranga3Pavirsiniunuot1" localSheetId="11">'Forma 12'!$M$213</definedName>
    <definedName name="VAS083_F_Masinosiriranga3Pavirsiniunuot1">'Forma 12'!$M$213</definedName>
    <definedName name="VAS083_F_Nematerialusis1Apskaitosveikla1" localSheetId="11">'Forma 12'!$N$11</definedName>
    <definedName name="VAS083_F_Nematerialusis1Apskaitosveikla1">'Forma 12'!$N$11</definedName>
    <definedName name="VAS083_F_Nematerialusis1Geriamojovande7" localSheetId="11">'Forma 12'!$G$11</definedName>
    <definedName name="VAS083_F_Nematerialusis1Geriamojovande7">'Forma 12'!$G$11</definedName>
    <definedName name="VAS083_F_Nematerialusis1Geriamojovande8" localSheetId="11">'Forma 12'!$H$11</definedName>
    <definedName name="VAS083_F_Nematerialusis1Geriamojovande8">'Forma 12'!$H$11</definedName>
    <definedName name="VAS083_F_Nematerialusis1Geriamojovande9" localSheetId="11">'Forma 12'!$I$11</definedName>
    <definedName name="VAS083_F_Nematerialusis1Geriamojovande9">'Forma 12'!$I$11</definedName>
    <definedName name="VAS083_F_Nematerialusis1Kitareguliuoja1" localSheetId="11">'Forma 12'!$O$11</definedName>
    <definedName name="VAS083_F_Nematerialusis1Kitareguliuoja1">'Forma 12'!$O$11</definedName>
    <definedName name="VAS083_F_Nematerialusis1Kitosveiklosne1" localSheetId="11">'Forma 12'!$P$11</definedName>
    <definedName name="VAS083_F_Nematerialusis1Kitosveiklosne1">'Forma 12'!$P$11</definedName>
    <definedName name="VAS083_F_Nematerialusis1Nuotekudumblot1" localSheetId="11">'Forma 12'!$L$11</definedName>
    <definedName name="VAS083_F_Nematerialusis1Nuotekudumblot1">'Forma 12'!$L$11</definedName>
    <definedName name="VAS083_F_Nematerialusis1Nuotekusurinki1" localSheetId="11">'Forma 12'!$J$11</definedName>
    <definedName name="VAS083_F_Nematerialusis1Nuotekusurinki1">'Forma 12'!$J$11</definedName>
    <definedName name="VAS083_F_Nematerialusis1Nuotekuvalymas1" localSheetId="11">'Forma 12'!$K$11</definedName>
    <definedName name="VAS083_F_Nematerialusis1Nuotekuvalymas1">'Forma 12'!$K$11</definedName>
    <definedName name="VAS083_F_Nematerialusis1Pavirsiniunuot1" localSheetId="11">'Forma 12'!$M$11</definedName>
    <definedName name="VAS083_F_Nematerialusis1Pavirsiniunuot1">'Forma 12'!$M$11</definedName>
    <definedName name="VAS083_F_Nematerialusis2Apskaitosveikla1" localSheetId="11">'Forma 12'!$N$93</definedName>
    <definedName name="VAS083_F_Nematerialusis2Apskaitosveikla1">'Forma 12'!$N$93</definedName>
    <definedName name="VAS083_F_Nematerialusis2Geriamojovande7" localSheetId="11">'Forma 12'!$G$93</definedName>
    <definedName name="VAS083_F_Nematerialusis2Geriamojovande7">'Forma 12'!$G$93</definedName>
    <definedName name="VAS083_F_Nematerialusis2Geriamojovande8" localSheetId="11">'Forma 12'!$H$93</definedName>
    <definedName name="VAS083_F_Nematerialusis2Geriamojovande8">'Forma 12'!$H$93</definedName>
    <definedName name="VAS083_F_Nematerialusis2Geriamojovande9" localSheetId="11">'Forma 12'!$I$93</definedName>
    <definedName name="VAS083_F_Nematerialusis2Geriamojovande9">'Forma 12'!$I$93</definedName>
    <definedName name="VAS083_F_Nematerialusis2Kitareguliuoja1" localSheetId="11">'Forma 12'!$O$93</definedName>
    <definedName name="VAS083_F_Nematerialusis2Kitareguliuoja1">'Forma 12'!$O$93</definedName>
    <definedName name="VAS083_F_Nematerialusis2Kitosveiklosne1" localSheetId="11">'Forma 12'!$P$93</definedName>
    <definedName name="VAS083_F_Nematerialusis2Kitosveiklosne1">'Forma 12'!$P$93</definedName>
    <definedName name="VAS083_F_Nematerialusis2Nuotekudumblot1" localSheetId="11">'Forma 12'!$L$93</definedName>
    <definedName name="VAS083_F_Nematerialusis2Nuotekudumblot1">'Forma 12'!$L$93</definedName>
    <definedName name="VAS083_F_Nematerialusis2Nuotekusurinki1" localSheetId="11">'Forma 12'!$J$93</definedName>
    <definedName name="VAS083_F_Nematerialusis2Nuotekusurinki1">'Forma 12'!$J$93</definedName>
    <definedName name="VAS083_F_Nematerialusis2Nuotekuvalymas1" localSheetId="11">'Forma 12'!$K$93</definedName>
    <definedName name="VAS083_F_Nematerialusis2Nuotekuvalymas1">'Forma 12'!$K$93</definedName>
    <definedName name="VAS083_F_Nematerialusis2Pavirsiniunuot1" localSheetId="11">'Forma 12'!$M$93</definedName>
    <definedName name="VAS083_F_Nematerialusis2Pavirsiniunuot1">'Forma 12'!$M$93</definedName>
    <definedName name="VAS083_F_Nematerialusis3Apskaitosveikla1" localSheetId="11">'Forma 12'!$N$175</definedName>
    <definedName name="VAS083_F_Nematerialusis3Apskaitosveikla1">'Forma 12'!$N$175</definedName>
    <definedName name="VAS083_F_Nematerialusis3Geriamojovande7" localSheetId="11">'Forma 12'!$G$175</definedName>
    <definedName name="VAS083_F_Nematerialusis3Geriamojovande7">'Forma 12'!$G$175</definedName>
    <definedName name="VAS083_F_Nematerialusis3Geriamojovande8" localSheetId="11">'Forma 12'!$H$175</definedName>
    <definedName name="VAS083_F_Nematerialusis3Geriamojovande8">'Forma 12'!$H$175</definedName>
    <definedName name="VAS083_F_Nematerialusis3Geriamojovande9" localSheetId="11">'Forma 12'!$I$175</definedName>
    <definedName name="VAS083_F_Nematerialusis3Geriamojovande9">'Forma 12'!$I$175</definedName>
    <definedName name="VAS083_F_Nematerialusis3Kitareguliuoja1" localSheetId="11">'Forma 12'!$O$175</definedName>
    <definedName name="VAS083_F_Nematerialusis3Kitareguliuoja1">'Forma 12'!$O$175</definedName>
    <definedName name="VAS083_F_Nematerialusis3Kitosveiklosne1" localSheetId="11">'Forma 12'!$P$175</definedName>
    <definedName name="VAS083_F_Nematerialusis3Kitosveiklosne1">'Forma 12'!$P$175</definedName>
    <definedName name="VAS083_F_Nematerialusis3Nuotekudumblot1" localSheetId="11">'Forma 12'!$L$175</definedName>
    <definedName name="VAS083_F_Nematerialusis3Nuotekudumblot1">'Forma 12'!$L$175</definedName>
    <definedName name="VAS083_F_Nematerialusis3Nuotekusurinki1" localSheetId="11">'Forma 12'!$J$175</definedName>
    <definedName name="VAS083_F_Nematerialusis3Nuotekusurinki1">'Forma 12'!$J$175</definedName>
    <definedName name="VAS083_F_Nematerialusis3Nuotekuvalymas1" localSheetId="11">'Forma 12'!$K$175</definedName>
    <definedName name="VAS083_F_Nematerialusis3Nuotekuvalymas1">'Forma 12'!$K$175</definedName>
    <definedName name="VAS083_F_Nematerialusis3Pavirsiniunuot1" localSheetId="11">'Forma 12'!$M$175</definedName>
    <definedName name="VAS083_F_Nematerialusis3Pavirsiniunuot1">'Forma 12'!$M$175</definedName>
    <definedName name="VAS083_F_Netiesiogiaipa1Apskaitosveikla1" localSheetId="11">'Forma 12'!$N$92</definedName>
    <definedName name="VAS083_F_Netiesiogiaipa1Apskaitosveikla1">'Forma 12'!$N$92</definedName>
    <definedName name="VAS083_F_Netiesiogiaipa1Geriamojovande7" localSheetId="11">'Forma 12'!$G$92</definedName>
    <definedName name="VAS083_F_Netiesiogiaipa1Geriamojovande7">'Forma 12'!$G$92</definedName>
    <definedName name="VAS083_F_Netiesiogiaipa1Geriamojovande8" localSheetId="11">'Forma 12'!$H$92</definedName>
    <definedName name="VAS083_F_Netiesiogiaipa1Geriamojovande8">'Forma 12'!$H$92</definedName>
    <definedName name="VAS083_F_Netiesiogiaipa1Geriamojovande9" localSheetId="11">'Forma 12'!$I$92</definedName>
    <definedName name="VAS083_F_Netiesiogiaipa1Geriamojovande9">'Forma 12'!$I$92</definedName>
    <definedName name="VAS083_F_Netiesiogiaipa1Kitareguliuoja1" localSheetId="11">'Forma 12'!$O$92</definedName>
    <definedName name="VAS083_F_Netiesiogiaipa1Kitareguliuoja1">'Forma 12'!$O$92</definedName>
    <definedName name="VAS083_F_Netiesiogiaipa1Kitosveiklosne1" localSheetId="11">'Forma 12'!$P$92</definedName>
    <definedName name="VAS083_F_Netiesiogiaipa1Kitosveiklosne1">'Forma 12'!$P$92</definedName>
    <definedName name="VAS083_F_Netiesiogiaipa1Nuotekudumblot1" localSheetId="11">'Forma 12'!$L$92</definedName>
    <definedName name="VAS083_F_Netiesiogiaipa1Nuotekudumblot1">'Forma 12'!$L$92</definedName>
    <definedName name="VAS083_F_Netiesiogiaipa1Nuotekusurinki1" localSheetId="11">'Forma 12'!$J$92</definedName>
    <definedName name="VAS083_F_Netiesiogiaipa1Nuotekusurinki1">'Forma 12'!$J$92</definedName>
    <definedName name="VAS083_F_Netiesiogiaipa1Nuotekuvalymas1" localSheetId="11">'Forma 12'!$K$92</definedName>
    <definedName name="VAS083_F_Netiesiogiaipa1Nuotekuvalymas1">'Forma 12'!$K$92</definedName>
    <definedName name="VAS083_F_Netiesiogiaipa1Pavirsiniunuot1" localSheetId="11">'Forma 12'!$M$92</definedName>
    <definedName name="VAS083_F_Netiesiogiaipa1Pavirsiniunuot1">'Forma 12'!$M$92</definedName>
    <definedName name="VAS083_F_Nuotekuirdumbl1Apskaitosveikla1" localSheetId="11">'Forma 12'!$N$54</definedName>
    <definedName name="VAS083_F_Nuotekuirdumbl1Apskaitosveikla1">'Forma 12'!$N$54</definedName>
    <definedName name="VAS083_F_Nuotekuirdumbl1Geriamojovande7" localSheetId="11">'Forma 12'!$G$54</definedName>
    <definedName name="VAS083_F_Nuotekuirdumbl1Geriamojovande7">'Forma 12'!$G$54</definedName>
    <definedName name="VAS083_F_Nuotekuirdumbl1Geriamojovande8" localSheetId="11">'Forma 12'!$H$54</definedName>
    <definedName name="VAS083_F_Nuotekuirdumbl1Geriamojovande8">'Forma 12'!$H$54</definedName>
    <definedName name="VAS083_F_Nuotekuirdumbl1Geriamojovande9" localSheetId="11">'Forma 12'!$I$54</definedName>
    <definedName name="VAS083_F_Nuotekuirdumbl1Geriamojovande9">'Forma 12'!$I$54</definedName>
    <definedName name="VAS083_F_Nuotekuirdumbl1Kitareguliuoja1" localSheetId="11">'Forma 12'!$O$54</definedName>
    <definedName name="VAS083_F_Nuotekuirdumbl1Kitareguliuoja1">'Forma 12'!$O$54</definedName>
    <definedName name="VAS083_F_Nuotekuirdumbl1Kitosveiklosne1" localSheetId="11">'Forma 12'!$P$54</definedName>
    <definedName name="VAS083_F_Nuotekuirdumbl1Kitosveiklosne1">'Forma 12'!$P$54</definedName>
    <definedName name="VAS083_F_Nuotekuirdumbl1Nuotekudumblot1" localSheetId="11">'Forma 12'!$L$54</definedName>
    <definedName name="VAS083_F_Nuotekuirdumbl1Nuotekudumblot1">'Forma 12'!$L$54</definedName>
    <definedName name="VAS083_F_Nuotekuirdumbl1Nuotekusurinki1" localSheetId="11">'Forma 12'!$J$54</definedName>
    <definedName name="VAS083_F_Nuotekuirdumbl1Nuotekusurinki1">'Forma 12'!$J$54</definedName>
    <definedName name="VAS083_F_Nuotekuirdumbl1Nuotekuvalymas1" localSheetId="11">'Forma 12'!$K$54</definedName>
    <definedName name="VAS083_F_Nuotekuirdumbl1Nuotekuvalymas1">'Forma 12'!$K$54</definedName>
    <definedName name="VAS083_F_Nuotekuirdumbl1Pavirsiniunuot1" localSheetId="11">'Forma 12'!$M$54</definedName>
    <definedName name="VAS083_F_Nuotekuirdumbl1Pavirsiniunuot1">'Forma 12'!$M$54</definedName>
    <definedName name="VAS083_F_Nuotekuirdumbl2Apskaitosveikla1" localSheetId="11">'Forma 12'!$N$136</definedName>
    <definedName name="VAS083_F_Nuotekuirdumbl2Apskaitosveikla1">'Forma 12'!$N$136</definedName>
    <definedName name="VAS083_F_Nuotekuirdumbl2Geriamojovande7" localSheetId="11">'Forma 12'!$G$136</definedName>
    <definedName name="VAS083_F_Nuotekuirdumbl2Geriamojovande7">'Forma 12'!$G$136</definedName>
    <definedName name="VAS083_F_Nuotekuirdumbl2Geriamojovande8" localSheetId="11">'Forma 12'!$H$136</definedName>
    <definedName name="VAS083_F_Nuotekuirdumbl2Geriamojovande8">'Forma 12'!$H$136</definedName>
    <definedName name="VAS083_F_Nuotekuirdumbl2Geriamojovande9" localSheetId="11">'Forma 12'!$I$136</definedName>
    <definedName name="VAS083_F_Nuotekuirdumbl2Geriamojovande9">'Forma 12'!$I$136</definedName>
    <definedName name="VAS083_F_Nuotekuirdumbl2Kitareguliuoja1" localSheetId="11">'Forma 12'!$O$136</definedName>
    <definedName name="VAS083_F_Nuotekuirdumbl2Kitareguliuoja1">'Forma 12'!$O$136</definedName>
    <definedName name="VAS083_F_Nuotekuirdumbl2Kitosveiklosne1" localSheetId="11">'Forma 12'!$P$136</definedName>
    <definedName name="VAS083_F_Nuotekuirdumbl2Kitosveiklosne1">'Forma 12'!$P$136</definedName>
    <definedName name="VAS083_F_Nuotekuirdumbl2Nuotekudumblot1" localSheetId="11">'Forma 12'!$L$136</definedName>
    <definedName name="VAS083_F_Nuotekuirdumbl2Nuotekudumblot1">'Forma 12'!$L$136</definedName>
    <definedName name="VAS083_F_Nuotekuirdumbl2Nuotekusurinki1" localSheetId="11">'Forma 12'!$J$136</definedName>
    <definedName name="VAS083_F_Nuotekuirdumbl2Nuotekusurinki1">'Forma 12'!$J$136</definedName>
    <definedName name="VAS083_F_Nuotekuirdumbl2Nuotekuvalymas1" localSheetId="11">'Forma 12'!$K$136</definedName>
    <definedName name="VAS083_F_Nuotekuirdumbl2Nuotekuvalymas1">'Forma 12'!$K$136</definedName>
    <definedName name="VAS083_F_Nuotekuirdumbl2Pavirsiniunuot1" localSheetId="11">'Forma 12'!$M$136</definedName>
    <definedName name="VAS083_F_Nuotekuirdumbl2Pavirsiniunuot1">'Forma 12'!$M$136</definedName>
    <definedName name="VAS083_F_Nuotekuirdumbl3Apskaitosveikla1" localSheetId="11">'Forma 12'!$N$218</definedName>
    <definedName name="VAS083_F_Nuotekuirdumbl3Apskaitosveikla1">'Forma 12'!$N$218</definedName>
    <definedName name="VAS083_F_Nuotekuirdumbl3Geriamojovande7" localSheetId="11">'Forma 12'!$G$218</definedName>
    <definedName name="VAS083_F_Nuotekuirdumbl3Geriamojovande7">'Forma 12'!$G$218</definedName>
    <definedName name="VAS083_F_Nuotekuirdumbl3Geriamojovande8" localSheetId="11">'Forma 12'!$H$218</definedName>
    <definedName name="VAS083_F_Nuotekuirdumbl3Geriamojovande8">'Forma 12'!$H$218</definedName>
    <definedName name="VAS083_F_Nuotekuirdumbl3Geriamojovande9" localSheetId="11">'Forma 12'!$I$218</definedName>
    <definedName name="VAS083_F_Nuotekuirdumbl3Geriamojovande9">'Forma 12'!$I$218</definedName>
    <definedName name="VAS083_F_Nuotekuirdumbl3Kitareguliuoja1" localSheetId="11">'Forma 12'!$O$218</definedName>
    <definedName name="VAS083_F_Nuotekuirdumbl3Kitareguliuoja1">'Forma 12'!$O$218</definedName>
    <definedName name="VAS083_F_Nuotekuirdumbl3Kitosveiklosne1" localSheetId="11">'Forma 12'!$P$218</definedName>
    <definedName name="VAS083_F_Nuotekuirdumbl3Kitosveiklosne1">'Forma 12'!$P$218</definedName>
    <definedName name="VAS083_F_Nuotekuirdumbl3Nuotekudumblot1" localSheetId="11">'Forma 12'!$L$218</definedName>
    <definedName name="VAS083_F_Nuotekuirdumbl3Nuotekudumblot1">'Forma 12'!$L$218</definedName>
    <definedName name="VAS083_F_Nuotekuirdumbl3Nuotekusurinki1" localSheetId="11">'Forma 12'!$J$218</definedName>
    <definedName name="VAS083_F_Nuotekuirdumbl3Nuotekusurinki1">'Forma 12'!$J$218</definedName>
    <definedName name="VAS083_F_Nuotekuirdumbl3Nuotekuvalymas1" localSheetId="11">'Forma 12'!$K$218</definedName>
    <definedName name="VAS083_F_Nuotekuirdumbl3Nuotekuvalymas1">'Forma 12'!$K$218</definedName>
    <definedName name="VAS083_F_Nuotekuirdumbl3Pavirsiniunuot1" localSheetId="11">'Forma 12'!$M$218</definedName>
    <definedName name="VAS083_F_Nuotekuirdumbl3Pavirsiniunuot1">'Forma 12'!$M$218</definedName>
    <definedName name="VAS083_F_Pastataiadmini1Apskaitosveikla1" localSheetId="11">'Forma 12'!$N$25</definedName>
    <definedName name="VAS083_F_Pastataiadmini1Apskaitosveikla1">'Forma 12'!$N$25</definedName>
    <definedName name="VAS083_F_Pastataiadmini1Geriamojovande7" localSheetId="11">'Forma 12'!$G$25</definedName>
    <definedName name="VAS083_F_Pastataiadmini1Geriamojovande7">'Forma 12'!$G$25</definedName>
    <definedName name="VAS083_F_Pastataiadmini1Geriamojovande8" localSheetId="11">'Forma 12'!$H$25</definedName>
    <definedName name="VAS083_F_Pastataiadmini1Geriamojovande8">'Forma 12'!$H$25</definedName>
    <definedName name="VAS083_F_Pastataiadmini1Geriamojovande9" localSheetId="11">'Forma 12'!$I$25</definedName>
    <definedName name="VAS083_F_Pastataiadmini1Geriamojovande9">'Forma 12'!$I$25</definedName>
    <definedName name="VAS083_F_Pastataiadmini1Kitareguliuoja1" localSheetId="11">'Forma 12'!$O$25</definedName>
    <definedName name="VAS083_F_Pastataiadmini1Kitareguliuoja1">'Forma 12'!$O$25</definedName>
    <definedName name="VAS083_F_Pastataiadmini1Kitosveiklosne1" localSheetId="11">'Forma 12'!$P$25</definedName>
    <definedName name="VAS083_F_Pastataiadmini1Kitosveiklosne1">'Forma 12'!$P$25</definedName>
    <definedName name="VAS083_F_Pastataiadmini1Nuotekudumblot1" localSheetId="11">'Forma 12'!$L$25</definedName>
    <definedName name="VAS083_F_Pastataiadmini1Nuotekudumblot1">'Forma 12'!$L$25</definedName>
    <definedName name="VAS083_F_Pastataiadmini1Nuotekusurinki1" localSheetId="11">'Forma 12'!$J$25</definedName>
    <definedName name="VAS083_F_Pastataiadmini1Nuotekusurinki1">'Forma 12'!$J$25</definedName>
    <definedName name="VAS083_F_Pastataiadmini1Nuotekuvalymas1" localSheetId="11">'Forma 12'!$K$25</definedName>
    <definedName name="VAS083_F_Pastataiadmini1Nuotekuvalymas1">'Forma 12'!$K$25</definedName>
    <definedName name="VAS083_F_Pastataiadmini1Pavirsiniunuot1" localSheetId="11">'Forma 12'!$M$25</definedName>
    <definedName name="VAS083_F_Pastataiadmini1Pavirsiniunuot1">'Forma 12'!$M$25</definedName>
    <definedName name="VAS083_F_Pastataiadmini2Apskaitosveikla1" localSheetId="11">'Forma 12'!$N$107</definedName>
    <definedName name="VAS083_F_Pastataiadmini2Apskaitosveikla1">'Forma 12'!$N$107</definedName>
    <definedName name="VAS083_F_Pastataiadmini2Geriamojovande7" localSheetId="11">'Forma 12'!$G$107</definedName>
    <definedName name="VAS083_F_Pastataiadmini2Geriamojovande7">'Forma 12'!$G$107</definedName>
    <definedName name="VAS083_F_Pastataiadmini2Geriamojovande8" localSheetId="11">'Forma 12'!$H$107</definedName>
    <definedName name="VAS083_F_Pastataiadmini2Geriamojovande8">'Forma 12'!$H$107</definedName>
    <definedName name="VAS083_F_Pastataiadmini2Geriamojovande9" localSheetId="11">'Forma 12'!$I$107</definedName>
    <definedName name="VAS083_F_Pastataiadmini2Geriamojovande9">'Forma 12'!$I$107</definedName>
    <definedName name="VAS083_F_Pastataiadmini2Kitareguliuoja1" localSheetId="11">'Forma 12'!$O$107</definedName>
    <definedName name="VAS083_F_Pastataiadmini2Kitareguliuoja1">'Forma 12'!$O$107</definedName>
    <definedName name="VAS083_F_Pastataiadmini2Kitosveiklosne1" localSheetId="11">'Forma 12'!$P$107</definedName>
    <definedName name="VAS083_F_Pastataiadmini2Kitosveiklosne1">'Forma 12'!$P$107</definedName>
    <definedName name="VAS083_F_Pastataiadmini2Nuotekudumblot1" localSheetId="11">'Forma 12'!$L$107</definedName>
    <definedName name="VAS083_F_Pastataiadmini2Nuotekudumblot1">'Forma 12'!$L$107</definedName>
    <definedName name="VAS083_F_Pastataiadmini2Nuotekusurinki1" localSheetId="11">'Forma 12'!$J$107</definedName>
    <definedName name="VAS083_F_Pastataiadmini2Nuotekusurinki1">'Forma 12'!$J$107</definedName>
    <definedName name="VAS083_F_Pastataiadmini2Nuotekuvalymas1" localSheetId="11">'Forma 12'!$K$107</definedName>
    <definedName name="VAS083_F_Pastataiadmini2Nuotekuvalymas1">'Forma 12'!$K$107</definedName>
    <definedName name="VAS083_F_Pastataiadmini2Pavirsiniunuot1" localSheetId="11">'Forma 12'!$M$107</definedName>
    <definedName name="VAS083_F_Pastataiadmini2Pavirsiniunuot1">'Forma 12'!$M$107</definedName>
    <definedName name="VAS083_F_Pastataiadmini3Apskaitosveikla1" localSheetId="11">'Forma 12'!$N$189</definedName>
    <definedName name="VAS083_F_Pastataiadmini3Apskaitosveikla1">'Forma 12'!$N$189</definedName>
    <definedName name="VAS083_F_Pastataiadmini3Geriamojovande7" localSheetId="11">'Forma 12'!$G$189</definedName>
    <definedName name="VAS083_F_Pastataiadmini3Geriamojovande7">'Forma 12'!$G$189</definedName>
    <definedName name="VAS083_F_Pastataiadmini3Geriamojovande8" localSheetId="11">'Forma 12'!$H$189</definedName>
    <definedName name="VAS083_F_Pastataiadmini3Geriamojovande8">'Forma 12'!$H$189</definedName>
    <definedName name="VAS083_F_Pastataiadmini3Geriamojovande9" localSheetId="11">'Forma 12'!$I$189</definedName>
    <definedName name="VAS083_F_Pastataiadmini3Geriamojovande9">'Forma 12'!$I$189</definedName>
    <definedName name="VAS083_F_Pastataiadmini3Kitareguliuoja1" localSheetId="11">'Forma 12'!$O$189</definedName>
    <definedName name="VAS083_F_Pastataiadmini3Kitareguliuoja1">'Forma 12'!$O$189</definedName>
    <definedName name="VAS083_F_Pastataiadmini3Kitosveiklosne1" localSheetId="11">'Forma 12'!$P$189</definedName>
    <definedName name="VAS083_F_Pastataiadmini3Kitosveiklosne1">'Forma 12'!$P$189</definedName>
    <definedName name="VAS083_F_Pastataiadmini3Nuotekudumblot1" localSheetId="11">'Forma 12'!$L$189</definedName>
    <definedName name="VAS083_F_Pastataiadmini3Nuotekudumblot1">'Forma 12'!$L$189</definedName>
    <definedName name="VAS083_F_Pastataiadmini3Nuotekusurinki1" localSheetId="11">'Forma 12'!$J$189</definedName>
    <definedName name="VAS083_F_Pastataiadmini3Nuotekusurinki1">'Forma 12'!$J$189</definedName>
    <definedName name="VAS083_F_Pastataiadmini3Nuotekuvalymas1" localSheetId="11">'Forma 12'!$K$189</definedName>
    <definedName name="VAS083_F_Pastataiadmini3Nuotekuvalymas1">'Forma 12'!$K$189</definedName>
    <definedName name="VAS083_F_Pastataiadmini3Pavirsiniunuot1" localSheetId="11">'Forma 12'!$M$189</definedName>
    <definedName name="VAS083_F_Pastataiadmini3Pavirsiniunuot1">'Forma 12'!$M$189</definedName>
    <definedName name="VAS083_F_Pastataiirstat1Apskaitosveikla1" localSheetId="11">'Forma 12'!$N$24</definedName>
    <definedName name="VAS083_F_Pastataiirstat1Apskaitosveikla1">'Forma 12'!$N$24</definedName>
    <definedName name="VAS083_F_Pastataiirstat1Geriamojovande7" localSheetId="11">'Forma 12'!$G$24</definedName>
    <definedName name="VAS083_F_Pastataiirstat1Geriamojovande7">'Forma 12'!$G$24</definedName>
    <definedName name="VAS083_F_Pastataiirstat1Geriamojovande8" localSheetId="11">'Forma 12'!$H$24</definedName>
    <definedName name="VAS083_F_Pastataiirstat1Geriamojovande8">'Forma 12'!$H$24</definedName>
    <definedName name="VAS083_F_Pastataiirstat1Geriamojovande9" localSheetId="11">'Forma 12'!$I$24</definedName>
    <definedName name="VAS083_F_Pastataiirstat1Geriamojovande9">'Forma 12'!$I$24</definedName>
    <definedName name="VAS083_F_Pastataiirstat1Kitareguliuoja1" localSheetId="11">'Forma 12'!$O$24</definedName>
    <definedName name="VAS083_F_Pastataiirstat1Kitareguliuoja1">'Forma 12'!$O$24</definedName>
    <definedName name="VAS083_F_Pastataiirstat1Kitosveiklosne1" localSheetId="11">'Forma 12'!$P$24</definedName>
    <definedName name="VAS083_F_Pastataiirstat1Kitosveiklosne1">'Forma 12'!$P$24</definedName>
    <definedName name="VAS083_F_Pastataiirstat1Nuotekudumblot1" localSheetId="11">'Forma 12'!$L$24</definedName>
    <definedName name="VAS083_F_Pastataiirstat1Nuotekudumblot1">'Forma 12'!$L$24</definedName>
    <definedName name="VAS083_F_Pastataiirstat1Nuotekusurinki1" localSheetId="11">'Forma 12'!$J$24</definedName>
    <definedName name="VAS083_F_Pastataiirstat1Nuotekusurinki1">'Forma 12'!$J$24</definedName>
    <definedName name="VAS083_F_Pastataiirstat1Nuotekuvalymas1" localSheetId="11">'Forma 12'!$K$24</definedName>
    <definedName name="VAS083_F_Pastataiirstat1Nuotekuvalymas1">'Forma 12'!$K$24</definedName>
    <definedName name="VAS083_F_Pastataiirstat1Pavirsiniunuot1" localSheetId="11">'Forma 12'!$M$24</definedName>
    <definedName name="VAS083_F_Pastataiirstat1Pavirsiniunuot1">'Forma 12'!$M$24</definedName>
    <definedName name="VAS083_F_Pastataiirstat2Apskaitosveikla1" localSheetId="11">'Forma 12'!$N$106</definedName>
    <definedName name="VAS083_F_Pastataiirstat2Apskaitosveikla1">'Forma 12'!$N$106</definedName>
    <definedName name="VAS083_F_Pastataiirstat2Geriamojovande7" localSheetId="11">'Forma 12'!$G$106</definedName>
    <definedName name="VAS083_F_Pastataiirstat2Geriamojovande7">'Forma 12'!$G$106</definedName>
    <definedName name="VAS083_F_Pastataiirstat2Geriamojovande8" localSheetId="11">'Forma 12'!$H$106</definedName>
    <definedName name="VAS083_F_Pastataiirstat2Geriamojovande8">'Forma 12'!$H$106</definedName>
    <definedName name="VAS083_F_Pastataiirstat2Geriamojovande9" localSheetId="11">'Forma 12'!$I$106</definedName>
    <definedName name="VAS083_F_Pastataiirstat2Geriamojovande9">'Forma 12'!$I$106</definedName>
    <definedName name="VAS083_F_Pastataiirstat2Kitareguliuoja1" localSheetId="11">'Forma 12'!$O$106</definedName>
    <definedName name="VAS083_F_Pastataiirstat2Kitareguliuoja1">'Forma 12'!$O$106</definedName>
    <definedName name="VAS083_F_Pastataiirstat2Kitosveiklosne1" localSheetId="11">'Forma 12'!$P$106</definedName>
    <definedName name="VAS083_F_Pastataiirstat2Kitosveiklosne1">'Forma 12'!$P$106</definedName>
    <definedName name="VAS083_F_Pastataiirstat2Nuotekudumblot1" localSheetId="11">'Forma 12'!$L$106</definedName>
    <definedName name="VAS083_F_Pastataiirstat2Nuotekudumblot1">'Forma 12'!$L$106</definedName>
    <definedName name="VAS083_F_Pastataiirstat2Nuotekusurinki1" localSheetId="11">'Forma 12'!$J$106</definedName>
    <definedName name="VAS083_F_Pastataiirstat2Nuotekusurinki1">'Forma 12'!$J$106</definedName>
    <definedName name="VAS083_F_Pastataiirstat2Nuotekuvalymas1" localSheetId="11">'Forma 12'!$K$106</definedName>
    <definedName name="VAS083_F_Pastataiirstat2Nuotekuvalymas1">'Forma 12'!$K$106</definedName>
    <definedName name="VAS083_F_Pastataiirstat2Pavirsiniunuot1" localSheetId="11">'Forma 12'!$M$106</definedName>
    <definedName name="VAS083_F_Pastataiirstat2Pavirsiniunuot1">'Forma 12'!$M$106</definedName>
    <definedName name="VAS083_F_Pastataiirstat3Apskaitosveikla1" localSheetId="11">'Forma 12'!$N$188</definedName>
    <definedName name="VAS083_F_Pastataiirstat3Apskaitosveikla1">'Forma 12'!$N$188</definedName>
    <definedName name="VAS083_F_Pastataiirstat3Geriamojovande7" localSheetId="11">'Forma 12'!$G$188</definedName>
    <definedName name="VAS083_F_Pastataiirstat3Geriamojovande7">'Forma 12'!$G$188</definedName>
    <definedName name="VAS083_F_Pastataiirstat3Geriamojovande8" localSheetId="11">'Forma 12'!$H$188</definedName>
    <definedName name="VAS083_F_Pastataiirstat3Geriamojovande8">'Forma 12'!$H$188</definedName>
    <definedName name="VAS083_F_Pastataiirstat3Geriamojovande9" localSheetId="11">'Forma 12'!$I$188</definedName>
    <definedName name="VAS083_F_Pastataiirstat3Geriamojovande9">'Forma 12'!$I$188</definedName>
    <definedName name="VAS083_F_Pastataiirstat3Kitareguliuoja1" localSheetId="11">'Forma 12'!$O$188</definedName>
    <definedName name="VAS083_F_Pastataiirstat3Kitareguliuoja1">'Forma 12'!$O$188</definedName>
    <definedName name="VAS083_F_Pastataiirstat3Kitosveiklosne1" localSheetId="11">'Forma 12'!$P$188</definedName>
    <definedName name="VAS083_F_Pastataiirstat3Kitosveiklosne1">'Forma 12'!$P$188</definedName>
    <definedName name="VAS083_F_Pastataiirstat3Nuotekudumblot1" localSheetId="11">'Forma 12'!$L$188</definedName>
    <definedName name="VAS083_F_Pastataiirstat3Nuotekudumblot1">'Forma 12'!$L$188</definedName>
    <definedName name="VAS083_F_Pastataiirstat3Nuotekusurinki1" localSheetId="11">'Forma 12'!$J$188</definedName>
    <definedName name="VAS083_F_Pastataiirstat3Nuotekusurinki1">'Forma 12'!$J$188</definedName>
    <definedName name="VAS083_F_Pastataiirstat3Nuotekuvalymas1" localSheetId="11">'Forma 12'!$K$188</definedName>
    <definedName name="VAS083_F_Pastataiirstat3Nuotekuvalymas1">'Forma 12'!$K$188</definedName>
    <definedName name="VAS083_F_Pastataiirstat3Pavirsiniunuot1" localSheetId="11">'Forma 12'!$M$188</definedName>
    <definedName name="VAS083_F_Pastataiirstat3Pavirsiniunuot1">'Forma 12'!$M$188</definedName>
    <definedName name="VAS083_F_Saulessviesose1Apskaitosveikla1" localSheetId="11">'Forma 12'!$N$41</definedName>
    <definedName name="VAS083_F_Saulessviesose1Apskaitosveikla1">'Forma 12'!$N$41</definedName>
    <definedName name="VAS083_F_Saulessviesose1Geriamojovande7" localSheetId="11">'Forma 12'!$G$41</definedName>
    <definedName name="VAS083_F_Saulessviesose1Geriamojovande7">'Forma 12'!$G$41</definedName>
    <definedName name="VAS083_F_Saulessviesose1Geriamojovande8" localSheetId="11">'Forma 12'!$H$41</definedName>
    <definedName name="VAS083_F_Saulessviesose1Geriamojovande8">'Forma 12'!$H$41</definedName>
    <definedName name="VAS083_F_Saulessviesose1Geriamojovande9" localSheetId="11">'Forma 12'!$I$41</definedName>
    <definedName name="VAS083_F_Saulessviesose1Geriamojovande9">'Forma 12'!$I$41</definedName>
    <definedName name="VAS083_F_Saulessviesose1Kitareguliuoja1" localSheetId="11">'Forma 12'!$O$41</definedName>
    <definedName name="VAS083_F_Saulessviesose1Kitareguliuoja1">'Forma 12'!$O$41</definedName>
    <definedName name="VAS083_F_Saulessviesose1Kitosveiklosne1" localSheetId="11">'Forma 12'!$P$41</definedName>
    <definedName name="VAS083_F_Saulessviesose1Kitosveiklosne1">'Forma 12'!$P$41</definedName>
    <definedName name="VAS083_F_Saulessviesose1Nuotekudumblot1" localSheetId="11">'Forma 12'!$L$41</definedName>
    <definedName name="VAS083_F_Saulessviesose1Nuotekudumblot1">'Forma 12'!$L$41</definedName>
    <definedName name="VAS083_F_Saulessviesose1Nuotekusurinki1" localSheetId="11">'Forma 12'!$J$41</definedName>
    <definedName name="VAS083_F_Saulessviesose1Nuotekusurinki1">'Forma 12'!$J$41</definedName>
    <definedName name="VAS083_F_Saulessviesose1Nuotekuvalymas1" localSheetId="11">'Forma 12'!$K$41</definedName>
    <definedName name="VAS083_F_Saulessviesose1Nuotekuvalymas1">'Forma 12'!$K$41</definedName>
    <definedName name="VAS083_F_Saulessviesose1Pavirsiniunuot1" localSheetId="11">'Forma 12'!$M$41</definedName>
    <definedName name="VAS083_F_Saulessviesose1Pavirsiniunuot1">'Forma 12'!$M$41</definedName>
    <definedName name="VAS083_F_Saulessviesose2Apskaitosveikla1" localSheetId="11">'Forma 12'!$N$123</definedName>
    <definedName name="VAS083_F_Saulessviesose2Apskaitosveikla1">'Forma 12'!$N$123</definedName>
    <definedName name="VAS083_F_Saulessviesose2Geriamojovande7" localSheetId="11">'Forma 12'!$G$123</definedName>
    <definedName name="VAS083_F_Saulessviesose2Geriamojovande7">'Forma 12'!$G$123</definedName>
    <definedName name="VAS083_F_Saulessviesose2Geriamojovande8" localSheetId="11">'Forma 12'!$H$123</definedName>
    <definedName name="VAS083_F_Saulessviesose2Geriamojovande8">'Forma 12'!$H$123</definedName>
    <definedName name="VAS083_F_Saulessviesose2Geriamojovande9" localSheetId="11">'Forma 12'!$I$123</definedName>
    <definedName name="VAS083_F_Saulessviesose2Geriamojovande9">'Forma 12'!$I$123</definedName>
    <definedName name="VAS083_F_Saulessviesose2Kitareguliuoja1" localSheetId="11">'Forma 12'!$O$123</definedName>
    <definedName name="VAS083_F_Saulessviesose2Kitareguliuoja1">'Forma 12'!$O$123</definedName>
    <definedName name="VAS083_F_Saulessviesose2Kitosveiklosne1" localSheetId="11">'Forma 12'!$P$123</definedName>
    <definedName name="VAS083_F_Saulessviesose2Kitosveiklosne1">'Forma 12'!$P$123</definedName>
    <definedName name="VAS083_F_Saulessviesose2Nuotekudumblot1" localSheetId="11">'Forma 12'!$L$123</definedName>
    <definedName name="VAS083_F_Saulessviesose2Nuotekudumblot1">'Forma 12'!$L$123</definedName>
    <definedName name="VAS083_F_Saulessviesose2Nuotekusurinki1" localSheetId="11">'Forma 12'!$J$123</definedName>
    <definedName name="VAS083_F_Saulessviesose2Nuotekusurinki1">'Forma 12'!$J$123</definedName>
    <definedName name="VAS083_F_Saulessviesose2Nuotekuvalymas1" localSheetId="11">'Forma 12'!$K$123</definedName>
    <definedName name="VAS083_F_Saulessviesose2Nuotekuvalymas1">'Forma 12'!$K$123</definedName>
    <definedName name="VAS083_F_Saulessviesose2Pavirsiniunuot1" localSheetId="11">'Forma 12'!$M$123</definedName>
    <definedName name="VAS083_F_Saulessviesose2Pavirsiniunuot1">'Forma 12'!$M$123</definedName>
    <definedName name="VAS083_F_Saulessviesose3Apskaitosveikla1" localSheetId="11">'Forma 12'!$N$205</definedName>
    <definedName name="VAS083_F_Saulessviesose3Apskaitosveikla1">'Forma 12'!$N$205</definedName>
    <definedName name="VAS083_F_Saulessviesose3Geriamojovande7" localSheetId="11">'Forma 12'!$G$205</definedName>
    <definedName name="VAS083_F_Saulessviesose3Geriamojovande7">'Forma 12'!$G$205</definedName>
    <definedName name="VAS083_F_Saulessviesose3Geriamojovande8" localSheetId="11">'Forma 12'!$H$205</definedName>
    <definedName name="VAS083_F_Saulessviesose3Geriamojovande8">'Forma 12'!$H$205</definedName>
    <definedName name="VAS083_F_Saulessviesose3Geriamojovande9" localSheetId="11">'Forma 12'!$I$205</definedName>
    <definedName name="VAS083_F_Saulessviesose3Geriamojovande9">'Forma 12'!$I$205</definedName>
    <definedName name="VAS083_F_Saulessviesose3Kitareguliuoja1" localSheetId="11">'Forma 12'!$O$205</definedName>
    <definedName name="VAS083_F_Saulessviesose3Kitareguliuoja1">'Forma 12'!$O$205</definedName>
    <definedName name="VAS083_F_Saulessviesose3Kitosveiklosne1" localSheetId="11">'Forma 12'!$P$205</definedName>
    <definedName name="VAS083_F_Saulessviesose3Kitosveiklosne1">'Forma 12'!$P$205</definedName>
    <definedName name="VAS083_F_Saulessviesose3Nuotekudumblot1" localSheetId="11">'Forma 12'!$L$205</definedName>
    <definedName name="VAS083_F_Saulessviesose3Nuotekudumblot1">'Forma 12'!$L$205</definedName>
    <definedName name="VAS083_F_Saulessviesose3Nuotekusurinki1" localSheetId="11">'Forma 12'!$J$205</definedName>
    <definedName name="VAS083_F_Saulessviesose3Nuotekusurinki1">'Forma 12'!$J$205</definedName>
    <definedName name="VAS083_F_Saulessviesose3Nuotekuvalymas1" localSheetId="11">'Forma 12'!$K$205</definedName>
    <definedName name="VAS083_F_Saulessviesose3Nuotekuvalymas1">'Forma 12'!$K$205</definedName>
    <definedName name="VAS083_F_Saulessviesose3Pavirsiniunuot1" localSheetId="11">'Forma 12'!$M$205</definedName>
    <definedName name="VAS083_F_Saulessviesose3Pavirsiniunuot1">'Forma 12'!$M$205</definedName>
    <definedName name="VAS083_F_Silumosatsiska1Apskaitosveikla1" localSheetId="11">'Forma 12'!$N$67</definedName>
    <definedName name="VAS083_F_Silumosatsiska1Apskaitosveikla1">'Forma 12'!$N$67</definedName>
    <definedName name="VAS083_F_Silumosatsiska1Geriamojovande7" localSheetId="11">'Forma 12'!$G$67</definedName>
    <definedName name="VAS083_F_Silumosatsiska1Geriamojovande7">'Forma 12'!$G$67</definedName>
    <definedName name="VAS083_F_Silumosatsiska1Geriamojovande8" localSheetId="11">'Forma 12'!$H$67</definedName>
    <definedName name="VAS083_F_Silumosatsiska1Geriamojovande8">'Forma 12'!$H$67</definedName>
    <definedName name="VAS083_F_Silumosatsiska1Geriamojovande9" localSheetId="11">'Forma 12'!$I$67</definedName>
    <definedName name="VAS083_F_Silumosatsiska1Geriamojovande9">'Forma 12'!$I$67</definedName>
    <definedName name="VAS083_F_Silumosatsiska1Kitareguliuoja1" localSheetId="11">'Forma 12'!$O$67</definedName>
    <definedName name="VAS083_F_Silumosatsiska1Kitareguliuoja1">'Forma 12'!$O$67</definedName>
    <definedName name="VAS083_F_Silumosatsiska1Kitosveiklosne1" localSheetId="11">'Forma 12'!$P$67</definedName>
    <definedName name="VAS083_F_Silumosatsiska1Kitosveiklosne1">'Forma 12'!$P$67</definedName>
    <definedName name="VAS083_F_Silumosatsiska1Nuotekudumblot1" localSheetId="11">'Forma 12'!$L$67</definedName>
    <definedName name="VAS083_F_Silumosatsiska1Nuotekudumblot1">'Forma 12'!$L$67</definedName>
    <definedName name="VAS083_F_Silumosatsiska1Nuotekusurinki1" localSheetId="11">'Forma 12'!$J$67</definedName>
    <definedName name="VAS083_F_Silumosatsiska1Nuotekusurinki1">'Forma 12'!$J$67</definedName>
    <definedName name="VAS083_F_Silumosatsiska1Nuotekuvalymas1" localSheetId="11">'Forma 12'!$K$67</definedName>
    <definedName name="VAS083_F_Silumosatsiska1Nuotekuvalymas1">'Forma 12'!$K$67</definedName>
    <definedName name="VAS083_F_Silumosatsiska1Pavirsiniunuot1" localSheetId="11">'Forma 12'!$M$67</definedName>
    <definedName name="VAS083_F_Silumosatsiska1Pavirsiniunuot1">'Forma 12'!$M$67</definedName>
    <definedName name="VAS083_F_Silumosatsiska2Apskaitosveikla1" localSheetId="11">'Forma 12'!$N$149</definedName>
    <definedName name="VAS083_F_Silumosatsiska2Apskaitosveikla1">'Forma 12'!$N$149</definedName>
    <definedName name="VAS083_F_Silumosatsiska2Geriamojovande7" localSheetId="11">'Forma 12'!$G$149</definedName>
    <definedName name="VAS083_F_Silumosatsiska2Geriamojovande7">'Forma 12'!$G$149</definedName>
    <definedName name="VAS083_F_Silumosatsiska2Geriamojovande8" localSheetId="11">'Forma 12'!$H$149</definedName>
    <definedName name="VAS083_F_Silumosatsiska2Geriamojovande8">'Forma 12'!$H$149</definedName>
    <definedName name="VAS083_F_Silumosatsiska2Geriamojovande9" localSheetId="11">'Forma 12'!$I$149</definedName>
    <definedName name="VAS083_F_Silumosatsiska2Geriamojovande9">'Forma 12'!$I$149</definedName>
    <definedName name="VAS083_F_Silumosatsiska2Kitareguliuoja1" localSheetId="11">'Forma 12'!$O$149</definedName>
    <definedName name="VAS083_F_Silumosatsiska2Kitareguliuoja1">'Forma 12'!$O$149</definedName>
    <definedName name="VAS083_F_Silumosatsiska2Kitosveiklosne1" localSheetId="11">'Forma 12'!$P$149</definedName>
    <definedName name="VAS083_F_Silumosatsiska2Kitosveiklosne1">'Forma 12'!$P$149</definedName>
    <definedName name="VAS083_F_Silumosatsiska2Nuotekudumblot1" localSheetId="11">'Forma 12'!$L$149</definedName>
    <definedName name="VAS083_F_Silumosatsiska2Nuotekudumblot1">'Forma 12'!$L$149</definedName>
    <definedName name="VAS083_F_Silumosatsiska2Nuotekusurinki1" localSheetId="11">'Forma 12'!$J$149</definedName>
    <definedName name="VAS083_F_Silumosatsiska2Nuotekusurinki1">'Forma 12'!$J$149</definedName>
    <definedName name="VAS083_F_Silumosatsiska2Nuotekuvalymas1" localSheetId="11">'Forma 12'!$K$149</definedName>
    <definedName name="VAS083_F_Silumosatsiska2Nuotekuvalymas1">'Forma 12'!$K$149</definedName>
    <definedName name="VAS083_F_Silumosatsiska2Pavirsiniunuot1" localSheetId="11">'Forma 12'!$M$149</definedName>
    <definedName name="VAS083_F_Silumosatsiska2Pavirsiniunuot1">'Forma 12'!$M$149</definedName>
    <definedName name="VAS083_F_Silumosatsiska3Apskaitosveikla1" localSheetId="11">'Forma 12'!$N$231</definedName>
    <definedName name="VAS083_F_Silumosatsiska3Apskaitosveikla1">'Forma 12'!$N$231</definedName>
    <definedName name="VAS083_F_Silumosatsiska3Geriamojovande7" localSheetId="11">'Forma 12'!$G$231</definedName>
    <definedName name="VAS083_F_Silumosatsiska3Geriamojovande7">'Forma 12'!$G$231</definedName>
    <definedName name="VAS083_F_Silumosatsiska3Geriamojovande8" localSheetId="11">'Forma 12'!$H$231</definedName>
    <definedName name="VAS083_F_Silumosatsiska3Geriamojovande8">'Forma 12'!$H$231</definedName>
    <definedName name="VAS083_F_Silumosatsiska3Geriamojovande9" localSheetId="11">'Forma 12'!$I$231</definedName>
    <definedName name="VAS083_F_Silumosatsiska3Geriamojovande9">'Forma 12'!$I$231</definedName>
    <definedName name="VAS083_F_Silumosatsiska3Kitareguliuoja1" localSheetId="11">'Forma 12'!$O$231</definedName>
    <definedName name="VAS083_F_Silumosatsiska3Kitareguliuoja1">'Forma 12'!$O$231</definedName>
    <definedName name="VAS083_F_Silumosatsiska3Kitosveiklosne1" localSheetId="11">'Forma 12'!$P$231</definedName>
    <definedName name="VAS083_F_Silumosatsiska3Kitosveiklosne1">'Forma 12'!$P$231</definedName>
    <definedName name="VAS083_F_Silumosatsiska3Nuotekudumblot1" localSheetId="11">'Forma 12'!$L$231</definedName>
    <definedName name="VAS083_F_Silumosatsiska3Nuotekudumblot1">'Forma 12'!$L$231</definedName>
    <definedName name="VAS083_F_Silumosatsiska3Nuotekusurinki1" localSheetId="11">'Forma 12'!$J$231</definedName>
    <definedName name="VAS083_F_Silumosatsiska3Nuotekusurinki1">'Forma 12'!$J$231</definedName>
    <definedName name="VAS083_F_Silumosatsiska3Nuotekuvalymas1" localSheetId="11">'Forma 12'!$K$231</definedName>
    <definedName name="VAS083_F_Silumosatsiska3Nuotekuvalymas1">'Forma 12'!$K$231</definedName>
    <definedName name="VAS083_F_Silumosatsiska3Pavirsiniunuot1" localSheetId="11">'Forma 12'!$M$231</definedName>
    <definedName name="VAS083_F_Silumosatsiska3Pavirsiniunuot1">'Forma 12'!$M$231</definedName>
    <definedName name="VAS083_F_Silumosirkarst1Apskaitosveikla1" localSheetId="11">'Forma 12'!$N$37</definedName>
    <definedName name="VAS083_F_Silumosirkarst1Apskaitosveikla1">'Forma 12'!$N$37</definedName>
    <definedName name="VAS083_F_Silumosirkarst1Geriamojovande7" localSheetId="11">'Forma 12'!$G$37</definedName>
    <definedName name="VAS083_F_Silumosirkarst1Geriamojovande7">'Forma 12'!$G$37</definedName>
    <definedName name="VAS083_F_Silumosirkarst1Geriamojovande8" localSheetId="11">'Forma 12'!$H$37</definedName>
    <definedName name="VAS083_F_Silumosirkarst1Geriamojovande8">'Forma 12'!$H$37</definedName>
    <definedName name="VAS083_F_Silumosirkarst1Geriamojovande9" localSheetId="11">'Forma 12'!$I$37</definedName>
    <definedName name="VAS083_F_Silumosirkarst1Geriamojovande9">'Forma 12'!$I$37</definedName>
    <definedName name="VAS083_F_Silumosirkarst1Kitareguliuoja1" localSheetId="11">'Forma 12'!$O$37</definedName>
    <definedName name="VAS083_F_Silumosirkarst1Kitareguliuoja1">'Forma 12'!$O$37</definedName>
    <definedName name="VAS083_F_Silumosirkarst1Kitosveiklosne1" localSheetId="11">'Forma 12'!$P$37</definedName>
    <definedName name="VAS083_F_Silumosirkarst1Kitosveiklosne1">'Forma 12'!$P$37</definedName>
    <definedName name="VAS083_F_Silumosirkarst1Nuotekudumblot1" localSheetId="11">'Forma 12'!$L$37</definedName>
    <definedName name="VAS083_F_Silumosirkarst1Nuotekudumblot1">'Forma 12'!$L$37</definedName>
    <definedName name="VAS083_F_Silumosirkarst1Nuotekusurinki1" localSheetId="11">'Forma 12'!$J$37</definedName>
    <definedName name="VAS083_F_Silumosirkarst1Nuotekusurinki1">'Forma 12'!$J$37</definedName>
    <definedName name="VAS083_F_Silumosirkarst1Nuotekuvalymas1" localSheetId="11">'Forma 12'!$K$37</definedName>
    <definedName name="VAS083_F_Silumosirkarst1Nuotekuvalymas1">'Forma 12'!$K$37</definedName>
    <definedName name="VAS083_F_Silumosirkarst1Pavirsiniunuot1" localSheetId="11">'Forma 12'!$M$37</definedName>
    <definedName name="VAS083_F_Silumosirkarst1Pavirsiniunuot1">'Forma 12'!$M$37</definedName>
    <definedName name="VAS083_F_Silumosirkarst2Apskaitosveikla1" localSheetId="11">'Forma 12'!$N$119</definedName>
    <definedName name="VAS083_F_Silumosirkarst2Apskaitosveikla1">'Forma 12'!$N$119</definedName>
    <definedName name="VAS083_F_Silumosirkarst2Geriamojovande7" localSheetId="11">'Forma 12'!$G$119</definedName>
    <definedName name="VAS083_F_Silumosirkarst2Geriamojovande7">'Forma 12'!$G$119</definedName>
    <definedName name="VAS083_F_Silumosirkarst2Geriamojovande8" localSheetId="11">'Forma 12'!$H$119</definedName>
    <definedName name="VAS083_F_Silumosirkarst2Geriamojovande8">'Forma 12'!$H$119</definedName>
    <definedName name="VAS083_F_Silumosirkarst2Geriamojovande9" localSheetId="11">'Forma 12'!$I$119</definedName>
    <definedName name="VAS083_F_Silumosirkarst2Geriamojovande9">'Forma 12'!$I$119</definedName>
    <definedName name="VAS083_F_Silumosirkarst2Kitareguliuoja1" localSheetId="11">'Forma 12'!$O$119</definedName>
    <definedName name="VAS083_F_Silumosirkarst2Kitareguliuoja1">'Forma 12'!$O$119</definedName>
    <definedName name="VAS083_F_Silumosirkarst2Kitosveiklosne1" localSheetId="11">'Forma 12'!$P$119</definedName>
    <definedName name="VAS083_F_Silumosirkarst2Kitosveiklosne1">'Forma 12'!$P$119</definedName>
    <definedName name="VAS083_F_Silumosirkarst2Nuotekudumblot1" localSheetId="11">'Forma 12'!$L$119</definedName>
    <definedName name="VAS083_F_Silumosirkarst2Nuotekudumblot1">'Forma 12'!$L$119</definedName>
    <definedName name="VAS083_F_Silumosirkarst2Nuotekusurinki1" localSheetId="11">'Forma 12'!$J$119</definedName>
    <definedName name="VAS083_F_Silumosirkarst2Nuotekusurinki1">'Forma 12'!$J$119</definedName>
    <definedName name="VAS083_F_Silumosirkarst2Nuotekuvalymas1" localSheetId="11">'Forma 12'!$K$119</definedName>
    <definedName name="VAS083_F_Silumosirkarst2Nuotekuvalymas1">'Forma 12'!$K$119</definedName>
    <definedName name="VAS083_F_Silumosirkarst2Pavirsiniunuot1" localSheetId="11">'Forma 12'!$M$119</definedName>
    <definedName name="VAS083_F_Silumosirkarst2Pavirsiniunuot1">'Forma 12'!$M$119</definedName>
    <definedName name="VAS083_F_Silumosirkarst3Apskaitosveikla1" localSheetId="11">'Forma 12'!$N$201</definedName>
    <definedName name="VAS083_F_Silumosirkarst3Apskaitosveikla1">'Forma 12'!$N$201</definedName>
    <definedName name="VAS083_F_Silumosirkarst3Geriamojovande7" localSheetId="11">'Forma 12'!$G$201</definedName>
    <definedName name="VAS083_F_Silumosirkarst3Geriamojovande7">'Forma 12'!$G$201</definedName>
    <definedName name="VAS083_F_Silumosirkarst3Geriamojovande8" localSheetId="11">'Forma 12'!$H$201</definedName>
    <definedName name="VAS083_F_Silumosirkarst3Geriamojovande8">'Forma 12'!$H$201</definedName>
    <definedName name="VAS083_F_Silumosirkarst3Geriamojovande9" localSheetId="11">'Forma 12'!$I$201</definedName>
    <definedName name="VAS083_F_Silumosirkarst3Geriamojovande9">'Forma 12'!$I$201</definedName>
    <definedName name="VAS083_F_Silumosirkarst3Kitareguliuoja1" localSheetId="11">'Forma 12'!$O$201</definedName>
    <definedName name="VAS083_F_Silumosirkarst3Kitareguliuoja1">'Forma 12'!$O$201</definedName>
    <definedName name="VAS083_F_Silumosirkarst3Kitosveiklosne1" localSheetId="11">'Forma 12'!$P$201</definedName>
    <definedName name="VAS083_F_Silumosirkarst3Kitosveiklosne1">'Forma 12'!$P$201</definedName>
    <definedName name="VAS083_F_Silumosirkarst3Nuotekudumblot1" localSheetId="11">'Forma 12'!$L$201</definedName>
    <definedName name="VAS083_F_Silumosirkarst3Nuotekudumblot1">'Forma 12'!$L$201</definedName>
    <definedName name="VAS083_F_Silumosirkarst3Nuotekusurinki1" localSheetId="11">'Forma 12'!$J$201</definedName>
    <definedName name="VAS083_F_Silumosirkarst3Nuotekusurinki1">'Forma 12'!$J$201</definedName>
    <definedName name="VAS083_F_Silumosirkarst3Nuotekuvalymas1" localSheetId="11">'Forma 12'!$K$201</definedName>
    <definedName name="VAS083_F_Silumosirkarst3Nuotekuvalymas1">'Forma 12'!$K$201</definedName>
    <definedName name="VAS083_F_Silumosirkarst3Pavirsiniunuot1" localSheetId="11">'Forma 12'!$M$201</definedName>
    <definedName name="VAS083_F_Silumosirkarst3Pavirsiniunuot1">'Forma 12'!$M$201</definedName>
    <definedName name="VAS083_F_Specprogramine1Apskaitosveikla1" localSheetId="11">'Forma 12'!$N$16</definedName>
    <definedName name="VAS083_F_Specprogramine1Apskaitosveikla1">'Forma 12'!$N$16</definedName>
    <definedName name="VAS083_F_Specprogramine1Geriamojovande7" localSheetId="11">'Forma 12'!$G$16</definedName>
    <definedName name="VAS083_F_Specprogramine1Geriamojovande7">'Forma 12'!$G$16</definedName>
    <definedName name="VAS083_F_Specprogramine1Geriamojovande8" localSheetId="11">'Forma 12'!$H$16</definedName>
    <definedName name="VAS083_F_Specprogramine1Geriamojovande8">'Forma 12'!$H$16</definedName>
    <definedName name="VAS083_F_Specprogramine1Geriamojovande9" localSheetId="11">'Forma 12'!$I$16</definedName>
    <definedName name="VAS083_F_Specprogramine1Geriamojovande9">'Forma 12'!$I$16</definedName>
    <definedName name="VAS083_F_Specprogramine1Kitareguliuoja1" localSheetId="11">'Forma 12'!$O$16</definedName>
    <definedName name="VAS083_F_Specprogramine1Kitareguliuoja1">'Forma 12'!$O$16</definedName>
    <definedName name="VAS083_F_Specprogramine1Kitosveiklosne1" localSheetId="11">'Forma 12'!$P$16</definedName>
    <definedName name="VAS083_F_Specprogramine1Kitosveiklosne1">'Forma 12'!$P$16</definedName>
    <definedName name="VAS083_F_Specprogramine1Nuotekudumblot1" localSheetId="11">'Forma 12'!$L$16</definedName>
    <definedName name="VAS083_F_Specprogramine1Nuotekudumblot1">'Forma 12'!$L$16</definedName>
    <definedName name="VAS083_F_Specprogramine1Nuotekusurinki1" localSheetId="11">'Forma 12'!$J$16</definedName>
    <definedName name="VAS083_F_Specprogramine1Nuotekusurinki1">'Forma 12'!$J$16</definedName>
    <definedName name="VAS083_F_Specprogramine1Nuotekuvalymas1" localSheetId="11">'Forma 12'!$K$16</definedName>
    <definedName name="VAS083_F_Specprogramine1Nuotekuvalymas1">'Forma 12'!$K$16</definedName>
    <definedName name="VAS083_F_Specprogramine1Pavirsiniunuot1" localSheetId="11">'Forma 12'!$M$16</definedName>
    <definedName name="VAS083_F_Specprogramine1Pavirsiniunuot1">'Forma 12'!$M$16</definedName>
    <definedName name="VAS083_F_Specprogramine2Apskaitosveikla1" localSheetId="11">'Forma 12'!$N$98</definedName>
    <definedName name="VAS083_F_Specprogramine2Apskaitosveikla1">'Forma 12'!$N$98</definedName>
    <definedName name="VAS083_F_Specprogramine2Geriamojovande7" localSheetId="11">'Forma 12'!$G$98</definedName>
    <definedName name="VAS083_F_Specprogramine2Geriamojovande7">'Forma 12'!$G$98</definedName>
    <definedName name="VAS083_F_Specprogramine2Geriamojovande8" localSheetId="11">'Forma 12'!$H$98</definedName>
    <definedName name="VAS083_F_Specprogramine2Geriamojovande8">'Forma 12'!$H$98</definedName>
    <definedName name="VAS083_F_Specprogramine2Geriamojovande9" localSheetId="11">'Forma 12'!$I$98</definedName>
    <definedName name="VAS083_F_Specprogramine2Geriamojovande9">'Forma 12'!$I$98</definedName>
    <definedName name="VAS083_F_Specprogramine2Kitareguliuoja1" localSheetId="11">'Forma 12'!$O$98</definedName>
    <definedName name="VAS083_F_Specprogramine2Kitareguliuoja1">'Forma 12'!$O$98</definedName>
    <definedName name="VAS083_F_Specprogramine2Kitosveiklosne1" localSheetId="11">'Forma 12'!$P$98</definedName>
    <definedName name="VAS083_F_Specprogramine2Kitosveiklosne1">'Forma 12'!$P$98</definedName>
    <definedName name="VAS083_F_Specprogramine2Nuotekudumblot1" localSheetId="11">'Forma 12'!$L$98</definedName>
    <definedName name="VAS083_F_Specprogramine2Nuotekudumblot1">'Forma 12'!$L$98</definedName>
    <definedName name="VAS083_F_Specprogramine2Nuotekusurinki1" localSheetId="11">'Forma 12'!$J$98</definedName>
    <definedName name="VAS083_F_Specprogramine2Nuotekusurinki1">'Forma 12'!$J$98</definedName>
    <definedName name="VAS083_F_Specprogramine2Nuotekuvalymas1" localSheetId="11">'Forma 12'!$K$98</definedName>
    <definedName name="VAS083_F_Specprogramine2Nuotekuvalymas1">'Forma 12'!$K$98</definedName>
    <definedName name="VAS083_F_Specprogramine2Pavirsiniunuot1" localSheetId="11">'Forma 12'!$M$98</definedName>
    <definedName name="VAS083_F_Specprogramine2Pavirsiniunuot1">'Forma 12'!$M$98</definedName>
    <definedName name="VAS083_F_Specprogramine3Apskaitosveikla1" localSheetId="11">'Forma 12'!$N$180</definedName>
    <definedName name="VAS083_F_Specprogramine3Apskaitosveikla1">'Forma 12'!$N$180</definedName>
    <definedName name="VAS083_F_Specprogramine3Geriamojovande7" localSheetId="11">'Forma 12'!$G$180</definedName>
    <definedName name="VAS083_F_Specprogramine3Geriamojovande7">'Forma 12'!$G$180</definedName>
    <definedName name="VAS083_F_Specprogramine3Geriamojovande8" localSheetId="11">'Forma 12'!$H$180</definedName>
    <definedName name="VAS083_F_Specprogramine3Geriamojovande8">'Forma 12'!$H$180</definedName>
    <definedName name="VAS083_F_Specprogramine3Geriamojovande9" localSheetId="11">'Forma 12'!$I$180</definedName>
    <definedName name="VAS083_F_Specprogramine3Geriamojovande9">'Forma 12'!$I$180</definedName>
    <definedName name="VAS083_F_Specprogramine3Kitareguliuoja1" localSheetId="11">'Forma 12'!$O$180</definedName>
    <definedName name="VAS083_F_Specprogramine3Kitareguliuoja1">'Forma 12'!$O$180</definedName>
    <definedName name="VAS083_F_Specprogramine3Kitosveiklosne1" localSheetId="11">'Forma 12'!$P$180</definedName>
    <definedName name="VAS083_F_Specprogramine3Kitosveiklosne1">'Forma 12'!$P$180</definedName>
    <definedName name="VAS083_F_Specprogramine3Nuotekudumblot1" localSheetId="11">'Forma 12'!$L$180</definedName>
    <definedName name="VAS083_F_Specprogramine3Nuotekudumblot1">'Forma 12'!$L$180</definedName>
    <definedName name="VAS083_F_Specprogramine3Nuotekusurinki1" localSheetId="11">'Forma 12'!$J$180</definedName>
    <definedName name="VAS083_F_Specprogramine3Nuotekusurinki1">'Forma 12'!$J$180</definedName>
    <definedName name="VAS083_F_Specprogramine3Nuotekuvalymas1" localSheetId="11">'Forma 12'!$K$180</definedName>
    <definedName name="VAS083_F_Specprogramine3Nuotekuvalymas1">'Forma 12'!$K$180</definedName>
    <definedName name="VAS083_F_Specprogramine3Pavirsiniunuot1" localSheetId="11">'Forma 12'!$M$180</definedName>
    <definedName name="VAS083_F_Specprogramine3Pavirsiniunuot1">'Forma 12'!$M$180</definedName>
    <definedName name="VAS083_F_Standartinepro1Apskaitosveikla1" localSheetId="11">'Forma 12'!$N$12</definedName>
    <definedName name="VAS083_F_Standartinepro1Apskaitosveikla1">'Forma 12'!$N$12</definedName>
    <definedName name="VAS083_F_Standartinepro1Geriamojovande7" localSheetId="11">'Forma 12'!$G$12</definedName>
    <definedName name="VAS083_F_Standartinepro1Geriamojovande7">'Forma 12'!$G$12</definedName>
    <definedName name="VAS083_F_Standartinepro1Geriamojovande8" localSheetId="11">'Forma 12'!$H$12</definedName>
    <definedName name="VAS083_F_Standartinepro1Geriamojovande8">'Forma 12'!$H$12</definedName>
    <definedName name="VAS083_F_Standartinepro1Geriamojovande9" localSheetId="11">'Forma 12'!$I$12</definedName>
    <definedName name="VAS083_F_Standartinepro1Geriamojovande9">'Forma 12'!$I$12</definedName>
    <definedName name="VAS083_F_Standartinepro1Kitareguliuoja1" localSheetId="11">'Forma 12'!$O$12</definedName>
    <definedName name="VAS083_F_Standartinepro1Kitareguliuoja1">'Forma 12'!$O$12</definedName>
    <definedName name="VAS083_F_Standartinepro1Kitosveiklosne1" localSheetId="11">'Forma 12'!$P$12</definedName>
    <definedName name="VAS083_F_Standartinepro1Kitosveiklosne1">'Forma 12'!$P$12</definedName>
    <definedName name="VAS083_F_Standartinepro1Nuotekudumblot1" localSheetId="11">'Forma 12'!$L$12</definedName>
    <definedName name="VAS083_F_Standartinepro1Nuotekudumblot1">'Forma 12'!$L$12</definedName>
    <definedName name="VAS083_F_Standartinepro1Nuotekusurinki1" localSheetId="11">'Forma 12'!$J$12</definedName>
    <definedName name="VAS083_F_Standartinepro1Nuotekusurinki1">'Forma 12'!$J$12</definedName>
    <definedName name="VAS083_F_Standartinepro1Nuotekuvalymas1" localSheetId="11">'Forma 12'!$K$12</definedName>
    <definedName name="VAS083_F_Standartinepro1Nuotekuvalymas1">'Forma 12'!$K$12</definedName>
    <definedName name="VAS083_F_Standartinepro1Pavirsiniunuot1" localSheetId="11">'Forma 12'!$M$12</definedName>
    <definedName name="VAS083_F_Standartinepro1Pavirsiniunuot1">'Forma 12'!$M$12</definedName>
    <definedName name="VAS083_F_Standartinepro2Apskaitosveikla1" localSheetId="11">'Forma 12'!$N$94</definedName>
    <definedName name="VAS083_F_Standartinepro2Apskaitosveikla1">'Forma 12'!$N$94</definedName>
    <definedName name="VAS083_F_Standartinepro2Geriamojovande7" localSheetId="11">'Forma 12'!$G$94</definedName>
    <definedName name="VAS083_F_Standartinepro2Geriamojovande7">'Forma 12'!$G$94</definedName>
    <definedName name="VAS083_F_Standartinepro2Geriamojovande8" localSheetId="11">'Forma 12'!$H$94</definedName>
    <definedName name="VAS083_F_Standartinepro2Geriamojovande8">'Forma 12'!$H$94</definedName>
    <definedName name="VAS083_F_Standartinepro2Geriamojovande9" localSheetId="11">'Forma 12'!$I$94</definedName>
    <definedName name="VAS083_F_Standartinepro2Geriamojovande9">'Forma 12'!$I$94</definedName>
    <definedName name="VAS083_F_Standartinepro2Kitareguliuoja1" localSheetId="11">'Forma 12'!$O$94</definedName>
    <definedName name="VAS083_F_Standartinepro2Kitareguliuoja1">'Forma 12'!$O$94</definedName>
    <definedName name="VAS083_F_Standartinepro2Kitosveiklosne1" localSheetId="11">'Forma 12'!$P$94</definedName>
    <definedName name="VAS083_F_Standartinepro2Kitosveiklosne1">'Forma 12'!$P$94</definedName>
    <definedName name="VAS083_F_Standartinepro2Nuotekudumblot1" localSheetId="11">'Forma 12'!$L$94</definedName>
    <definedName name="VAS083_F_Standartinepro2Nuotekudumblot1">'Forma 12'!$L$94</definedName>
    <definedName name="VAS083_F_Standartinepro2Nuotekusurinki1" localSheetId="11">'Forma 12'!$J$94</definedName>
    <definedName name="VAS083_F_Standartinepro2Nuotekusurinki1">'Forma 12'!$J$94</definedName>
    <definedName name="VAS083_F_Standartinepro2Nuotekuvalymas1" localSheetId="11">'Forma 12'!$K$94</definedName>
    <definedName name="VAS083_F_Standartinepro2Nuotekuvalymas1">'Forma 12'!$K$94</definedName>
    <definedName name="VAS083_F_Standartinepro2Pavirsiniunuot1" localSheetId="11">'Forma 12'!$M$94</definedName>
    <definedName name="VAS083_F_Standartinepro2Pavirsiniunuot1">'Forma 12'!$M$94</definedName>
    <definedName name="VAS083_F_Standartinepro3Apskaitosveikla1" localSheetId="11">'Forma 12'!$N$176</definedName>
    <definedName name="VAS083_F_Standartinepro3Apskaitosveikla1">'Forma 12'!$N$176</definedName>
    <definedName name="VAS083_F_Standartinepro3Geriamojovande7" localSheetId="11">'Forma 12'!$G$176</definedName>
    <definedName name="VAS083_F_Standartinepro3Geriamojovande7">'Forma 12'!$G$176</definedName>
    <definedName name="VAS083_F_Standartinepro3Geriamojovande8" localSheetId="11">'Forma 12'!$H$176</definedName>
    <definedName name="VAS083_F_Standartinepro3Geriamojovande8">'Forma 12'!$H$176</definedName>
    <definedName name="VAS083_F_Standartinepro3Geriamojovande9" localSheetId="11">'Forma 12'!$I$176</definedName>
    <definedName name="VAS083_F_Standartinepro3Geriamojovande9">'Forma 12'!$I$176</definedName>
    <definedName name="VAS083_F_Standartinepro3Kitareguliuoja1" localSheetId="11">'Forma 12'!$O$176</definedName>
    <definedName name="VAS083_F_Standartinepro3Kitareguliuoja1">'Forma 12'!$O$176</definedName>
    <definedName name="VAS083_F_Standartinepro3Kitosveiklosne1" localSheetId="11">'Forma 12'!$P$176</definedName>
    <definedName name="VAS083_F_Standartinepro3Kitosveiklosne1">'Forma 12'!$P$176</definedName>
    <definedName name="VAS083_F_Standartinepro3Nuotekudumblot1" localSheetId="11">'Forma 12'!$L$176</definedName>
    <definedName name="VAS083_F_Standartinepro3Nuotekudumblot1">'Forma 12'!$L$176</definedName>
    <definedName name="VAS083_F_Standartinepro3Nuotekusurinki1" localSheetId="11">'Forma 12'!$J$176</definedName>
    <definedName name="VAS083_F_Standartinepro3Nuotekusurinki1">'Forma 12'!$J$176</definedName>
    <definedName name="VAS083_F_Standartinepro3Nuotekuvalymas1" localSheetId="11">'Forma 12'!$K$176</definedName>
    <definedName name="VAS083_F_Standartinepro3Nuotekuvalymas1">'Forma 12'!$K$176</definedName>
    <definedName name="VAS083_F_Standartinepro3Pavirsiniunuot1" localSheetId="11">'Forma 12'!$M$176</definedName>
    <definedName name="VAS083_F_Standartinepro3Pavirsiniunuot1">'Forma 12'!$M$176</definedName>
    <definedName name="VAS083_F_Tiesiogiaipask1Apskaitosveikla1" localSheetId="11">'Forma 12'!$N$10</definedName>
    <definedName name="VAS083_F_Tiesiogiaipask1Apskaitosveikla1">'Forma 12'!$N$10</definedName>
    <definedName name="VAS083_F_Tiesiogiaipask1Geriamojovande7" localSheetId="11">'Forma 12'!$G$10</definedName>
    <definedName name="VAS083_F_Tiesiogiaipask1Geriamojovande7">'Forma 12'!$G$10</definedName>
    <definedName name="VAS083_F_Tiesiogiaipask1Geriamojovande8" localSheetId="11">'Forma 12'!$H$10</definedName>
    <definedName name="VAS083_F_Tiesiogiaipask1Geriamojovande8">'Forma 12'!$H$10</definedName>
    <definedName name="VAS083_F_Tiesiogiaipask1Geriamojovande9" localSheetId="11">'Forma 12'!$I$10</definedName>
    <definedName name="VAS083_F_Tiesiogiaipask1Geriamojovande9">'Forma 12'!$I$10</definedName>
    <definedName name="VAS083_F_Tiesiogiaipask1Kitareguliuoja1" localSheetId="11">'Forma 12'!$O$10</definedName>
    <definedName name="VAS083_F_Tiesiogiaipask1Kitareguliuoja1">'Forma 12'!$O$10</definedName>
    <definedName name="VAS083_F_Tiesiogiaipask1Kitosveiklosne1" localSheetId="11">'Forma 12'!$P$10</definedName>
    <definedName name="VAS083_F_Tiesiogiaipask1Kitosveiklosne1">'Forma 12'!$P$10</definedName>
    <definedName name="VAS083_F_Tiesiogiaipask1Nuotekudumblot1" localSheetId="11">'Forma 12'!$L$10</definedName>
    <definedName name="VAS083_F_Tiesiogiaipask1Nuotekudumblot1">'Forma 12'!$L$10</definedName>
    <definedName name="VAS083_F_Tiesiogiaipask1Nuotekusurinki1" localSheetId="11">'Forma 12'!$J$10</definedName>
    <definedName name="VAS083_F_Tiesiogiaipask1Nuotekusurinki1">'Forma 12'!$J$10</definedName>
    <definedName name="VAS083_F_Tiesiogiaipask1Nuotekuvalymas1" localSheetId="11">'Forma 12'!$K$10</definedName>
    <definedName name="VAS083_F_Tiesiogiaipask1Nuotekuvalymas1">'Forma 12'!$K$10</definedName>
    <definedName name="VAS083_F_Tiesiogiaipask1Pavirsiniunuot1" localSheetId="11">'Forma 12'!$M$10</definedName>
    <definedName name="VAS083_F_Tiesiogiaipask1Pavirsiniunuot1">'Forma 12'!$M$10</definedName>
    <definedName name="VAS083_F_Transportoprie1Apskaitosveikla1" localSheetId="11">'Forma 12'!$N$79</definedName>
    <definedName name="VAS083_F_Transportoprie1Apskaitosveikla1">'Forma 12'!$N$79</definedName>
    <definedName name="VAS083_F_Transportoprie1Geriamojovande7" localSheetId="11">'Forma 12'!$G$79</definedName>
    <definedName name="VAS083_F_Transportoprie1Geriamojovande7">'Forma 12'!$G$79</definedName>
    <definedName name="VAS083_F_Transportoprie1Geriamojovande8" localSheetId="11">'Forma 12'!$H$79</definedName>
    <definedName name="VAS083_F_Transportoprie1Geriamojovande8">'Forma 12'!$H$79</definedName>
    <definedName name="VAS083_F_Transportoprie1Geriamojovande9" localSheetId="11">'Forma 12'!$I$79</definedName>
    <definedName name="VAS083_F_Transportoprie1Geriamojovande9">'Forma 12'!$I$79</definedName>
    <definedName name="VAS083_F_Transportoprie1Kitareguliuoja1" localSheetId="11">'Forma 12'!$O$79</definedName>
    <definedName name="VAS083_F_Transportoprie1Kitareguliuoja1">'Forma 12'!$O$79</definedName>
    <definedName name="VAS083_F_Transportoprie1Kitosveiklosne1" localSheetId="11">'Forma 12'!$P$79</definedName>
    <definedName name="VAS083_F_Transportoprie1Kitosveiklosne1">'Forma 12'!$P$79</definedName>
    <definedName name="VAS083_F_Transportoprie1Nuotekudumblot1" localSheetId="11">'Forma 12'!$L$79</definedName>
    <definedName name="VAS083_F_Transportoprie1Nuotekudumblot1">'Forma 12'!$L$79</definedName>
    <definedName name="VAS083_F_Transportoprie1Nuotekusurinki1" localSheetId="11">'Forma 12'!$J$79</definedName>
    <definedName name="VAS083_F_Transportoprie1Nuotekusurinki1">'Forma 12'!$J$79</definedName>
    <definedName name="VAS083_F_Transportoprie1Nuotekuvalymas1" localSheetId="11">'Forma 12'!$K$79</definedName>
    <definedName name="VAS083_F_Transportoprie1Nuotekuvalymas1">'Forma 12'!$K$79</definedName>
    <definedName name="VAS083_F_Transportoprie1Pavirsiniunuot1" localSheetId="11">'Forma 12'!$M$79</definedName>
    <definedName name="VAS083_F_Transportoprie1Pavirsiniunuot1">'Forma 12'!$M$79</definedName>
    <definedName name="VAS083_F_Transportoprie2Apskaitosveikla1" localSheetId="11">'Forma 12'!$N$161</definedName>
    <definedName name="VAS083_F_Transportoprie2Apskaitosveikla1">'Forma 12'!$N$161</definedName>
    <definedName name="VAS083_F_Transportoprie2Geriamojovande7" localSheetId="11">'Forma 12'!$G$161</definedName>
    <definedName name="VAS083_F_Transportoprie2Geriamojovande7">'Forma 12'!$G$161</definedName>
    <definedName name="VAS083_F_Transportoprie2Geriamojovande8" localSheetId="11">'Forma 12'!$H$161</definedName>
    <definedName name="VAS083_F_Transportoprie2Geriamojovande8">'Forma 12'!$H$161</definedName>
    <definedName name="VAS083_F_Transportoprie2Geriamojovande9" localSheetId="11">'Forma 12'!$I$161</definedName>
    <definedName name="VAS083_F_Transportoprie2Geriamojovande9">'Forma 12'!$I$161</definedName>
    <definedName name="VAS083_F_Transportoprie2Kitareguliuoja1" localSheetId="11">'Forma 12'!$O$161</definedName>
    <definedName name="VAS083_F_Transportoprie2Kitareguliuoja1">'Forma 12'!$O$161</definedName>
    <definedName name="VAS083_F_Transportoprie2Kitosveiklosne1" localSheetId="11">'Forma 12'!$P$161</definedName>
    <definedName name="VAS083_F_Transportoprie2Kitosveiklosne1">'Forma 12'!$P$161</definedName>
    <definedName name="VAS083_F_Transportoprie2Nuotekudumblot1" localSheetId="11">'Forma 12'!$L$161</definedName>
    <definedName name="VAS083_F_Transportoprie2Nuotekudumblot1">'Forma 12'!$L$161</definedName>
    <definedName name="VAS083_F_Transportoprie2Nuotekusurinki1" localSheetId="11">'Forma 12'!$J$161</definedName>
    <definedName name="VAS083_F_Transportoprie2Nuotekusurinki1">'Forma 12'!$J$161</definedName>
    <definedName name="VAS083_F_Transportoprie2Nuotekuvalymas1" localSheetId="11">'Forma 12'!$K$161</definedName>
    <definedName name="VAS083_F_Transportoprie2Nuotekuvalymas1">'Forma 12'!$K$161</definedName>
    <definedName name="VAS083_F_Transportoprie2Pavirsiniunuot1" localSheetId="11">'Forma 12'!$M$161</definedName>
    <definedName name="VAS083_F_Transportoprie2Pavirsiniunuot1">'Forma 12'!$M$161</definedName>
    <definedName name="VAS083_F_Transportoprie3Apskaitosveikla1" localSheetId="11">'Forma 12'!$N$243</definedName>
    <definedName name="VAS083_F_Transportoprie3Apskaitosveikla1">'Forma 12'!$N$243</definedName>
    <definedName name="VAS083_F_Transportoprie3Geriamojovande7" localSheetId="11">'Forma 12'!$G$243</definedName>
    <definedName name="VAS083_F_Transportoprie3Geriamojovande7">'Forma 12'!$G$243</definedName>
    <definedName name="VAS083_F_Transportoprie3Geriamojovande8" localSheetId="11">'Forma 12'!$H$243</definedName>
    <definedName name="VAS083_F_Transportoprie3Geriamojovande8">'Forma 12'!$H$243</definedName>
    <definedName name="VAS083_F_Transportoprie3Geriamojovande9" localSheetId="11">'Forma 12'!$I$243</definedName>
    <definedName name="VAS083_F_Transportoprie3Geriamojovande9">'Forma 12'!$I$243</definedName>
    <definedName name="VAS083_F_Transportoprie3Kitareguliuoja1" localSheetId="11">'Forma 12'!$O$243</definedName>
    <definedName name="VAS083_F_Transportoprie3Kitareguliuoja1">'Forma 12'!$O$243</definedName>
    <definedName name="VAS083_F_Transportoprie3Kitosveiklosne1" localSheetId="11">'Forma 12'!$P$243</definedName>
    <definedName name="VAS083_F_Transportoprie3Kitosveiklosne1">'Forma 12'!$P$243</definedName>
    <definedName name="VAS083_F_Transportoprie3Nuotekudumblot1" localSheetId="11">'Forma 12'!$L$243</definedName>
    <definedName name="VAS083_F_Transportoprie3Nuotekudumblot1">'Forma 12'!$L$243</definedName>
    <definedName name="VAS083_F_Transportoprie3Nuotekusurinki1" localSheetId="11">'Forma 12'!$J$243</definedName>
    <definedName name="VAS083_F_Transportoprie3Nuotekusurinki1">'Forma 12'!$J$243</definedName>
    <definedName name="VAS083_F_Transportoprie3Nuotekuvalymas1" localSheetId="11">'Forma 12'!$K$243</definedName>
    <definedName name="VAS083_F_Transportoprie3Nuotekuvalymas1">'Forma 12'!$K$243</definedName>
    <definedName name="VAS083_F_Transportoprie3Pavirsiniunuot1" localSheetId="11">'Forma 12'!$M$243</definedName>
    <definedName name="VAS083_F_Transportoprie3Pavirsiniunuot1">'Forma 12'!$M$243</definedName>
    <definedName name="VAS083_F_Vandenssiurbli1Apskaitosveikla1" localSheetId="11">'Forma 12'!$N$50</definedName>
    <definedName name="VAS083_F_Vandenssiurbli1Apskaitosveikla1">'Forma 12'!$N$50</definedName>
    <definedName name="VAS083_F_Vandenssiurbli1Geriamojovande7" localSheetId="11">'Forma 12'!$G$50</definedName>
    <definedName name="VAS083_F_Vandenssiurbli1Geriamojovande7">'Forma 12'!$G$50</definedName>
    <definedName name="VAS083_F_Vandenssiurbli1Geriamojovande8" localSheetId="11">'Forma 12'!$H$50</definedName>
    <definedName name="VAS083_F_Vandenssiurbli1Geriamojovande8">'Forma 12'!$H$50</definedName>
    <definedName name="VAS083_F_Vandenssiurbli1Geriamojovande9" localSheetId="11">'Forma 12'!$I$50</definedName>
    <definedName name="VAS083_F_Vandenssiurbli1Geriamojovande9">'Forma 12'!$I$50</definedName>
    <definedName name="VAS083_F_Vandenssiurbli1Kitareguliuoja1" localSheetId="11">'Forma 12'!$O$50</definedName>
    <definedName name="VAS083_F_Vandenssiurbli1Kitareguliuoja1">'Forma 12'!$O$50</definedName>
    <definedName name="VAS083_F_Vandenssiurbli1Kitosveiklosne1" localSheetId="11">'Forma 12'!$P$50</definedName>
    <definedName name="VAS083_F_Vandenssiurbli1Kitosveiklosne1">'Forma 12'!$P$50</definedName>
    <definedName name="VAS083_F_Vandenssiurbli1Nuotekudumblot1" localSheetId="11">'Forma 12'!$L$50</definedName>
    <definedName name="VAS083_F_Vandenssiurbli1Nuotekudumblot1">'Forma 12'!$L$50</definedName>
    <definedName name="VAS083_F_Vandenssiurbli1Nuotekusurinki1" localSheetId="11">'Forma 12'!$J$50</definedName>
    <definedName name="VAS083_F_Vandenssiurbli1Nuotekusurinki1">'Forma 12'!$J$50</definedName>
    <definedName name="VAS083_F_Vandenssiurbli1Nuotekuvalymas1" localSheetId="11">'Forma 12'!$K$50</definedName>
    <definedName name="VAS083_F_Vandenssiurbli1Nuotekuvalymas1">'Forma 12'!$K$50</definedName>
    <definedName name="VAS083_F_Vandenssiurbli1Pavirsiniunuot1" localSheetId="11">'Forma 12'!$M$50</definedName>
    <definedName name="VAS083_F_Vandenssiurbli1Pavirsiniunuot1">'Forma 12'!$M$50</definedName>
    <definedName name="VAS083_F_Vandenssiurbli2Apskaitosveikla1" localSheetId="11">'Forma 12'!$N$132</definedName>
    <definedName name="VAS083_F_Vandenssiurbli2Apskaitosveikla1">'Forma 12'!$N$132</definedName>
    <definedName name="VAS083_F_Vandenssiurbli2Geriamojovande7" localSheetId="11">'Forma 12'!$G$132</definedName>
    <definedName name="VAS083_F_Vandenssiurbli2Geriamojovande7">'Forma 12'!$G$132</definedName>
    <definedName name="VAS083_F_Vandenssiurbli2Geriamojovande8" localSheetId="11">'Forma 12'!$H$132</definedName>
    <definedName name="VAS083_F_Vandenssiurbli2Geriamojovande8">'Forma 12'!$H$132</definedName>
    <definedName name="VAS083_F_Vandenssiurbli2Geriamojovande9" localSheetId="11">'Forma 12'!$I$132</definedName>
    <definedName name="VAS083_F_Vandenssiurbli2Geriamojovande9">'Forma 12'!$I$132</definedName>
    <definedName name="VAS083_F_Vandenssiurbli2Kitareguliuoja1" localSheetId="11">'Forma 12'!$O$132</definedName>
    <definedName name="VAS083_F_Vandenssiurbli2Kitareguliuoja1">'Forma 12'!$O$132</definedName>
    <definedName name="VAS083_F_Vandenssiurbli2Kitosveiklosne1" localSheetId="11">'Forma 12'!$P$132</definedName>
    <definedName name="VAS083_F_Vandenssiurbli2Kitosveiklosne1">'Forma 12'!$P$132</definedName>
    <definedName name="VAS083_F_Vandenssiurbli2Nuotekudumblot1" localSheetId="11">'Forma 12'!$L$132</definedName>
    <definedName name="VAS083_F_Vandenssiurbli2Nuotekudumblot1">'Forma 12'!$L$132</definedName>
    <definedName name="VAS083_F_Vandenssiurbli2Nuotekusurinki1" localSheetId="11">'Forma 12'!$J$132</definedName>
    <definedName name="VAS083_F_Vandenssiurbli2Nuotekusurinki1">'Forma 12'!$J$132</definedName>
    <definedName name="VAS083_F_Vandenssiurbli2Nuotekuvalymas1" localSheetId="11">'Forma 12'!$K$132</definedName>
    <definedName name="VAS083_F_Vandenssiurbli2Nuotekuvalymas1">'Forma 12'!$K$132</definedName>
    <definedName name="VAS083_F_Vandenssiurbli2Pavirsiniunuot1" localSheetId="11">'Forma 12'!$M$132</definedName>
    <definedName name="VAS083_F_Vandenssiurbli2Pavirsiniunuot1">'Forma 12'!$M$132</definedName>
    <definedName name="VAS083_F_Vandenssiurbli3Apskaitosveikla1" localSheetId="11">'Forma 12'!$N$214</definedName>
    <definedName name="VAS083_F_Vandenssiurbli3Apskaitosveikla1">'Forma 12'!$N$214</definedName>
    <definedName name="VAS083_F_Vandenssiurbli3Geriamojovande7" localSheetId="11">'Forma 12'!$G$214</definedName>
    <definedName name="VAS083_F_Vandenssiurbli3Geriamojovande7">'Forma 12'!$G$214</definedName>
    <definedName name="VAS083_F_Vandenssiurbli3Geriamojovande8" localSheetId="11">'Forma 12'!$H$214</definedName>
    <definedName name="VAS083_F_Vandenssiurbli3Geriamojovande8">'Forma 12'!$H$214</definedName>
    <definedName name="VAS083_F_Vandenssiurbli3Geriamojovande9" localSheetId="11">'Forma 12'!$I$214</definedName>
    <definedName name="VAS083_F_Vandenssiurbli3Geriamojovande9">'Forma 12'!$I$214</definedName>
    <definedName name="VAS083_F_Vandenssiurbli3Kitareguliuoja1" localSheetId="11">'Forma 12'!$O$214</definedName>
    <definedName name="VAS083_F_Vandenssiurbli3Kitareguliuoja1">'Forma 12'!$O$214</definedName>
    <definedName name="VAS083_F_Vandenssiurbli3Kitosveiklosne1" localSheetId="11">'Forma 12'!$P$214</definedName>
    <definedName name="VAS083_F_Vandenssiurbli3Kitosveiklosne1">'Forma 12'!$P$214</definedName>
    <definedName name="VAS083_F_Vandenssiurbli3Nuotekudumblot1" localSheetId="11">'Forma 12'!$L$214</definedName>
    <definedName name="VAS083_F_Vandenssiurbli3Nuotekudumblot1">'Forma 12'!$L$214</definedName>
    <definedName name="VAS083_F_Vandenssiurbli3Nuotekusurinki1" localSheetId="11">'Forma 12'!$J$214</definedName>
    <definedName name="VAS083_F_Vandenssiurbli3Nuotekusurinki1">'Forma 12'!$J$214</definedName>
    <definedName name="VAS083_F_Vandenssiurbli3Nuotekuvalymas1" localSheetId="11">'Forma 12'!$K$214</definedName>
    <definedName name="VAS083_F_Vandenssiurbli3Nuotekuvalymas1">'Forma 12'!$K$214</definedName>
    <definedName name="VAS083_F_Vandenssiurbli3Pavirsiniunuot1" localSheetId="11">'Forma 12'!$M$214</definedName>
    <definedName name="VAS083_F_Vandenssiurbli3Pavirsiniunuot1">'Forma 12'!$M$214</definedName>
    <definedName name="VAS084_D_Apskaitosveikla1" localSheetId="12">'Forma 13'!$N$9</definedName>
    <definedName name="VAS084_D_Apskaitosveikla1">'Forma 13'!$N$9</definedName>
    <definedName name="VAS084_D_Atsiskaitomiej1" localSheetId="12">'Forma 13'!$C$63</definedName>
    <definedName name="VAS084_D_Atsiskaitomiej1">'Forma 13'!$C$63</definedName>
    <definedName name="VAS084_D_Atsiskaitomiej2" localSheetId="12">'Forma 13'!$C$145</definedName>
    <definedName name="VAS084_D_Atsiskaitomiej2">'Forma 13'!$C$145</definedName>
    <definedName name="VAS084_D_Atsiskaitomiej3" localSheetId="12">'Forma 13'!$C$227</definedName>
    <definedName name="VAS084_D_Atsiskaitomiej3">'Forma 13'!$C$227</definedName>
    <definedName name="VAS084_D_Bendraipaskirs1" localSheetId="12">'Forma 13'!$C$174</definedName>
    <definedName name="VAS084_D_Bendraipaskirs1">'Forma 13'!$C$174</definedName>
    <definedName name="VAS084_D_Geriamojovande1" localSheetId="12">'Forma 13'!$C$33</definedName>
    <definedName name="VAS084_D_Geriamojovande1">'Forma 13'!$C$33</definedName>
    <definedName name="VAS084_D_Geriamojovande2" localSheetId="12">'Forma 13'!$C$59</definedName>
    <definedName name="VAS084_D_Geriamojovande2">'Forma 13'!$C$59</definedName>
    <definedName name="VAS084_D_Geriamojovande3" localSheetId="12">'Forma 13'!$C$115</definedName>
    <definedName name="VAS084_D_Geriamojovande3">'Forma 13'!$C$115</definedName>
    <definedName name="VAS084_D_Geriamojovande4" localSheetId="12">'Forma 13'!$C$141</definedName>
    <definedName name="VAS084_D_Geriamojovande4">'Forma 13'!$C$141</definedName>
    <definedName name="VAS084_D_Geriamojovande5" localSheetId="12">'Forma 13'!$C$197</definedName>
    <definedName name="VAS084_D_Geriamojovande5">'Forma 13'!$C$197</definedName>
    <definedName name="VAS084_D_Geriamojovande6" localSheetId="12">'Forma 13'!$C$223</definedName>
    <definedName name="VAS084_D_Geriamojovande6">'Forma 13'!$C$223</definedName>
    <definedName name="VAS084_D_Geriamojovande7" localSheetId="12">'Forma 13'!$G$9</definedName>
    <definedName name="VAS084_D_Geriamojovande7">'Forma 13'!$G$9</definedName>
    <definedName name="VAS084_D_Geriamojovande8" localSheetId="12">'Forma 13'!$H$9</definedName>
    <definedName name="VAS084_D_Geriamojovande8">'Forma 13'!$H$9</definedName>
    <definedName name="VAS084_D_Geriamojovande9" localSheetId="12">'Forma 13'!$I$9</definedName>
    <definedName name="VAS084_D_Geriamojovande9">'Forma 13'!$I$9</definedName>
    <definedName name="VAS084_D_Ilgalaikioturt1" localSheetId="12">'Forma 13'!$C$13</definedName>
    <definedName name="VAS084_D_Ilgalaikioturt1">'Forma 13'!$C$13</definedName>
    <definedName name="VAS084_D_Ilgalaikioturt10" localSheetId="12">'Forma 13'!$C$26</definedName>
    <definedName name="VAS084_D_Ilgalaikioturt10">'Forma 13'!$C$26</definedName>
    <definedName name="VAS084_D_Ilgalaikioturt100" localSheetId="12">'Forma 13'!$C$154</definedName>
    <definedName name="VAS084_D_Ilgalaikioturt100">'Forma 13'!$C$154</definedName>
    <definedName name="VAS084_D_Ilgalaikioturt101" localSheetId="12">'Forma 13'!$C$155</definedName>
    <definedName name="VAS084_D_Ilgalaikioturt101">'Forma 13'!$C$155</definedName>
    <definedName name="VAS084_D_Ilgalaikioturt102" localSheetId="12">'Forma 13'!$C$156</definedName>
    <definedName name="VAS084_D_Ilgalaikioturt102">'Forma 13'!$C$156</definedName>
    <definedName name="VAS084_D_Ilgalaikioturt103" localSheetId="12">'Forma 13'!$C$158</definedName>
    <definedName name="VAS084_D_Ilgalaikioturt103">'Forma 13'!$C$158</definedName>
    <definedName name="VAS084_D_Ilgalaikioturt104" localSheetId="12">'Forma 13'!$C$159</definedName>
    <definedName name="VAS084_D_Ilgalaikioturt104">'Forma 13'!$C$159</definedName>
    <definedName name="VAS084_D_Ilgalaikioturt105" localSheetId="12">'Forma 13'!$C$160</definedName>
    <definedName name="VAS084_D_Ilgalaikioturt105">'Forma 13'!$C$160</definedName>
    <definedName name="VAS084_D_Ilgalaikioturt106" localSheetId="12">'Forma 13'!$C$163</definedName>
    <definedName name="VAS084_D_Ilgalaikioturt106">'Forma 13'!$C$163</definedName>
    <definedName name="VAS084_D_Ilgalaikioturt107" localSheetId="12">'Forma 13'!$C$164</definedName>
    <definedName name="VAS084_D_Ilgalaikioturt107">'Forma 13'!$C$164</definedName>
    <definedName name="VAS084_D_Ilgalaikioturt108" localSheetId="12">'Forma 13'!$C$165</definedName>
    <definedName name="VAS084_D_Ilgalaikioturt108">'Forma 13'!$C$165</definedName>
    <definedName name="VAS084_D_Ilgalaikioturt109" localSheetId="12">'Forma 13'!$C$167</definedName>
    <definedName name="VAS084_D_Ilgalaikioturt109">'Forma 13'!$C$167</definedName>
    <definedName name="VAS084_D_Ilgalaikioturt11" localSheetId="12">'Forma 13'!$C$27</definedName>
    <definedName name="VAS084_D_Ilgalaikioturt11">'Forma 13'!$C$27</definedName>
    <definedName name="VAS084_D_Ilgalaikioturt110" localSheetId="12">'Forma 13'!$C$168</definedName>
    <definedName name="VAS084_D_Ilgalaikioturt110">'Forma 13'!$C$168</definedName>
    <definedName name="VAS084_D_Ilgalaikioturt111" localSheetId="12">'Forma 13'!$C$169</definedName>
    <definedName name="VAS084_D_Ilgalaikioturt111">'Forma 13'!$C$169</definedName>
    <definedName name="VAS084_D_Ilgalaikioturt112" localSheetId="12">'Forma 13'!$C$171</definedName>
    <definedName name="VAS084_D_Ilgalaikioturt112">'Forma 13'!$C$171</definedName>
    <definedName name="VAS084_D_Ilgalaikioturt113" localSheetId="12">'Forma 13'!$C$172</definedName>
    <definedName name="VAS084_D_Ilgalaikioturt113">'Forma 13'!$C$172</definedName>
    <definedName name="VAS084_D_Ilgalaikioturt114" localSheetId="12">'Forma 13'!$C$173</definedName>
    <definedName name="VAS084_D_Ilgalaikioturt114">'Forma 13'!$C$173</definedName>
    <definedName name="VAS084_D_Ilgalaikioturt115" localSheetId="12">'Forma 13'!$C$177</definedName>
    <definedName name="VAS084_D_Ilgalaikioturt115">'Forma 13'!$C$177</definedName>
    <definedName name="VAS084_D_Ilgalaikioturt116" localSheetId="12">'Forma 13'!$C$178</definedName>
    <definedName name="VAS084_D_Ilgalaikioturt116">'Forma 13'!$C$178</definedName>
    <definedName name="VAS084_D_Ilgalaikioturt117" localSheetId="12">'Forma 13'!$C$179</definedName>
    <definedName name="VAS084_D_Ilgalaikioturt117">'Forma 13'!$C$179</definedName>
    <definedName name="VAS084_D_Ilgalaikioturt118" localSheetId="12">'Forma 13'!$C$181</definedName>
    <definedName name="VAS084_D_Ilgalaikioturt118">'Forma 13'!$C$181</definedName>
    <definedName name="VAS084_D_Ilgalaikioturt119" localSheetId="12">'Forma 13'!$C$182</definedName>
    <definedName name="VAS084_D_Ilgalaikioturt119">'Forma 13'!$C$182</definedName>
    <definedName name="VAS084_D_Ilgalaikioturt12" localSheetId="12">'Forma 13'!$C$28</definedName>
    <definedName name="VAS084_D_Ilgalaikioturt12">'Forma 13'!$C$28</definedName>
    <definedName name="VAS084_D_Ilgalaikioturt120" localSheetId="12">'Forma 13'!$C$183</definedName>
    <definedName name="VAS084_D_Ilgalaikioturt120">'Forma 13'!$C$183</definedName>
    <definedName name="VAS084_D_Ilgalaikioturt121" localSheetId="12">'Forma 13'!$C$185</definedName>
    <definedName name="VAS084_D_Ilgalaikioturt121">'Forma 13'!$C$185</definedName>
    <definedName name="VAS084_D_Ilgalaikioturt122" localSheetId="12">'Forma 13'!$C$186</definedName>
    <definedName name="VAS084_D_Ilgalaikioturt122">'Forma 13'!$C$186</definedName>
    <definedName name="VAS084_D_Ilgalaikioturt123" localSheetId="12">'Forma 13'!$C$187</definedName>
    <definedName name="VAS084_D_Ilgalaikioturt123">'Forma 13'!$C$187</definedName>
    <definedName name="VAS084_D_Ilgalaikioturt124" localSheetId="12">'Forma 13'!$C$190</definedName>
    <definedName name="VAS084_D_Ilgalaikioturt124">'Forma 13'!$C$190</definedName>
    <definedName name="VAS084_D_Ilgalaikioturt125" localSheetId="12">'Forma 13'!$C$191</definedName>
    <definedName name="VAS084_D_Ilgalaikioturt125">'Forma 13'!$C$191</definedName>
    <definedName name="VAS084_D_Ilgalaikioturt126" localSheetId="12">'Forma 13'!$C$192</definedName>
    <definedName name="VAS084_D_Ilgalaikioturt126">'Forma 13'!$C$192</definedName>
    <definedName name="VAS084_D_Ilgalaikioturt127" localSheetId="12">'Forma 13'!$C$194</definedName>
    <definedName name="VAS084_D_Ilgalaikioturt127">'Forma 13'!$C$194</definedName>
    <definedName name="VAS084_D_Ilgalaikioturt128" localSheetId="12">'Forma 13'!$C$195</definedName>
    <definedName name="VAS084_D_Ilgalaikioturt128">'Forma 13'!$C$195</definedName>
    <definedName name="VAS084_D_Ilgalaikioturt129" localSheetId="12">'Forma 13'!$C$196</definedName>
    <definedName name="VAS084_D_Ilgalaikioturt129">'Forma 13'!$C$196</definedName>
    <definedName name="VAS084_D_Ilgalaikioturt13" localSheetId="12">'Forma 13'!$C$30</definedName>
    <definedName name="VAS084_D_Ilgalaikioturt13">'Forma 13'!$C$30</definedName>
    <definedName name="VAS084_D_Ilgalaikioturt130" localSheetId="12">'Forma 13'!$C$198</definedName>
    <definedName name="VAS084_D_Ilgalaikioturt130">'Forma 13'!$C$198</definedName>
    <definedName name="VAS084_D_Ilgalaikioturt131" localSheetId="12">'Forma 13'!$C$199</definedName>
    <definedName name="VAS084_D_Ilgalaikioturt131">'Forma 13'!$C$199</definedName>
    <definedName name="VAS084_D_Ilgalaikioturt132" localSheetId="12">'Forma 13'!$C$200</definedName>
    <definedName name="VAS084_D_Ilgalaikioturt132">'Forma 13'!$C$200</definedName>
    <definedName name="VAS084_D_Ilgalaikioturt133" localSheetId="12">'Forma 13'!$C$202</definedName>
    <definedName name="VAS084_D_Ilgalaikioturt133">'Forma 13'!$C$202</definedName>
    <definedName name="VAS084_D_Ilgalaikioturt134" localSheetId="12">'Forma 13'!$C$203</definedName>
    <definedName name="VAS084_D_Ilgalaikioturt134">'Forma 13'!$C$203</definedName>
    <definedName name="VAS084_D_Ilgalaikioturt135" localSheetId="12">'Forma 13'!$C$204</definedName>
    <definedName name="VAS084_D_Ilgalaikioturt135">'Forma 13'!$C$204</definedName>
    <definedName name="VAS084_D_Ilgalaikioturt136" localSheetId="12">'Forma 13'!$C$206</definedName>
    <definedName name="VAS084_D_Ilgalaikioturt136">'Forma 13'!$C$206</definedName>
    <definedName name="VAS084_D_Ilgalaikioturt137" localSheetId="12">'Forma 13'!$C$207</definedName>
    <definedName name="VAS084_D_Ilgalaikioturt137">'Forma 13'!$C$207</definedName>
    <definedName name="VAS084_D_Ilgalaikioturt138" localSheetId="12">'Forma 13'!$C$208</definedName>
    <definedName name="VAS084_D_Ilgalaikioturt138">'Forma 13'!$C$208</definedName>
    <definedName name="VAS084_D_Ilgalaikioturt139" localSheetId="12">'Forma 13'!$C$210</definedName>
    <definedName name="VAS084_D_Ilgalaikioturt139">'Forma 13'!$C$210</definedName>
    <definedName name="VAS084_D_Ilgalaikioturt14" localSheetId="12">'Forma 13'!$C$31</definedName>
    <definedName name="VAS084_D_Ilgalaikioturt14">'Forma 13'!$C$31</definedName>
    <definedName name="VAS084_D_Ilgalaikioturt140" localSheetId="12">'Forma 13'!$C$211</definedName>
    <definedName name="VAS084_D_Ilgalaikioturt140">'Forma 13'!$C$211</definedName>
    <definedName name="VAS084_D_Ilgalaikioturt141" localSheetId="12">'Forma 13'!$C$212</definedName>
    <definedName name="VAS084_D_Ilgalaikioturt141">'Forma 13'!$C$212</definedName>
    <definedName name="VAS084_D_Ilgalaikioturt142" localSheetId="12">'Forma 13'!$C$215</definedName>
    <definedName name="VAS084_D_Ilgalaikioturt142">'Forma 13'!$C$215</definedName>
    <definedName name="VAS084_D_Ilgalaikioturt143" localSheetId="12">'Forma 13'!$C$216</definedName>
    <definedName name="VAS084_D_Ilgalaikioturt143">'Forma 13'!$C$216</definedName>
    <definedName name="VAS084_D_Ilgalaikioturt144" localSheetId="12">'Forma 13'!$C$217</definedName>
    <definedName name="VAS084_D_Ilgalaikioturt144">'Forma 13'!$C$217</definedName>
    <definedName name="VAS084_D_Ilgalaikioturt145" localSheetId="12">'Forma 13'!$C$219</definedName>
    <definedName name="VAS084_D_Ilgalaikioturt145">'Forma 13'!$C$219</definedName>
    <definedName name="VAS084_D_Ilgalaikioturt146" localSheetId="12">'Forma 13'!$C$220</definedName>
    <definedName name="VAS084_D_Ilgalaikioturt146">'Forma 13'!$C$220</definedName>
    <definedName name="VAS084_D_Ilgalaikioturt147" localSheetId="12">'Forma 13'!$C$221</definedName>
    <definedName name="VAS084_D_Ilgalaikioturt147">'Forma 13'!$C$221</definedName>
    <definedName name="VAS084_D_Ilgalaikioturt148" localSheetId="12">'Forma 13'!$C$224</definedName>
    <definedName name="VAS084_D_Ilgalaikioturt148">'Forma 13'!$C$224</definedName>
    <definedName name="VAS084_D_Ilgalaikioturt149" localSheetId="12">'Forma 13'!$C$225</definedName>
    <definedName name="VAS084_D_Ilgalaikioturt149">'Forma 13'!$C$225</definedName>
    <definedName name="VAS084_D_Ilgalaikioturt15" localSheetId="12">'Forma 13'!$C$32</definedName>
    <definedName name="VAS084_D_Ilgalaikioturt15">'Forma 13'!$C$32</definedName>
    <definedName name="VAS084_D_Ilgalaikioturt150" localSheetId="12">'Forma 13'!$C$226</definedName>
    <definedName name="VAS084_D_Ilgalaikioturt150">'Forma 13'!$C$226</definedName>
    <definedName name="VAS084_D_Ilgalaikioturt151" localSheetId="12">'Forma 13'!$C$228</definedName>
    <definedName name="VAS084_D_Ilgalaikioturt151">'Forma 13'!$C$228</definedName>
    <definedName name="VAS084_D_Ilgalaikioturt152" localSheetId="12">'Forma 13'!$C$229</definedName>
    <definedName name="VAS084_D_Ilgalaikioturt152">'Forma 13'!$C$229</definedName>
    <definedName name="VAS084_D_Ilgalaikioturt153" localSheetId="12">'Forma 13'!$C$230</definedName>
    <definedName name="VAS084_D_Ilgalaikioturt153">'Forma 13'!$C$230</definedName>
    <definedName name="VAS084_D_Ilgalaikioturt154" localSheetId="12">'Forma 13'!$C$232</definedName>
    <definedName name="VAS084_D_Ilgalaikioturt154">'Forma 13'!$C$232</definedName>
    <definedName name="VAS084_D_Ilgalaikioturt155" localSheetId="12">'Forma 13'!$C$233</definedName>
    <definedName name="VAS084_D_Ilgalaikioturt155">'Forma 13'!$C$233</definedName>
    <definedName name="VAS084_D_Ilgalaikioturt156" localSheetId="12">'Forma 13'!$C$234</definedName>
    <definedName name="VAS084_D_Ilgalaikioturt156">'Forma 13'!$C$234</definedName>
    <definedName name="VAS084_D_Ilgalaikioturt157" localSheetId="12">'Forma 13'!$C$236</definedName>
    <definedName name="VAS084_D_Ilgalaikioturt157">'Forma 13'!$C$236</definedName>
    <definedName name="VAS084_D_Ilgalaikioturt158" localSheetId="12">'Forma 13'!$C$237</definedName>
    <definedName name="VAS084_D_Ilgalaikioturt158">'Forma 13'!$C$237</definedName>
    <definedName name="VAS084_D_Ilgalaikioturt159" localSheetId="12">'Forma 13'!$C$238</definedName>
    <definedName name="VAS084_D_Ilgalaikioturt159">'Forma 13'!$C$238</definedName>
    <definedName name="VAS084_D_Ilgalaikioturt16" localSheetId="12">'Forma 13'!$C$34</definedName>
    <definedName name="VAS084_D_Ilgalaikioturt16">'Forma 13'!$C$34</definedName>
    <definedName name="VAS084_D_Ilgalaikioturt160" localSheetId="12">'Forma 13'!$C$240</definedName>
    <definedName name="VAS084_D_Ilgalaikioturt160">'Forma 13'!$C$240</definedName>
    <definedName name="VAS084_D_Ilgalaikioturt161" localSheetId="12">'Forma 13'!$C$241</definedName>
    <definedName name="VAS084_D_Ilgalaikioturt161">'Forma 13'!$C$241</definedName>
    <definedName name="VAS084_D_Ilgalaikioturt162" localSheetId="12">'Forma 13'!$C$242</definedName>
    <definedName name="VAS084_D_Ilgalaikioturt162">'Forma 13'!$C$242</definedName>
    <definedName name="VAS084_D_Ilgalaikioturt163" localSheetId="12">'Forma 13'!$C$245</definedName>
    <definedName name="VAS084_D_Ilgalaikioturt163">'Forma 13'!$C$245</definedName>
    <definedName name="VAS084_D_Ilgalaikioturt164" localSheetId="12">'Forma 13'!$C$246</definedName>
    <definedName name="VAS084_D_Ilgalaikioturt164">'Forma 13'!$C$246</definedName>
    <definedName name="VAS084_D_Ilgalaikioturt165" localSheetId="12">'Forma 13'!$C$247</definedName>
    <definedName name="VAS084_D_Ilgalaikioturt165">'Forma 13'!$C$247</definedName>
    <definedName name="VAS084_D_Ilgalaikioturt166" localSheetId="12">'Forma 13'!$C$249</definedName>
    <definedName name="VAS084_D_Ilgalaikioturt166">'Forma 13'!$C$249</definedName>
    <definedName name="VAS084_D_Ilgalaikioturt167" localSheetId="12">'Forma 13'!$C$250</definedName>
    <definedName name="VAS084_D_Ilgalaikioturt167">'Forma 13'!$C$250</definedName>
    <definedName name="VAS084_D_Ilgalaikioturt168" localSheetId="12">'Forma 13'!$C$251</definedName>
    <definedName name="VAS084_D_Ilgalaikioturt168">'Forma 13'!$C$251</definedName>
    <definedName name="VAS084_D_Ilgalaikioturt17" localSheetId="12">'Forma 13'!$C$35</definedName>
    <definedName name="VAS084_D_Ilgalaikioturt17">'Forma 13'!$C$35</definedName>
    <definedName name="VAS084_D_Ilgalaikioturt18" localSheetId="12">'Forma 13'!$C$36</definedName>
    <definedName name="VAS084_D_Ilgalaikioturt18">'Forma 13'!$C$36</definedName>
    <definedName name="VAS084_D_Ilgalaikioturt19" localSheetId="12">'Forma 13'!$C$38</definedName>
    <definedName name="VAS084_D_Ilgalaikioturt19">'Forma 13'!$C$38</definedName>
    <definedName name="VAS084_D_Ilgalaikioturt2" localSheetId="12">'Forma 13'!$C$14</definedName>
    <definedName name="VAS084_D_Ilgalaikioturt2">'Forma 13'!$C$14</definedName>
    <definedName name="VAS084_D_Ilgalaikioturt20" localSheetId="12">'Forma 13'!$C$39</definedName>
    <definedName name="VAS084_D_Ilgalaikioturt20">'Forma 13'!$C$39</definedName>
    <definedName name="VAS084_D_Ilgalaikioturt21" localSheetId="12">'Forma 13'!$C$40</definedName>
    <definedName name="VAS084_D_Ilgalaikioturt21">'Forma 13'!$C$40</definedName>
    <definedName name="VAS084_D_Ilgalaikioturt22" localSheetId="12">'Forma 13'!$C$42</definedName>
    <definedName name="VAS084_D_Ilgalaikioturt22">'Forma 13'!$C$42</definedName>
    <definedName name="VAS084_D_Ilgalaikioturt23" localSheetId="12">'Forma 13'!$C$43</definedName>
    <definedName name="VAS084_D_Ilgalaikioturt23">'Forma 13'!$C$43</definedName>
    <definedName name="VAS084_D_Ilgalaikioturt24" localSheetId="12">'Forma 13'!$C$44</definedName>
    <definedName name="VAS084_D_Ilgalaikioturt24">'Forma 13'!$C$44</definedName>
    <definedName name="VAS084_D_Ilgalaikioturt25" localSheetId="12">'Forma 13'!$C$46</definedName>
    <definedName name="VAS084_D_Ilgalaikioturt25">'Forma 13'!$C$46</definedName>
    <definedName name="VAS084_D_Ilgalaikioturt26" localSheetId="12">'Forma 13'!$C$47</definedName>
    <definedName name="VAS084_D_Ilgalaikioturt26">'Forma 13'!$C$47</definedName>
    <definedName name="VAS084_D_Ilgalaikioturt27" localSheetId="12">'Forma 13'!$C$48</definedName>
    <definedName name="VAS084_D_Ilgalaikioturt27">'Forma 13'!$C$48</definedName>
    <definedName name="VAS084_D_Ilgalaikioturt28" localSheetId="12">'Forma 13'!$C$51</definedName>
    <definedName name="VAS084_D_Ilgalaikioturt28">'Forma 13'!$C$51</definedName>
    <definedName name="VAS084_D_Ilgalaikioturt29" localSheetId="12">'Forma 13'!$C$52</definedName>
    <definedName name="VAS084_D_Ilgalaikioturt29">'Forma 13'!$C$52</definedName>
    <definedName name="VAS084_D_Ilgalaikioturt3" localSheetId="12">'Forma 13'!$C$15</definedName>
    <definedName name="VAS084_D_Ilgalaikioturt3">'Forma 13'!$C$15</definedName>
    <definedName name="VAS084_D_Ilgalaikioturt30" localSheetId="12">'Forma 13'!$C$53</definedName>
    <definedName name="VAS084_D_Ilgalaikioturt30">'Forma 13'!$C$53</definedName>
    <definedName name="VAS084_D_Ilgalaikioturt31" localSheetId="12">'Forma 13'!$C$55</definedName>
    <definedName name="VAS084_D_Ilgalaikioturt31">'Forma 13'!$C$55</definedName>
    <definedName name="VAS084_D_Ilgalaikioturt32" localSheetId="12">'Forma 13'!$C$56</definedName>
    <definedName name="VAS084_D_Ilgalaikioturt32">'Forma 13'!$C$56</definedName>
    <definedName name="VAS084_D_Ilgalaikioturt33" localSheetId="12">'Forma 13'!$C$57</definedName>
    <definedName name="VAS084_D_Ilgalaikioturt33">'Forma 13'!$C$57</definedName>
    <definedName name="VAS084_D_Ilgalaikioturt34" localSheetId="12">'Forma 13'!$C$60</definedName>
    <definedName name="VAS084_D_Ilgalaikioturt34">'Forma 13'!$C$60</definedName>
    <definedName name="VAS084_D_Ilgalaikioturt35" localSheetId="12">'Forma 13'!$C$61</definedName>
    <definedName name="VAS084_D_Ilgalaikioturt35">'Forma 13'!$C$61</definedName>
    <definedName name="VAS084_D_Ilgalaikioturt36" localSheetId="12">'Forma 13'!$C$62</definedName>
    <definedName name="VAS084_D_Ilgalaikioturt36">'Forma 13'!$C$62</definedName>
    <definedName name="VAS084_D_Ilgalaikioturt37" localSheetId="12">'Forma 13'!$C$64</definedName>
    <definedName name="VAS084_D_Ilgalaikioturt37">'Forma 13'!$C$64</definedName>
    <definedName name="VAS084_D_Ilgalaikioturt38" localSheetId="12">'Forma 13'!$C$65</definedName>
    <definedName name="VAS084_D_Ilgalaikioturt38">'Forma 13'!$C$65</definedName>
    <definedName name="VAS084_D_Ilgalaikioturt39" localSheetId="12">'Forma 13'!$C$66</definedName>
    <definedName name="VAS084_D_Ilgalaikioturt39">'Forma 13'!$C$66</definedName>
    <definedName name="VAS084_D_Ilgalaikioturt4" localSheetId="12">'Forma 13'!$C$17</definedName>
    <definedName name="VAS084_D_Ilgalaikioturt4">'Forma 13'!$C$17</definedName>
    <definedName name="VAS084_D_Ilgalaikioturt40" localSheetId="12">'Forma 13'!$C$68</definedName>
    <definedName name="VAS084_D_Ilgalaikioturt40">'Forma 13'!$C$68</definedName>
    <definedName name="VAS084_D_Ilgalaikioturt41" localSheetId="12">'Forma 13'!$C$69</definedName>
    <definedName name="VAS084_D_Ilgalaikioturt41">'Forma 13'!$C$69</definedName>
    <definedName name="VAS084_D_Ilgalaikioturt42" localSheetId="12">'Forma 13'!$C$70</definedName>
    <definedName name="VAS084_D_Ilgalaikioturt42">'Forma 13'!$C$70</definedName>
    <definedName name="VAS084_D_Ilgalaikioturt43" localSheetId="12">'Forma 13'!$C$72</definedName>
    <definedName name="VAS084_D_Ilgalaikioturt43">'Forma 13'!$C$72</definedName>
    <definedName name="VAS084_D_Ilgalaikioturt44" localSheetId="12">'Forma 13'!$C$73</definedName>
    <definedName name="VAS084_D_Ilgalaikioturt44">'Forma 13'!$C$73</definedName>
    <definedName name="VAS084_D_Ilgalaikioturt45" localSheetId="12">'Forma 13'!$C$74</definedName>
    <definedName name="VAS084_D_Ilgalaikioturt45">'Forma 13'!$C$74</definedName>
    <definedName name="VAS084_D_Ilgalaikioturt46" localSheetId="12">'Forma 13'!$C$76</definedName>
    <definedName name="VAS084_D_Ilgalaikioturt46">'Forma 13'!$C$76</definedName>
    <definedName name="VAS084_D_Ilgalaikioturt47" localSheetId="12">'Forma 13'!$C$77</definedName>
    <definedName name="VAS084_D_Ilgalaikioturt47">'Forma 13'!$C$77</definedName>
    <definedName name="VAS084_D_Ilgalaikioturt48" localSheetId="12">'Forma 13'!$C$78</definedName>
    <definedName name="VAS084_D_Ilgalaikioturt48">'Forma 13'!$C$78</definedName>
    <definedName name="VAS084_D_Ilgalaikioturt49" localSheetId="12">'Forma 13'!$C$81</definedName>
    <definedName name="VAS084_D_Ilgalaikioturt49">'Forma 13'!$C$81</definedName>
    <definedName name="VAS084_D_Ilgalaikioturt5" localSheetId="12">'Forma 13'!$C$18</definedName>
    <definedName name="VAS084_D_Ilgalaikioturt5">'Forma 13'!$C$18</definedName>
    <definedName name="VAS084_D_Ilgalaikioturt50" localSheetId="12">'Forma 13'!$C$82</definedName>
    <definedName name="VAS084_D_Ilgalaikioturt50">'Forma 13'!$C$82</definedName>
    <definedName name="VAS084_D_Ilgalaikioturt51" localSheetId="12">'Forma 13'!$C$83</definedName>
    <definedName name="VAS084_D_Ilgalaikioturt51">'Forma 13'!$C$83</definedName>
    <definedName name="VAS084_D_Ilgalaikioturt52" localSheetId="12">'Forma 13'!$C$85</definedName>
    <definedName name="VAS084_D_Ilgalaikioturt52">'Forma 13'!$C$85</definedName>
    <definedName name="VAS084_D_Ilgalaikioturt53" localSheetId="12">'Forma 13'!$C$86</definedName>
    <definedName name="VAS084_D_Ilgalaikioturt53">'Forma 13'!$C$86</definedName>
    <definedName name="VAS084_D_Ilgalaikioturt54" localSheetId="12">'Forma 13'!$C$87</definedName>
    <definedName name="VAS084_D_Ilgalaikioturt54">'Forma 13'!$C$87</definedName>
    <definedName name="VAS084_D_Ilgalaikioturt55" localSheetId="12">'Forma 13'!$C$89</definedName>
    <definedName name="VAS084_D_Ilgalaikioturt55">'Forma 13'!$C$89</definedName>
    <definedName name="VAS084_D_Ilgalaikioturt56" localSheetId="12">'Forma 13'!$C$90</definedName>
    <definedName name="VAS084_D_Ilgalaikioturt56">'Forma 13'!$C$90</definedName>
    <definedName name="VAS084_D_Ilgalaikioturt57" localSheetId="12">'Forma 13'!$C$91</definedName>
    <definedName name="VAS084_D_Ilgalaikioturt57">'Forma 13'!$C$91</definedName>
    <definedName name="VAS084_D_Ilgalaikioturt58" localSheetId="12">'Forma 13'!$C$95</definedName>
    <definedName name="VAS084_D_Ilgalaikioturt58">'Forma 13'!$C$95</definedName>
    <definedName name="VAS084_D_Ilgalaikioturt59" localSheetId="12">'Forma 13'!$C$96</definedName>
    <definedName name="VAS084_D_Ilgalaikioturt59">'Forma 13'!$C$96</definedName>
    <definedName name="VAS084_D_Ilgalaikioturt6" localSheetId="12">'Forma 13'!$C$19</definedName>
    <definedName name="VAS084_D_Ilgalaikioturt6">'Forma 13'!$C$19</definedName>
    <definedName name="VAS084_D_Ilgalaikioturt60" localSheetId="12">'Forma 13'!$C$97</definedName>
    <definedName name="VAS084_D_Ilgalaikioturt60">'Forma 13'!$C$97</definedName>
    <definedName name="VAS084_D_Ilgalaikioturt61" localSheetId="12">'Forma 13'!$C$99</definedName>
    <definedName name="VAS084_D_Ilgalaikioturt61">'Forma 13'!$C$99</definedName>
    <definedName name="VAS084_D_Ilgalaikioturt62" localSheetId="12">'Forma 13'!$C$100</definedName>
    <definedName name="VAS084_D_Ilgalaikioturt62">'Forma 13'!$C$100</definedName>
    <definedName name="VAS084_D_Ilgalaikioturt63" localSheetId="12">'Forma 13'!$C$101</definedName>
    <definedName name="VAS084_D_Ilgalaikioturt63">'Forma 13'!$C$101</definedName>
    <definedName name="VAS084_D_Ilgalaikioturt64" localSheetId="12">'Forma 13'!$C$103</definedName>
    <definedName name="VAS084_D_Ilgalaikioturt64">'Forma 13'!$C$103</definedName>
    <definedName name="VAS084_D_Ilgalaikioturt65" localSheetId="12">'Forma 13'!$C$104</definedName>
    <definedName name="VAS084_D_Ilgalaikioturt65">'Forma 13'!$C$104</definedName>
    <definedName name="VAS084_D_Ilgalaikioturt66" localSheetId="12">'Forma 13'!$C$105</definedName>
    <definedName name="VAS084_D_Ilgalaikioturt66">'Forma 13'!$C$105</definedName>
    <definedName name="VAS084_D_Ilgalaikioturt67" localSheetId="12">'Forma 13'!$C$108</definedName>
    <definedName name="VAS084_D_Ilgalaikioturt67">'Forma 13'!$C$108</definedName>
    <definedName name="VAS084_D_Ilgalaikioturt68" localSheetId="12">'Forma 13'!$C$109</definedName>
    <definedName name="VAS084_D_Ilgalaikioturt68">'Forma 13'!$C$109</definedName>
    <definedName name="VAS084_D_Ilgalaikioturt69" localSheetId="12">'Forma 13'!$C$110</definedName>
    <definedName name="VAS084_D_Ilgalaikioturt69">'Forma 13'!$C$110</definedName>
    <definedName name="VAS084_D_Ilgalaikioturt7" localSheetId="12">'Forma 13'!$C$21</definedName>
    <definedName name="VAS084_D_Ilgalaikioturt7">'Forma 13'!$C$21</definedName>
    <definedName name="VAS084_D_Ilgalaikioturt70" localSheetId="12">'Forma 13'!$C$112</definedName>
    <definedName name="VAS084_D_Ilgalaikioturt70">'Forma 13'!$C$112</definedName>
    <definedName name="VAS084_D_Ilgalaikioturt71" localSheetId="12">'Forma 13'!$C$113</definedName>
    <definedName name="VAS084_D_Ilgalaikioturt71">'Forma 13'!$C$113</definedName>
    <definedName name="VAS084_D_Ilgalaikioturt72" localSheetId="12">'Forma 13'!$C$114</definedName>
    <definedName name="VAS084_D_Ilgalaikioturt72">'Forma 13'!$C$114</definedName>
    <definedName name="VAS084_D_Ilgalaikioturt73" localSheetId="12">'Forma 13'!$C$116</definedName>
    <definedName name="VAS084_D_Ilgalaikioturt73">'Forma 13'!$C$116</definedName>
    <definedName name="VAS084_D_Ilgalaikioturt74" localSheetId="12">'Forma 13'!$C$117</definedName>
    <definedName name="VAS084_D_Ilgalaikioturt74">'Forma 13'!$C$117</definedName>
    <definedName name="VAS084_D_Ilgalaikioturt75" localSheetId="12">'Forma 13'!$C$118</definedName>
    <definedName name="VAS084_D_Ilgalaikioturt75">'Forma 13'!$C$118</definedName>
    <definedName name="VAS084_D_Ilgalaikioturt76" localSheetId="12">'Forma 13'!$C$120</definedName>
    <definedName name="VAS084_D_Ilgalaikioturt76">'Forma 13'!$C$120</definedName>
    <definedName name="VAS084_D_Ilgalaikioturt77" localSheetId="12">'Forma 13'!$C$121</definedName>
    <definedName name="VAS084_D_Ilgalaikioturt77">'Forma 13'!$C$121</definedName>
    <definedName name="VAS084_D_Ilgalaikioturt78" localSheetId="12">'Forma 13'!$C$122</definedName>
    <definedName name="VAS084_D_Ilgalaikioturt78">'Forma 13'!$C$122</definedName>
    <definedName name="VAS084_D_Ilgalaikioturt79" localSheetId="12">'Forma 13'!$C$124</definedName>
    <definedName name="VAS084_D_Ilgalaikioturt79">'Forma 13'!$C$124</definedName>
    <definedName name="VAS084_D_Ilgalaikioturt8" localSheetId="12">'Forma 13'!$C$22</definedName>
    <definedName name="VAS084_D_Ilgalaikioturt8">'Forma 13'!$C$22</definedName>
    <definedName name="VAS084_D_Ilgalaikioturt80" localSheetId="12">'Forma 13'!$C$125</definedName>
    <definedName name="VAS084_D_Ilgalaikioturt80">'Forma 13'!$C$125</definedName>
    <definedName name="VAS084_D_Ilgalaikioturt81" localSheetId="12">'Forma 13'!$C$126</definedName>
    <definedName name="VAS084_D_Ilgalaikioturt81">'Forma 13'!$C$126</definedName>
    <definedName name="VAS084_D_Ilgalaikioturt82" localSheetId="12">'Forma 13'!$C$128</definedName>
    <definedName name="VAS084_D_Ilgalaikioturt82">'Forma 13'!$C$128</definedName>
    <definedName name="VAS084_D_Ilgalaikioturt83" localSheetId="12">'Forma 13'!$C$129</definedName>
    <definedName name="VAS084_D_Ilgalaikioturt83">'Forma 13'!$C$129</definedName>
    <definedName name="VAS084_D_Ilgalaikioturt84" localSheetId="12">'Forma 13'!$C$130</definedName>
    <definedName name="VAS084_D_Ilgalaikioturt84">'Forma 13'!$C$130</definedName>
    <definedName name="VAS084_D_Ilgalaikioturt85" localSheetId="12">'Forma 13'!$C$133</definedName>
    <definedName name="VAS084_D_Ilgalaikioturt85">'Forma 13'!$C$133</definedName>
    <definedName name="VAS084_D_Ilgalaikioturt86" localSheetId="12">'Forma 13'!$C$134</definedName>
    <definedName name="VAS084_D_Ilgalaikioturt86">'Forma 13'!$C$134</definedName>
    <definedName name="VAS084_D_Ilgalaikioturt87" localSheetId="12">'Forma 13'!$C$135</definedName>
    <definedName name="VAS084_D_Ilgalaikioturt87">'Forma 13'!$C$135</definedName>
    <definedName name="VAS084_D_Ilgalaikioturt88" localSheetId="12">'Forma 13'!$C$137</definedName>
    <definedName name="VAS084_D_Ilgalaikioturt88">'Forma 13'!$C$137</definedName>
    <definedName name="VAS084_D_Ilgalaikioturt89" localSheetId="12">'Forma 13'!$C$138</definedName>
    <definedName name="VAS084_D_Ilgalaikioturt89">'Forma 13'!$C$138</definedName>
    <definedName name="VAS084_D_Ilgalaikioturt9" localSheetId="12">'Forma 13'!$C$23</definedName>
    <definedName name="VAS084_D_Ilgalaikioturt9">'Forma 13'!$C$23</definedName>
    <definedName name="VAS084_D_Ilgalaikioturt90" localSheetId="12">'Forma 13'!$C$139</definedName>
    <definedName name="VAS084_D_Ilgalaikioturt90">'Forma 13'!$C$139</definedName>
    <definedName name="VAS084_D_Ilgalaikioturt91" localSheetId="12">'Forma 13'!$C$142</definedName>
    <definedName name="VAS084_D_Ilgalaikioturt91">'Forma 13'!$C$142</definedName>
    <definedName name="VAS084_D_Ilgalaikioturt92" localSheetId="12">'Forma 13'!$C$143</definedName>
    <definedName name="VAS084_D_Ilgalaikioturt92">'Forma 13'!$C$143</definedName>
    <definedName name="VAS084_D_Ilgalaikioturt93" localSheetId="12">'Forma 13'!$C$144</definedName>
    <definedName name="VAS084_D_Ilgalaikioturt93">'Forma 13'!$C$144</definedName>
    <definedName name="VAS084_D_Ilgalaikioturt94" localSheetId="12">'Forma 13'!$C$146</definedName>
    <definedName name="VAS084_D_Ilgalaikioturt94">'Forma 13'!$C$146</definedName>
    <definedName name="VAS084_D_Ilgalaikioturt95" localSheetId="12">'Forma 13'!$C$147</definedName>
    <definedName name="VAS084_D_Ilgalaikioturt95">'Forma 13'!$C$147</definedName>
    <definedName name="VAS084_D_Ilgalaikioturt96" localSheetId="12">'Forma 13'!$C$148</definedName>
    <definedName name="VAS084_D_Ilgalaikioturt96">'Forma 13'!$C$148</definedName>
    <definedName name="VAS084_D_Ilgalaikioturt97" localSheetId="12">'Forma 13'!$C$150</definedName>
    <definedName name="VAS084_D_Ilgalaikioturt97">'Forma 13'!$C$150</definedName>
    <definedName name="VAS084_D_Ilgalaikioturt98" localSheetId="12">'Forma 13'!$C$151</definedName>
    <definedName name="VAS084_D_Ilgalaikioturt98">'Forma 13'!$C$151</definedName>
    <definedName name="VAS084_D_Ilgalaikioturt99" localSheetId="12">'Forma 13'!$C$152</definedName>
    <definedName name="VAS084_D_Ilgalaikioturt99">'Forma 13'!$C$152</definedName>
    <definedName name="VAS084_D_Inventorinisnu1" localSheetId="12">'Forma 13'!$D$9</definedName>
    <definedName name="VAS084_D_Inventorinisnu1">'Forma 13'!$D$9</definedName>
    <definedName name="VAS084_D_Irankiaimatavi1" localSheetId="12">'Forma 13'!$C$75</definedName>
    <definedName name="VAS084_D_Irankiaimatavi1">'Forma 13'!$C$75</definedName>
    <definedName name="VAS084_D_Irankiaimatavi2" localSheetId="12">'Forma 13'!$C$157</definedName>
    <definedName name="VAS084_D_Irankiaimatavi2">'Forma 13'!$C$157</definedName>
    <definedName name="VAS084_D_Irankiaimatavi3" localSheetId="12">'Forma 13'!$C$239</definedName>
    <definedName name="VAS084_D_Irankiaimatavi3">'Forma 13'!$C$239</definedName>
    <definedName name="VAS084_D_Irasyti1" localSheetId="12">'Forma 13'!$C$253</definedName>
    <definedName name="VAS084_D_Irasyti1">'Forma 13'!$C$253</definedName>
    <definedName name="VAS084_D_Irasyti2" localSheetId="12">'Forma 13'!$C$254</definedName>
    <definedName name="VAS084_D_Irasyti2">'Forma 13'!$C$254</definedName>
    <definedName name="VAS084_D_Irasyti3" localSheetId="12">'Forma 13'!$C$255</definedName>
    <definedName name="VAS084_D_Irasyti3">'Forma 13'!$C$255</definedName>
    <definedName name="VAS084_D_Keliaiaikstele1" localSheetId="12">'Forma 13'!$C$29</definedName>
    <definedName name="VAS084_D_Keliaiaikstele1">'Forma 13'!$C$29</definedName>
    <definedName name="VAS084_D_Keliaiaikstele2" localSheetId="12">'Forma 13'!$C$111</definedName>
    <definedName name="VAS084_D_Keliaiaikstele2">'Forma 13'!$C$111</definedName>
    <definedName name="VAS084_D_Keliaiaikstele3" localSheetId="12">'Forma 13'!$C$193</definedName>
    <definedName name="VAS084_D_Keliaiaikstele3">'Forma 13'!$C$193</definedName>
    <definedName name="VAS084_D_Kitareguliuoja1" localSheetId="12">'Forma 13'!$O$9</definedName>
    <definedName name="VAS084_D_Kitareguliuoja1">'Forma 13'!$O$9</definedName>
    <definedName name="VAS084_D_Kitasilgalaiki1" localSheetId="12">'Forma 13'!$C$88</definedName>
    <definedName name="VAS084_D_Kitasilgalaiki1">'Forma 13'!$C$88</definedName>
    <definedName name="VAS084_D_Kitasilgalaiki2" localSheetId="12">'Forma 13'!$C$170</definedName>
    <definedName name="VAS084_D_Kitasilgalaiki2">'Forma 13'!$C$170</definedName>
    <definedName name="VAS084_D_Kitasilgalaiki3" localSheetId="12">'Forma 13'!$C$252</definedName>
    <definedName name="VAS084_D_Kitasilgalaiki3">'Forma 13'!$C$252</definedName>
    <definedName name="VAS084_D_Kitasnemateria1" localSheetId="12">'Forma 13'!$C$20</definedName>
    <definedName name="VAS084_D_Kitasnemateria1">'Forma 13'!$C$20</definedName>
    <definedName name="VAS084_D_Kitasnemateria2" localSheetId="12">'Forma 13'!$C$102</definedName>
    <definedName name="VAS084_D_Kitasnemateria2">'Forma 13'!$C$102</definedName>
    <definedName name="VAS084_D_Kitasnemateria3" localSheetId="12">'Forma 13'!$C$184</definedName>
    <definedName name="VAS084_D_Kitasnemateria3">'Forma 13'!$C$184</definedName>
    <definedName name="VAS084_D_Kitigeriamojov1" localSheetId="12">'Forma 13'!$C$71</definedName>
    <definedName name="VAS084_D_Kitigeriamojov1">'Forma 13'!$C$71</definedName>
    <definedName name="VAS084_D_Kitigeriamojov2" localSheetId="12">'Forma 13'!$C$153</definedName>
    <definedName name="VAS084_D_Kitigeriamojov2">'Forma 13'!$C$153</definedName>
    <definedName name="VAS084_D_Kitigeriamojov3" localSheetId="12">'Forma 13'!$C$235</definedName>
    <definedName name="VAS084_D_Kitigeriamojov3">'Forma 13'!$C$235</definedName>
    <definedName name="VAS084_D_Kitiirenginiai1" localSheetId="12">'Forma 13'!$C$45</definedName>
    <definedName name="VAS084_D_Kitiirenginiai1">'Forma 13'!$C$45</definedName>
    <definedName name="VAS084_D_Kitiirenginiai2" localSheetId="12">'Forma 13'!$C$58</definedName>
    <definedName name="VAS084_D_Kitiirenginiai2">'Forma 13'!$C$58</definedName>
    <definedName name="VAS084_D_Kitiirenginiai3" localSheetId="12">'Forma 13'!$C$127</definedName>
    <definedName name="VAS084_D_Kitiirenginiai3">'Forma 13'!$C$127</definedName>
    <definedName name="VAS084_D_Kitiirenginiai4" localSheetId="12">'Forma 13'!$C$140</definedName>
    <definedName name="VAS084_D_Kitiirenginiai4">'Forma 13'!$C$140</definedName>
    <definedName name="VAS084_D_Kitiirenginiai5" localSheetId="12">'Forma 13'!$C$209</definedName>
    <definedName name="VAS084_D_Kitiirenginiai5">'Forma 13'!$C$209</definedName>
    <definedName name="VAS084_D_Kitiirenginiai6" localSheetId="12">'Forma 13'!$C$222</definedName>
    <definedName name="VAS084_D_Kitiirenginiai6">'Forma 13'!$C$222</definedName>
    <definedName name="VAS084_D_Kitostransport1" localSheetId="12">'Forma 13'!$C$84</definedName>
    <definedName name="VAS084_D_Kitostransport1">'Forma 13'!$C$84</definedName>
    <definedName name="VAS084_D_Kitostransport2" localSheetId="12">'Forma 13'!$C$166</definedName>
    <definedName name="VAS084_D_Kitostransport2">'Forma 13'!$C$166</definedName>
    <definedName name="VAS084_D_Kitostransport3" localSheetId="12">'Forma 13'!$C$248</definedName>
    <definedName name="VAS084_D_Kitostransport3">'Forma 13'!$C$248</definedName>
    <definedName name="VAS084_D_Kitosveiklosne1" localSheetId="12">'Forma 13'!$P$9</definedName>
    <definedName name="VAS084_D_Kitosveiklosne1">'Forma 13'!$P$9</definedName>
    <definedName name="VAS084_D_Lengviejiautom1" localSheetId="12">'Forma 13'!$C$80</definedName>
    <definedName name="VAS084_D_Lengviejiautom1">'Forma 13'!$C$80</definedName>
    <definedName name="VAS084_D_Lengviejiautom2" localSheetId="12">'Forma 13'!$C$162</definedName>
    <definedName name="VAS084_D_Lengviejiautom2">'Forma 13'!$C$162</definedName>
    <definedName name="VAS084_D_Lengviejiautom3" localSheetId="12">'Forma 13'!$C$244</definedName>
    <definedName name="VAS084_D_Lengviejiautom3">'Forma 13'!$C$244</definedName>
    <definedName name="VAS084_D_Lrklimatokaito1" localSheetId="12">'Forma 13'!$E$9</definedName>
    <definedName name="VAS084_D_Lrklimatokaito1">'Forma 13'!$E$9</definedName>
    <definedName name="VAS084_D_Masinosiriranga1" localSheetId="12">'Forma 13'!$C$49</definedName>
    <definedName name="VAS084_D_Masinosiriranga1">'Forma 13'!$C$49</definedName>
    <definedName name="VAS084_D_Masinosiriranga2" localSheetId="12">'Forma 13'!$C$131</definedName>
    <definedName name="VAS084_D_Masinosiriranga2">'Forma 13'!$C$131</definedName>
    <definedName name="VAS084_D_Masinosiriranga3" localSheetId="12">'Forma 13'!$C$213</definedName>
    <definedName name="VAS084_D_Masinosiriranga3">'Forma 13'!$C$213</definedName>
    <definedName name="VAS084_D_Nematerialusis1" localSheetId="12">'Forma 13'!$C$11</definedName>
    <definedName name="VAS084_D_Nematerialusis1">'Forma 13'!$C$11</definedName>
    <definedName name="VAS084_D_Nematerialusis2" localSheetId="12">'Forma 13'!$C$93</definedName>
    <definedName name="VAS084_D_Nematerialusis2">'Forma 13'!$C$93</definedName>
    <definedName name="VAS084_D_Nematerialusis3" localSheetId="12">'Forma 13'!$C$175</definedName>
    <definedName name="VAS084_D_Nematerialusis3">'Forma 13'!$C$175</definedName>
    <definedName name="VAS084_D_Netiesiogiaipa1" localSheetId="12">'Forma 13'!$C$92</definedName>
    <definedName name="VAS084_D_Netiesiogiaipa1">'Forma 13'!$C$92</definedName>
    <definedName name="VAS084_D_Nuotekudumblot1" localSheetId="12">'Forma 13'!$L$9</definedName>
    <definedName name="VAS084_D_Nuotekudumblot1">'Forma 13'!$L$9</definedName>
    <definedName name="VAS084_D_Nuotekuirdumbl1" localSheetId="12">'Forma 13'!$C$54</definedName>
    <definedName name="VAS084_D_Nuotekuirdumbl1">'Forma 13'!$C$54</definedName>
    <definedName name="VAS084_D_Nuotekuirdumbl2" localSheetId="12">'Forma 13'!$C$136</definedName>
    <definedName name="VAS084_D_Nuotekuirdumbl2">'Forma 13'!$C$136</definedName>
    <definedName name="VAS084_D_Nuotekuirdumbl3" localSheetId="12">'Forma 13'!$C$218</definedName>
    <definedName name="VAS084_D_Nuotekuirdumbl3">'Forma 13'!$C$218</definedName>
    <definedName name="VAS084_D_Nuotekusurinki1" localSheetId="12">'Forma 13'!$J$9</definedName>
    <definedName name="VAS084_D_Nuotekusurinki1">'Forma 13'!$J$9</definedName>
    <definedName name="VAS084_D_Nuotekuvalymas1" localSheetId="12">'Forma 13'!$K$9</definedName>
    <definedName name="VAS084_D_Nuotekuvalymas1">'Forma 13'!$K$9</definedName>
    <definedName name="VAS084_D_Pastataiadmini1" localSheetId="12">'Forma 13'!$C$25</definedName>
    <definedName name="VAS084_D_Pastataiadmini1">'Forma 13'!$C$25</definedName>
    <definedName name="VAS084_D_Pastataiadmini2" localSheetId="12">'Forma 13'!$C$107</definedName>
    <definedName name="VAS084_D_Pastataiadmini2">'Forma 13'!$C$107</definedName>
    <definedName name="VAS084_D_Pastataiadmini3" localSheetId="12">'Forma 13'!$C$189</definedName>
    <definedName name="VAS084_D_Pastataiadmini3">'Forma 13'!$C$189</definedName>
    <definedName name="VAS084_D_Pastataiirstat1" localSheetId="12">'Forma 13'!$C$24</definedName>
    <definedName name="VAS084_D_Pastataiirstat1">'Forma 13'!$C$24</definedName>
    <definedName name="VAS084_D_Pastataiirstat2" localSheetId="12">'Forma 13'!$C$106</definedName>
    <definedName name="VAS084_D_Pastataiirstat2">'Forma 13'!$C$106</definedName>
    <definedName name="VAS084_D_Pastataiirstat3" localSheetId="12">'Forma 13'!$C$188</definedName>
    <definedName name="VAS084_D_Pastataiirstat3">'Forma 13'!$C$188</definedName>
    <definedName name="VAS084_D_Pavirsiniunuot1" localSheetId="12">'Forma 13'!$M$9</definedName>
    <definedName name="VAS084_D_Pavirsiniunuot1">'Forma 13'!$M$9</definedName>
    <definedName name="VAS084_D_Saulessviesose1" localSheetId="12">'Forma 13'!$C$41</definedName>
    <definedName name="VAS084_D_Saulessviesose1">'Forma 13'!$C$41</definedName>
    <definedName name="VAS084_D_Saulessviesose2" localSheetId="12">'Forma 13'!$C$123</definedName>
    <definedName name="VAS084_D_Saulessviesose2">'Forma 13'!$C$123</definedName>
    <definedName name="VAS084_D_Saulessviesose3" localSheetId="12">'Forma 13'!$C$205</definedName>
    <definedName name="VAS084_D_Saulessviesose3">'Forma 13'!$C$205</definedName>
    <definedName name="VAS084_D_Silumosatsiska1" localSheetId="12">'Forma 13'!$C$67</definedName>
    <definedName name="VAS084_D_Silumosatsiska1">'Forma 13'!$C$67</definedName>
    <definedName name="VAS084_D_Silumosatsiska2" localSheetId="12">'Forma 13'!$C$149</definedName>
    <definedName name="VAS084_D_Silumosatsiska2">'Forma 13'!$C$149</definedName>
    <definedName name="VAS084_D_Silumosatsiska3" localSheetId="12">'Forma 13'!$C$231</definedName>
    <definedName name="VAS084_D_Silumosatsiska3">'Forma 13'!$C$231</definedName>
    <definedName name="VAS084_D_Silumosirkarst1" localSheetId="12">'Forma 13'!$C$37</definedName>
    <definedName name="VAS084_D_Silumosirkarst1">'Forma 13'!$C$37</definedName>
    <definedName name="VAS084_D_Silumosirkarst2" localSheetId="12">'Forma 13'!$C$119</definedName>
    <definedName name="VAS084_D_Silumosirkarst2">'Forma 13'!$C$119</definedName>
    <definedName name="VAS084_D_Silumosirkarst3" localSheetId="12">'Forma 13'!$C$201</definedName>
    <definedName name="VAS084_D_Silumosirkarst3">'Forma 13'!$C$201</definedName>
    <definedName name="VAS084_D_Specprogramine1" localSheetId="12">'Forma 13'!$C$16</definedName>
    <definedName name="VAS084_D_Specprogramine1">'Forma 13'!$C$16</definedName>
    <definedName name="VAS084_D_Specprogramine2" localSheetId="12">'Forma 13'!$C$98</definedName>
    <definedName name="VAS084_D_Specprogramine2">'Forma 13'!$C$98</definedName>
    <definedName name="VAS084_D_Specprogramine3" localSheetId="12">'Forma 13'!$C$180</definedName>
    <definedName name="VAS084_D_Specprogramine3">'Forma 13'!$C$180</definedName>
    <definedName name="VAS084_D_Standartinepro1" localSheetId="12">'Forma 13'!$C$12</definedName>
    <definedName name="VAS084_D_Standartinepro1">'Forma 13'!$C$12</definedName>
    <definedName name="VAS084_D_Standartinepro2" localSheetId="12">'Forma 13'!$C$94</definedName>
    <definedName name="VAS084_D_Standartinepro2">'Forma 13'!$C$94</definedName>
    <definedName name="VAS084_D_Standartinepro3" localSheetId="12">'Forma 13'!$C$176</definedName>
    <definedName name="VAS084_D_Standartinepro3">'Forma 13'!$C$176</definedName>
    <definedName name="VAS084_D_Tiesiogiaipask1" localSheetId="12">'Forma 13'!$C$10</definedName>
    <definedName name="VAS084_D_Tiesiogiaipask1">'Forma 13'!$C$10</definedName>
    <definedName name="VAS084_D_Transportoprie1" localSheetId="12">'Forma 13'!$C$79</definedName>
    <definedName name="VAS084_D_Transportoprie1">'Forma 13'!$C$79</definedName>
    <definedName name="VAS084_D_Transportoprie2" localSheetId="12">'Forma 13'!$C$161</definedName>
    <definedName name="VAS084_D_Transportoprie2">'Forma 13'!$C$161</definedName>
    <definedName name="VAS084_D_Transportoprie3" localSheetId="12">'Forma 13'!$C$243</definedName>
    <definedName name="VAS084_D_Transportoprie3">'Forma 13'!$C$243</definedName>
    <definedName name="VAS084_D_Turtovienetask1" localSheetId="12">'Forma 13'!$F$9</definedName>
    <definedName name="VAS084_D_Turtovienetask1">'Forma 13'!$F$9</definedName>
    <definedName name="VAS084_D_Vandenssiurbli1" localSheetId="12">'Forma 13'!$C$50</definedName>
    <definedName name="VAS084_D_Vandenssiurbli1">'Forma 13'!$C$50</definedName>
    <definedName name="VAS084_D_Vandenssiurbli2" localSheetId="12">'Forma 13'!$C$132</definedName>
    <definedName name="VAS084_D_Vandenssiurbli2">'Forma 13'!$C$132</definedName>
    <definedName name="VAS084_D_Vandenssiurbli3" localSheetId="12">'Forma 13'!$C$214</definedName>
    <definedName name="VAS084_D_Vandenssiurbli3">'Forma 13'!$C$214</definedName>
    <definedName name="VAS084_F_Atsiskaitomiej1Apskaitosveikla1" localSheetId="12">'Forma 13'!$N$63</definedName>
    <definedName name="VAS084_F_Atsiskaitomiej1Apskaitosveikla1">'Forma 13'!$N$63</definedName>
    <definedName name="VAS084_F_Atsiskaitomiej1Geriamojovande7" localSheetId="12">'Forma 13'!$G$63</definedName>
    <definedName name="VAS084_F_Atsiskaitomiej1Geriamojovande7">'Forma 13'!$G$63</definedName>
    <definedName name="VAS084_F_Atsiskaitomiej1Geriamojovande8" localSheetId="12">'Forma 13'!$H$63</definedName>
    <definedName name="VAS084_F_Atsiskaitomiej1Geriamojovande8">'Forma 13'!$H$63</definedName>
    <definedName name="VAS084_F_Atsiskaitomiej1Geriamojovande9" localSheetId="12">'Forma 13'!$I$63</definedName>
    <definedName name="VAS084_F_Atsiskaitomiej1Geriamojovande9">'Forma 13'!$I$63</definedName>
    <definedName name="VAS084_F_Atsiskaitomiej1Kitareguliuoja1" localSheetId="12">'Forma 13'!$O$63</definedName>
    <definedName name="VAS084_F_Atsiskaitomiej1Kitareguliuoja1">'Forma 13'!$O$63</definedName>
    <definedName name="VAS084_F_Atsiskaitomiej1Kitosveiklosne1" localSheetId="12">'Forma 13'!$P$63</definedName>
    <definedName name="VAS084_F_Atsiskaitomiej1Kitosveiklosne1">'Forma 13'!$P$63</definedName>
    <definedName name="VAS084_F_Atsiskaitomiej1Nuotekudumblot1" localSheetId="12">'Forma 13'!$L$63</definedName>
    <definedName name="VAS084_F_Atsiskaitomiej1Nuotekudumblot1">'Forma 13'!$L$63</definedName>
    <definedName name="VAS084_F_Atsiskaitomiej1Nuotekusurinki1" localSheetId="12">'Forma 13'!$J$63</definedName>
    <definedName name="VAS084_F_Atsiskaitomiej1Nuotekusurinki1">'Forma 13'!$J$63</definedName>
    <definedName name="VAS084_F_Atsiskaitomiej1Nuotekuvalymas1" localSheetId="12">'Forma 13'!$K$63</definedName>
    <definedName name="VAS084_F_Atsiskaitomiej1Nuotekuvalymas1">'Forma 13'!$K$63</definedName>
    <definedName name="VAS084_F_Atsiskaitomiej1Pavirsiniunuot1" localSheetId="12">'Forma 13'!$M$63</definedName>
    <definedName name="VAS084_F_Atsiskaitomiej1Pavirsiniunuot1">'Forma 13'!$M$63</definedName>
    <definedName name="VAS084_F_Atsiskaitomiej2Apskaitosveikla1" localSheetId="12">'Forma 13'!$N$145</definedName>
    <definedName name="VAS084_F_Atsiskaitomiej2Apskaitosveikla1">'Forma 13'!$N$145</definedName>
    <definedName name="VAS084_F_Atsiskaitomiej2Geriamojovande7" localSheetId="12">'Forma 13'!$G$145</definedName>
    <definedName name="VAS084_F_Atsiskaitomiej2Geriamojovande7">'Forma 13'!$G$145</definedName>
    <definedName name="VAS084_F_Atsiskaitomiej2Geriamojovande8" localSheetId="12">'Forma 13'!$H$145</definedName>
    <definedName name="VAS084_F_Atsiskaitomiej2Geriamojovande8">'Forma 13'!$H$145</definedName>
    <definedName name="VAS084_F_Atsiskaitomiej2Geriamojovande9" localSheetId="12">'Forma 13'!$I$145</definedName>
    <definedName name="VAS084_F_Atsiskaitomiej2Geriamojovande9">'Forma 13'!$I$145</definedName>
    <definedName name="VAS084_F_Atsiskaitomiej2Kitareguliuoja1" localSheetId="12">'Forma 13'!$O$145</definedName>
    <definedName name="VAS084_F_Atsiskaitomiej2Kitareguliuoja1">'Forma 13'!$O$145</definedName>
    <definedName name="VAS084_F_Atsiskaitomiej2Kitosveiklosne1" localSheetId="12">'Forma 13'!$P$145</definedName>
    <definedName name="VAS084_F_Atsiskaitomiej2Kitosveiklosne1">'Forma 13'!$P$145</definedName>
    <definedName name="VAS084_F_Atsiskaitomiej2Nuotekudumblot1" localSheetId="12">'Forma 13'!$L$145</definedName>
    <definedName name="VAS084_F_Atsiskaitomiej2Nuotekudumblot1">'Forma 13'!$L$145</definedName>
    <definedName name="VAS084_F_Atsiskaitomiej2Nuotekusurinki1" localSheetId="12">'Forma 13'!$J$145</definedName>
    <definedName name="VAS084_F_Atsiskaitomiej2Nuotekusurinki1">'Forma 13'!$J$145</definedName>
    <definedName name="VAS084_F_Atsiskaitomiej2Nuotekuvalymas1" localSheetId="12">'Forma 13'!$K$145</definedName>
    <definedName name="VAS084_F_Atsiskaitomiej2Nuotekuvalymas1">'Forma 13'!$K$145</definedName>
    <definedName name="VAS084_F_Atsiskaitomiej2Pavirsiniunuot1" localSheetId="12">'Forma 13'!$M$145</definedName>
    <definedName name="VAS084_F_Atsiskaitomiej2Pavirsiniunuot1">'Forma 13'!$M$145</definedName>
    <definedName name="VAS084_F_Atsiskaitomiej3Apskaitosveikla1" localSheetId="12">'Forma 13'!$N$227</definedName>
    <definedName name="VAS084_F_Atsiskaitomiej3Apskaitosveikla1">'Forma 13'!$N$227</definedName>
    <definedName name="VAS084_F_Atsiskaitomiej3Geriamojovande7" localSheetId="12">'Forma 13'!$G$227</definedName>
    <definedName name="VAS084_F_Atsiskaitomiej3Geriamojovande7">'Forma 13'!$G$227</definedName>
    <definedName name="VAS084_F_Atsiskaitomiej3Geriamojovande8" localSheetId="12">'Forma 13'!$H$227</definedName>
    <definedName name="VAS084_F_Atsiskaitomiej3Geriamojovande8">'Forma 13'!$H$227</definedName>
    <definedName name="VAS084_F_Atsiskaitomiej3Geriamojovande9" localSheetId="12">'Forma 13'!$I$227</definedName>
    <definedName name="VAS084_F_Atsiskaitomiej3Geriamojovande9">'Forma 13'!$I$227</definedName>
    <definedName name="VAS084_F_Atsiskaitomiej3Kitareguliuoja1" localSheetId="12">'Forma 13'!$O$227</definedName>
    <definedName name="VAS084_F_Atsiskaitomiej3Kitareguliuoja1">'Forma 13'!$O$227</definedName>
    <definedName name="VAS084_F_Atsiskaitomiej3Kitosveiklosne1" localSheetId="12">'Forma 13'!$P$227</definedName>
    <definedName name="VAS084_F_Atsiskaitomiej3Kitosveiklosne1">'Forma 13'!$P$227</definedName>
    <definedName name="VAS084_F_Atsiskaitomiej3Nuotekudumblot1" localSheetId="12">'Forma 13'!$L$227</definedName>
    <definedName name="VAS084_F_Atsiskaitomiej3Nuotekudumblot1">'Forma 13'!$L$227</definedName>
    <definedName name="VAS084_F_Atsiskaitomiej3Nuotekusurinki1" localSheetId="12">'Forma 13'!$J$227</definedName>
    <definedName name="VAS084_F_Atsiskaitomiej3Nuotekusurinki1">'Forma 13'!$J$227</definedName>
    <definedName name="VAS084_F_Atsiskaitomiej3Nuotekuvalymas1" localSheetId="12">'Forma 13'!$K$227</definedName>
    <definedName name="VAS084_F_Atsiskaitomiej3Nuotekuvalymas1">'Forma 13'!$K$227</definedName>
    <definedName name="VAS084_F_Atsiskaitomiej3Pavirsiniunuot1" localSheetId="12">'Forma 13'!$M$227</definedName>
    <definedName name="VAS084_F_Atsiskaitomiej3Pavirsiniunuot1">'Forma 13'!$M$227</definedName>
    <definedName name="VAS084_F_Bendraipaskirs1Apskaitosveikla1" localSheetId="12">'Forma 13'!$N$174</definedName>
    <definedName name="VAS084_F_Bendraipaskirs1Apskaitosveikla1">'Forma 13'!$N$174</definedName>
    <definedName name="VAS084_F_Bendraipaskirs1Geriamojovande7" localSheetId="12">'Forma 13'!$G$174</definedName>
    <definedName name="VAS084_F_Bendraipaskirs1Geriamojovande7">'Forma 13'!$G$174</definedName>
    <definedName name="VAS084_F_Bendraipaskirs1Geriamojovande8" localSheetId="12">'Forma 13'!$H$174</definedName>
    <definedName name="VAS084_F_Bendraipaskirs1Geriamojovande8">'Forma 13'!$H$174</definedName>
    <definedName name="VAS084_F_Bendraipaskirs1Geriamojovande9" localSheetId="12">'Forma 13'!$I$174</definedName>
    <definedName name="VAS084_F_Bendraipaskirs1Geriamojovande9">'Forma 13'!$I$174</definedName>
    <definedName name="VAS084_F_Bendraipaskirs1Kitareguliuoja1" localSheetId="12">'Forma 13'!$O$174</definedName>
    <definedName name="VAS084_F_Bendraipaskirs1Kitareguliuoja1">'Forma 13'!$O$174</definedName>
    <definedName name="VAS084_F_Bendraipaskirs1Kitosveiklosne1" localSheetId="12">'Forma 13'!$P$174</definedName>
    <definedName name="VAS084_F_Bendraipaskirs1Kitosveiklosne1">'Forma 13'!$P$174</definedName>
    <definedName name="VAS084_F_Bendraipaskirs1Nuotekudumblot1" localSheetId="12">'Forma 13'!$L$174</definedName>
    <definedName name="VAS084_F_Bendraipaskirs1Nuotekudumblot1">'Forma 13'!$L$174</definedName>
    <definedName name="VAS084_F_Bendraipaskirs1Nuotekusurinki1" localSheetId="12">'Forma 13'!$J$174</definedName>
    <definedName name="VAS084_F_Bendraipaskirs1Nuotekusurinki1">'Forma 13'!$J$174</definedName>
    <definedName name="VAS084_F_Bendraipaskirs1Nuotekuvalymas1" localSheetId="12">'Forma 13'!$K$174</definedName>
    <definedName name="VAS084_F_Bendraipaskirs1Nuotekuvalymas1">'Forma 13'!$K$174</definedName>
    <definedName name="VAS084_F_Bendraipaskirs1Pavirsiniunuot1" localSheetId="12">'Forma 13'!$M$174</definedName>
    <definedName name="VAS084_F_Bendraipaskirs1Pavirsiniunuot1">'Forma 13'!$M$174</definedName>
    <definedName name="VAS084_F_Geriamojovande1Apskaitosveikla1" localSheetId="12">'Forma 13'!$N$33</definedName>
    <definedName name="VAS084_F_Geriamojovande1Apskaitosveikla1">'Forma 13'!$N$33</definedName>
    <definedName name="VAS084_F_Geriamojovande1Geriamojovande7" localSheetId="12">'Forma 13'!$G$33</definedName>
    <definedName name="VAS084_F_Geriamojovande1Geriamojovande7">'Forma 13'!$G$33</definedName>
    <definedName name="VAS084_F_Geriamojovande1Geriamojovande8" localSheetId="12">'Forma 13'!$H$33</definedName>
    <definedName name="VAS084_F_Geriamojovande1Geriamojovande8">'Forma 13'!$H$33</definedName>
    <definedName name="VAS084_F_Geriamojovande1Geriamojovande9" localSheetId="12">'Forma 13'!$I$33</definedName>
    <definedName name="VAS084_F_Geriamojovande1Geriamojovande9">'Forma 13'!$I$33</definedName>
    <definedName name="VAS084_F_Geriamojovande1Kitareguliuoja1" localSheetId="12">'Forma 13'!$O$33</definedName>
    <definedName name="VAS084_F_Geriamojovande1Kitareguliuoja1">'Forma 13'!$O$33</definedName>
    <definedName name="VAS084_F_Geriamojovande1Kitosveiklosne1" localSheetId="12">'Forma 13'!$P$33</definedName>
    <definedName name="VAS084_F_Geriamojovande1Kitosveiklosne1">'Forma 13'!$P$33</definedName>
    <definedName name="VAS084_F_Geriamojovande1Nuotekudumblot1" localSheetId="12">'Forma 13'!$L$33</definedName>
    <definedName name="VAS084_F_Geriamojovande1Nuotekudumblot1">'Forma 13'!$L$33</definedName>
    <definedName name="VAS084_F_Geriamojovande1Nuotekusurinki1" localSheetId="12">'Forma 13'!$J$33</definedName>
    <definedName name="VAS084_F_Geriamojovande1Nuotekusurinki1">'Forma 13'!$J$33</definedName>
    <definedName name="VAS084_F_Geriamojovande1Nuotekuvalymas1" localSheetId="12">'Forma 13'!$K$33</definedName>
    <definedName name="VAS084_F_Geriamojovande1Nuotekuvalymas1">'Forma 13'!$K$33</definedName>
    <definedName name="VAS084_F_Geriamojovande1Pavirsiniunuot1" localSheetId="12">'Forma 13'!$M$33</definedName>
    <definedName name="VAS084_F_Geriamojovande1Pavirsiniunuot1">'Forma 13'!$M$33</definedName>
    <definedName name="VAS084_F_Geriamojovande2Apskaitosveikla1" localSheetId="12">'Forma 13'!$N$59</definedName>
    <definedName name="VAS084_F_Geriamojovande2Apskaitosveikla1">'Forma 13'!$N$59</definedName>
    <definedName name="VAS084_F_Geriamojovande2Geriamojovande7" localSheetId="12">'Forma 13'!$G$59</definedName>
    <definedName name="VAS084_F_Geriamojovande2Geriamojovande7">'Forma 13'!$G$59</definedName>
    <definedName name="VAS084_F_Geriamojovande2Geriamojovande8" localSheetId="12">'Forma 13'!$H$59</definedName>
    <definedName name="VAS084_F_Geriamojovande2Geriamojovande8">'Forma 13'!$H$59</definedName>
    <definedName name="VAS084_F_Geriamojovande2Geriamojovande9" localSheetId="12">'Forma 13'!$I$59</definedName>
    <definedName name="VAS084_F_Geriamojovande2Geriamojovande9">'Forma 13'!$I$59</definedName>
    <definedName name="VAS084_F_Geriamojovande2Kitareguliuoja1" localSheetId="12">'Forma 13'!$O$59</definedName>
    <definedName name="VAS084_F_Geriamojovande2Kitareguliuoja1">'Forma 13'!$O$59</definedName>
    <definedName name="VAS084_F_Geriamojovande2Kitosveiklosne1" localSheetId="12">'Forma 13'!$P$59</definedName>
    <definedName name="VAS084_F_Geriamojovande2Kitosveiklosne1">'Forma 13'!$P$59</definedName>
    <definedName name="VAS084_F_Geriamojovande2Nuotekudumblot1" localSheetId="12">'Forma 13'!$L$59</definedName>
    <definedName name="VAS084_F_Geriamojovande2Nuotekudumblot1">'Forma 13'!$L$59</definedName>
    <definedName name="VAS084_F_Geriamojovande2Nuotekusurinki1" localSheetId="12">'Forma 13'!$J$59</definedName>
    <definedName name="VAS084_F_Geriamojovande2Nuotekusurinki1">'Forma 13'!$J$59</definedName>
    <definedName name="VAS084_F_Geriamojovande2Nuotekuvalymas1" localSheetId="12">'Forma 13'!$K$59</definedName>
    <definedName name="VAS084_F_Geriamojovande2Nuotekuvalymas1">'Forma 13'!$K$59</definedName>
    <definedName name="VAS084_F_Geriamojovande2Pavirsiniunuot1" localSheetId="12">'Forma 13'!$M$59</definedName>
    <definedName name="VAS084_F_Geriamojovande2Pavirsiniunuot1">'Forma 13'!$M$59</definedName>
    <definedName name="VAS084_F_Geriamojovande3Apskaitosveikla1" localSheetId="12">'Forma 13'!$N$115</definedName>
    <definedName name="VAS084_F_Geriamojovande3Apskaitosveikla1">'Forma 13'!$N$115</definedName>
    <definedName name="VAS084_F_Geriamojovande3Geriamojovande7" localSheetId="12">'Forma 13'!$G$115</definedName>
    <definedName name="VAS084_F_Geriamojovande3Geriamojovande7">'Forma 13'!$G$115</definedName>
    <definedName name="VAS084_F_Geriamojovande3Geriamojovande8" localSheetId="12">'Forma 13'!$H$115</definedName>
    <definedName name="VAS084_F_Geriamojovande3Geriamojovande8">'Forma 13'!$H$115</definedName>
    <definedName name="VAS084_F_Geriamojovande3Geriamojovande9" localSheetId="12">'Forma 13'!$I$115</definedName>
    <definedName name="VAS084_F_Geriamojovande3Geriamojovande9">'Forma 13'!$I$115</definedName>
    <definedName name="VAS084_F_Geriamojovande3Kitareguliuoja1" localSheetId="12">'Forma 13'!$O$115</definedName>
    <definedName name="VAS084_F_Geriamojovande3Kitareguliuoja1">'Forma 13'!$O$115</definedName>
    <definedName name="VAS084_F_Geriamojovande3Kitosveiklosne1" localSheetId="12">'Forma 13'!$P$115</definedName>
    <definedName name="VAS084_F_Geriamojovande3Kitosveiklosne1">'Forma 13'!$P$115</definedName>
    <definedName name="VAS084_F_Geriamojovande3Nuotekudumblot1" localSheetId="12">'Forma 13'!$L$115</definedName>
    <definedName name="VAS084_F_Geriamojovande3Nuotekudumblot1">'Forma 13'!$L$115</definedName>
    <definedName name="VAS084_F_Geriamojovande3Nuotekusurinki1" localSheetId="12">'Forma 13'!$J$115</definedName>
    <definedName name="VAS084_F_Geriamojovande3Nuotekusurinki1">'Forma 13'!$J$115</definedName>
    <definedName name="VAS084_F_Geriamojovande3Nuotekuvalymas1" localSheetId="12">'Forma 13'!$K$115</definedName>
    <definedName name="VAS084_F_Geriamojovande3Nuotekuvalymas1">'Forma 13'!$K$115</definedName>
    <definedName name="VAS084_F_Geriamojovande3Pavirsiniunuot1" localSheetId="12">'Forma 13'!$M$115</definedName>
    <definedName name="VAS084_F_Geriamojovande3Pavirsiniunuot1">'Forma 13'!$M$115</definedName>
    <definedName name="VAS084_F_Geriamojovande4Apskaitosveikla1" localSheetId="12">'Forma 13'!$N$141</definedName>
    <definedName name="VAS084_F_Geriamojovande4Apskaitosveikla1">'Forma 13'!$N$141</definedName>
    <definedName name="VAS084_F_Geriamojovande4Geriamojovande7" localSheetId="12">'Forma 13'!$G$141</definedName>
    <definedName name="VAS084_F_Geriamojovande4Geriamojovande7">'Forma 13'!$G$141</definedName>
    <definedName name="VAS084_F_Geriamojovande4Geriamojovande8" localSheetId="12">'Forma 13'!$H$141</definedName>
    <definedName name="VAS084_F_Geriamojovande4Geriamojovande8">'Forma 13'!$H$141</definedName>
    <definedName name="VAS084_F_Geriamojovande4Geriamojovande9" localSheetId="12">'Forma 13'!$I$141</definedName>
    <definedName name="VAS084_F_Geriamojovande4Geriamojovande9">'Forma 13'!$I$141</definedName>
    <definedName name="VAS084_F_Geriamojovande4Kitareguliuoja1" localSheetId="12">'Forma 13'!$O$141</definedName>
    <definedName name="VAS084_F_Geriamojovande4Kitareguliuoja1">'Forma 13'!$O$141</definedName>
    <definedName name="VAS084_F_Geriamojovande4Kitosveiklosne1" localSheetId="12">'Forma 13'!$P$141</definedName>
    <definedName name="VAS084_F_Geriamojovande4Kitosveiklosne1">'Forma 13'!$P$141</definedName>
    <definedName name="VAS084_F_Geriamojovande4Nuotekudumblot1" localSheetId="12">'Forma 13'!$L$141</definedName>
    <definedName name="VAS084_F_Geriamojovande4Nuotekudumblot1">'Forma 13'!$L$141</definedName>
    <definedName name="VAS084_F_Geriamojovande4Nuotekusurinki1" localSheetId="12">'Forma 13'!$J$141</definedName>
    <definedName name="VAS084_F_Geriamojovande4Nuotekusurinki1">'Forma 13'!$J$141</definedName>
    <definedName name="VAS084_F_Geriamojovande4Nuotekuvalymas1" localSheetId="12">'Forma 13'!$K$141</definedName>
    <definedName name="VAS084_F_Geriamojovande4Nuotekuvalymas1">'Forma 13'!$K$141</definedName>
    <definedName name="VAS084_F_Geriamojovande4Pavirsiniunuot1" localSheetId="12">'Forma 13'!$M$141</definedName>
    <definedName name="VAS084_F_Geriamojovande4Pavirsiniunuot1">'Forma 13'!$M$141</definedName>
    <definedName name="VAS084_F_Geriamojovande5Apskaitosveikla1" localSheetId="12">'Forma 13'!$N$197</definedName>
    <definedName name="VAS084_F_Geriamojovande5Apskaitosveikla1">'Forma 13'!$N$197</definedName>
    <definedName name="VAS084_F_Geriamojovande5Geriamojovande7" localSheetId="12">'Forma 13'!$G$197</definedName>
    <definedName name="VAS084_F_Geriamojovande5Geriamojovande7">'Forma 13'!$G$197</definedName>
    <definedName name="VAS084_F_Geriamojovande5Geriamojovande8" localSheetId="12">'Forma 13'!$H$197</definedName>
    <definedName name="VAS084_F_Geriamojovande5Geriamojovande8">'Forma 13'!$H$197</definedName>
    <definedName name="VAS084_F_Geriamojovande5Geriamojovande9" localSheetId="12">'Forma 13'!$I$197</definedName>
    <definedName name="VAS084_F_Geriamojovande5Geriamojovande9">'Forma 13'!$I$197</definedName>
    <definedName name="VAS084_F_Geriamojovande5Kitareguliuoja1" localSheetId="12">'Forma 13'!$O$197</definedName>
    <definedName name="VAS084_F_Geriamojovande5Kitareguliuoja1">'Forma 13'!$O$197</definedName>
    <definedName name="VAS084_F_Geriamojovande5Kitosveiklosne1" localSheetId="12">'Forma 13'!$P$197</definedName>
    <definedName name="VAS084_F_Geriamojovande5Kitosveiklosne1">'Forma 13'!$P$197</definedName>
    <definedName name="VAS084_F_Geriamojovande5Nuotekudumblot1" localSheetId="12">'Forma 13'!$L$197</definedName>
    <definedName name="VAS084_F_Geriamojovande5Nuotekudumblot1">'Forma 13'!$L$197</definedName>
    <definedName name="VAS084_F_Geriamojovande5Nuotekusurinki1" localSheetId="12">'Forma 13'!$J$197</definedName>
    <definedName name="VAS084_F_Geriamojovande5Nuotekusurinki1">'Forma 13'!$J$197</definedName>
    <definedName name="VAS084_F_Geriamojovande5Nuotekuvalymas1" localSheetId="12">'Forma 13'!$K$197</definedName>
    <definedName name="VAS084_F_Geriamojovande5Nuotekuvalymas1">'Forma 13'!$K$197</definedName>
    <definedName name="VAS084_F_Geriamojovande5Pavirsiniunuot1" localSheetId="12">'Forma 13'!$M$197</definedName>
    <definedName name="VAS084_F_Geriamojovande5Pavirsiniunuot1">'Forma 13'!$M$197</definedName>
    <definedName name="VAS084_F_Geriamojovande6Apskaitosveikla1" localSheetId="12">'Forma 13'!$N$223</definedName>
    <definedName name="VAS084_F_Geriamojovande6Apskaitosveikla1">'Forma 13'!$N$223</definedName>
    <definedName name="VAS084_F_Geriamojovande6Geriamojovande7" localSheetId="12">'Forma 13'!$G$223</definedName>
    <definedName name="VAS084_F_Geriamojovande6Geriamojovande7">'Forma 13'!$G$223</definedName>
    <definedName name="VAS084_F_Geriamojovande6Geriamojovande8" localSheetId="12">'Forma 13'!$H$223</definedName>
    <definedName name="VAS084_F_Geriamojovande6Geriamojovande8">'Forma 13'!$H$223</definedName>
    <definedName name="VAS084_F_Geriamojovande6Geriamojovande9" localSheetId="12">'Forma 13'!$I$223</definedName>
    <definedName name="VAS084_F_Geriamojovande6Geriamojovande9">'Forma 13'!$I$223</definedName>
    <definedName name="VAS084_F_Geriamojovande6Kitareguliuoja1" localSheetId="12">'Forma 13'!$O$223</definedName>
    <definedName name="VAS084_F_Geriamojovande6Kitareguliuoja1">'Forma 13'!$O$223</definedName>
    <definedName name="VAS084_F_Geriamojovande6Kitosveiklosne1" localSheetId="12">'Forma 13'!$P$223</definedName>
    <definedName name="VAS084_F_Geriamojovande6Kitosveiklosne1">'Forma 13'!$P$223</definedName>
    <definedName name="VAS084_F_Geriamojovande6Nuotekudumblot1" localSheetId="12">'Forma 13'!$L$223</definedName>
    <definedName name="VAS084_F_Geriamojovande6Nuotekudumblot1">'Forma 13'!$L$223</definedName>
    <definedName name="VAS084_F_Geriamojovande6Nuotekusurinki1" localSheetId="12">'Forma 13'!$J$223</definedName>
    <definedName name="VAS084_F_Geriamojovande6Nuotekusurinki1">'Forma 13'!$J$223</definedName>
    <definedName name="VAS084_F_Geriamojovande6Nuotekuvalymas1" localSheetId="12">'Forma 13'!$K$223</definedName>
    <definedName name="VAS084_F_Geriamojovande6Nuotekuvalymas1">'Forma 13'!$K$223</definedName>
    <definedName name="VAS084_F_Geriamojovande6Pavirsiniunuot1" localSheetId="12">'Forma 13'!$M$223</definedName>
    <definedName name="VAS084_F_Geriamojovande6Pavirsiniunuot1">'Forma 13'!$M$223</definedName>
    <definedName name="VAS084_F_Ilgalaikioturt100Apskaitosveikla1" localSheetId="12">'Forma 13'!$N$154</definedName>
    <definedName name="VAS084_F_Ilgalaikioturt100Apskaitosveikla1">'Forma 13'!$N$154</definedName>
    <definedName name="VAS084_F_Ilgalaikioturt100Geriamojovande7" localSheetId="12">'Forma 13'!$G$154</definedName>
    <definedName name="VAS084_F_Ilgalaikioturt100Geriamojovande7">'Forma 13'!$G$154</definedName>
    <definedName name="VAS084_F_Ilgalaikioturt100Geriamojovande8" localSheetId="12">'Forma 13'!$H$154</definedName>
    <definedName name="VAS084_F_Ilgalaikioturt100Geriamojovande8">'Forma 13'!$H$154</definedName>
    <definedName name="VAS084_F_Ilgalaikioturt100Geriamojovande9" localSheetId="12">'Forma 13'!$I$154</definedName>
    <definedName name="VAS084_F_Ilgalaikioturt100Geriamojovande9">'Forma 13'!$I$154</definedName>
    <definedName name="VAS084_F_Ilgalaikioturt100Inventorinisnu1" localSheetId="12">'Forma 13'!$D$154</definedName>
    <definedName name="VAS084_F_Ilgalaikioturt100Inventorinisnu1">'Forma 13'!$D$154</definedName>
    <definedName name="VAS084_F_Ilgalaikioturt100Kitareguliuoja1" localSheetId="12">'Forma 13'!$O$154</definedName>
    <definedName name="VAS084_F_Ilgalaikioturt100Kitareguliuoja1">'Forma 13'!$O$154</definedName>
    <definedName name="VAS084_F_Ilgalaikioturt100Kitosveiklosne1" localSheetId="12">'Forma 13'!$P$154</definedName>
    <definedName name="VAS084_F_Ilgalaikioturt100Kitosveiklosne1">'Forma 13'!$P$154</definedName>
    <definedName name="VAS084_F_Ilgalaikioturt100Lrklimatokaito1" localSheetId="12">'Forma 13'!$E$154</definedName>
    <definedName name="VAS084_F_Ilgalaikioturt100Lrklimatokaito1">'Forma 13'!$E$154</definedName>
    <definedName name="VAS084_F_Ilgalaikioturt100Nuotekudumblot1" localSheetId="12">'Forma 13'!$L$154</definedName>
    <definedName name="VAS084_F_Ilgalaikioturt100Nuotekudumblot1">'Forma 13'!$L$154</definedName>
    <definedName name="VAS084_F_Ilgalaikioturt100Nuotekusurinki1" localSheetId="12">'Forma 13'!$J$154</definedName>
    <definedName name="VAS084_F_Ilgalaikioturt100Nuotekusurinki1">'Forma 13'!$J$154</definedName>
    <definedName name="VAS084_F_Ilgalaikioturt100Nuotekuvalymas1" localSheetId="12">'Forma 13'!$K$154</definedName>
    <definedName name="VAS084_F_Ilgalaikioturt100Nuotekuvalymas1">'Forma 13'!$K$154</definedName>
    <definedName name="VAS084_F_Ilgalaikioturt100Pavirsiniunuot1" localSheetId="12">'Forma 13'!$M$154</definedName>
    <definedName name="VAS084_F_Ilgalaikioturt100Pavirsiniunuot1">'Forma 13'!$M$154</definedName>
    <definedName name="VAS084_F_Ilgalaikioturt100Turtovienetask1" localSheetId="12">'Forma 13'!$F$154</definedName>
    <definedName name="VAS084_F_Ilgalaikioturt100Turtovienetask1">'Forma 13'!$F$154</definedName>
    <definedName name="VAS084_F_Ilgalaikioturt101Apskaitosveikla1" localSheetId="12">'Forma 13'!$N$155</definedName>
    <definedName name="VAS084_F_Ilgalaikioturt101Apskaitosveikla1">'Forma 13'!$N$155</definedName>
    <definedName name="VAS084_F_Ilgalaikioturt101Geriamojovande7" localSheetId="12">'Forma 13'!$G$155</definedName>
    <definedName name="VAS084_F_Ilgalaikioturt101Geriamojovande7">'Forma 13'!$G$155</definedName>
    <definedName name="VAS084_F_Ilgalaikioturt101Geriamojovande8" localSheetId="12">'Forma 13'!$H$155</definedName>
    <definedName name="VAS084_F_Ilgalaikioturt101Geriamojovande8">'Forma 13'!$H$155</definedName>
    <definedName name="VAS084_F_Ilgalaikioturt101Geriamojovande9" localSheetId="12">'Forma 13'!$I$155</definedName>
    <definedName name="VAS084_F_Ilgalaikioturt101Geriamojovande9">'Forma 13'!$I$155</definedName>
    <definedName name="VAS084_F_Ilgalaikioturt101Inventorinisnu1" localSheetId="12">'Forma 13'!$D$155</definedName>
    <definedName name="VAS084_F_Ilgalaikioturt101Inventorinisnu1">'Forma 13'!$D$155</definedName>
    <definedName name="VAS084_F_Ilgalaikioturt101Kitareguliuoja1" localSheetId="12">'Forma 13'!$O$155</definedName>
    <definedName name="VAS084_F_Ilgalaikioturt101Kitareguliuoja1">'Forma 13'!$O$155</definedName>
    <definedName name="VAS084_F_Ilgalaikioturt101Kitosveiklosne1" localSheetId="12">'Forma 13'!$P$155</definedName>
    <definedName name="VAS084_F_Ilgalaikioturt101Kitosveiklosne1">'Forma 13'!$P$155</definedName>
    <definedName name="VAS084_F_Ilgalaikioturt101Lrklimatokaito1" localSheetId="12">'Forma 13'!$E$155</definedName>
    <definedName name="VAS084_F_Ilgalaikioturt101Lrklimatokaito1">'Forma 13'!$E$155</definedName>
    <definedName name="VAS084_F_Ilgalaikioturt101Nuotekudumblot1" localSheetId="12">'Forma 13'!$L$155</definedName>
    <definedName name="VAS084_F_Ilgalaikioturt101Nuotekudumblot1">'Forma 13'!$L$155</definedName>
    <definedName name="VAS084_F_Ilgalaikioturt101Nuotekusurinki1" localSheetId="12">'Forma 13'!$J$155</definedName>
    <definedName name="VAS084_F_Ilgalaikioturt101Nuotekusurinki1">'Forma 13'!$J$155</definedName>
    <definedName name="VAS084_F_Ilgalaikioturt101Nuotekuvalymas1" localSheetId="12">'Forma 13'!$K$155</definedName>
    <definedName name="VAS084_F_Ilgalaikioturt101Nuotekuvalymas1">'Forma 13'!$K$155</definedName>
    <definedName name="VAS084_F_Ilgalaikioturt101Pavirsiniunuot1" localSheetId="12">'Forma 13'!$M$155</definedName>
    <definedName name="VAS084_F_Ilgalaikioturt101Pavirsiniunuot1">'Forma 13'!$M$155</definedName>
    <definedName name="VAS084_F_Ilgalaikioturt101Turtovienetask1" localSheetId="12">'Forma 13'!$F$155</definedName>
    <definedName name="VAS084_F_Ilgalaikioturt101Turtovienetask1">'Forma 13'!$F$155</definedName>
    <definedName name="VAS084_F_Ilgalaikioturt102Apskaitosveikla1" localSheetId="12">'Forma 13'!$N$156</definedName>
    <definedName name="VAS084_F_Ilgalaikioturt102Apskaitosveikla1">'Forma 13'!$N$156</definedName>
    <definedName name="VAS084_F_Ilgalaikioturt102Geriamojovande7" localSheetId="12">'Forma 13'!$G$156</definedName>
    <definedName name="VAS084_F_Ilgalaikioturt102Geriamojovande7">'Forma 13'!$G$156</definedName>
    <definedName name="VAS084_F_Ilgalaikioturt102Geriamojovande8" localSheetId="12">'Forma 13'!$H$156</definedName>
    <definedName name="VAS084_F_Ilgalaikioturt102Geriamojovande8">'Forma 13'!$H$156</definedName>
    <definedName name="VAS084_F_Ilgalaikioturt102Geriamojovande9" localSheetId="12">'Forma 13'!$I$156</definedName>
    <definedName name="VAS084_F_Ilgalaikioturt102Geriamojovande9">'Forma 13'!$I$156</definedName>
    <definedName name="VAS084_F_Ilgalaikioturt102Inventorinisnu1" localSheetId="12">'Forma 13'!$D$156</definedName>
    <definedName name="VAS084_F_Ilgalaikioturt102Inventorinisnu1">'Forma 13'!$D$156</definedName>
    <definedName name="VAS084_F_Ilgalaikioturt102Kitareguliuoja1" localSheetId="12">'Forma 13'!$O$156</definedName>
    <definedName name="VAS084_F_Ilgalaikioturt102Kitareguliuoja1">'Forma 13'!$O$156</definedName>
    <definedName name="VAS084_F_Ilgalaikioturt102Kitosveiklosne1" localSheetId="12">'Forma 13'!$P$156</definedName>
    <definedName name="VAS084_F_Ilgalaikioturt102Kitosveiklosne1">'Forma 13'!$P$156</definedName>
    <definedName name="VAS084_F_Ilgalaikioturt102Lrklimatokaito1" localSheetId="12">'Forma 13'!$E$156</definedName>
    <definedName name="VAS084_F_Ilgalaikioturt102Lrklimatokaito1">'Forma 13'!$E$156</definedName>
    <definedName name="VAS084_F_Ilgalaikioturt102Nuotekudumblot1" localSheetId="12">'Forma 13'!$L$156</definedName>
    <definedName name="VAS084_F_Ilgalaikioturt102Nuotekudumblot1">'Forma 13'!$L$156</definedName>
    <definedName name="VAS084_F_Ilgalaikioturt102Nuotekusurinki1" localSheetId="12">'Forma 13'!$J$156</definedName>
    <definedName name="VAS084_F_Ilgalaikioturt102Nuotekusurinki1">'Forma 13'!$J$156</definedName>
    <definedName name="VAS084_F_Ilgalaikioturt102Nuotekuvalymas1" localSheetId="12">'Forma 13'!$K$156</definedName>
    <definedName name="VAS084_F_Ilgalaikioturt102Nuotekuvalymas1">'Forma 13'!$K$156</definedName>
    <definedName name="VAS084_F_Ilgalaikioturt102Pavirsiniunuot1" localSheetId="12">'Forma 13'!$M$156</definedName>
    <definedName name="VAS084_F_Ilgalaikioturt102Pavirsiniunuot1">'Forma 13'!$M$156</definedName>
    <definedName name="VAS084_F_Ilgalaikioturt102Turtovienetask1" localSheetId="12">'Forma 13'!$F$156</definedName>
    <definedName name="VAS084_F_Ilgalaikioturt102Turtovienetask1">'Forma 13'!$F$156</definedName>
    <definedName name="VAS084_F_Ilgalaikioturt103Apskaitosveikla1" localSheetId="12">'Forma 13'!$N$158</definedName>
    <definedName name="VAS084_F_Ilgalaikioturt103Apskaitosveikla1">'Forma 13'!$N$158</definedName>
    <definedName name="VAS084_F_Ilgalaikioturt103Geriamojovande7" localSheetId="12">'Forma 13'!$G$158</definedName>
    <definedName name="VAS084_F_Ilgalaikioturt103Geriamojovande7">'Forma 13'!$G$158</definedName>
    <definedName name="VAS084_F_Ilgalaikioturt103Geriamojovande8" localSheetId="12">'Forma 13'!$H$158</definedName>
    <definedName name="VAS084_F_Ilgalaikioturt103Geriamojovande8">'Forma 13'!$H$158</definedName>
    <definedName name="VAS084_F_Ilgalaikioturt103Geriamojovande9" localSheetId="12">'Forma 13'!$I$158</definedName>
    <definedName name="VAS084_F_Ilgalaikioturt103Geriamojovande9">'Forma 13'!$I$158</definedName>
    <definedName name="VAS084_F_Ilgalaikioturt103Inventorinisnu1" localSheetId="12">'Forma 13'!$D$158</definedName>
    <definedName name="VAS084_F_Ilgalaikioturt103Inventorinisnu1">'Forma 13'!$D$158</definedName>
    <definedName name="VAS084_F_Ilgalaikioturt103Kitareguliuoja1" localSheetId="12">'Forma 13'!$O$158</definedName>
    <definedName name="VAS084_F_Ilgalaikioturt103Kitareguliuoja1">'Forma 13'!$O$158</definedName>
    <definedName name="VAS084_F_Ilgalaikioturt103Kitosveiklosne1" localSheetId="12">'Forma 13'!$P$158</definedName>
    <definedName name="VAS084_F_Ilgalaikioturt103Kitosveiklosne1">'Forma 13'!$P$158</definedName>
    <definedName name="VAS084_F_Ilgalaikioturt103Lrklimatokaito1" localSheetId="12">'Forma 13'!$E$158</definedName>
    <definedName name="VAS084_F_Ilgalaikioturt103Lrklimatokaito1">'Forma 13'!$E$158</definedName>
    <definedName name="VAS084_F_Ilgalaikioturt103Nuotekudumblot1" localSheetId="12">'Forma 13'!$L$158</definedName>
    <definedName name="VAS084_F_Ilgalaikioturt103Nuotekudumblot1">'Forma 13'!$L$158</definedName>
    <definedName name="VAS084_F_Ilgalaikioturt103Nuotekusurinki1" localSheetId="12">'Forma 13'!$J$158</definedName>
    <definedName name="VAS084_F_Ilgalaikioturt103Nuotekusurinki1">'Forma 13'!$J$158</definedName>
    <definedName name="VAS084_F_Ilgalaikioturt103Nuotekuvalymas1" localSheetId="12">'Forma 13'!$K$158</definedName>
    <definedName name="VAS084_F_Ilgalaikioturt103Nuotekuvalymas1">'Forma 13'!$K$158</definedName>
    <definedName name="VAS084_F_Ilgalaikioturt103Pavirsiniunuot1" localSheetId="12">'Forma 13'!$M$158</definedName>
    <definedName name="VAS084_F_Ilgalaikioturt103Pavirsiniunuot1">'Forma 13'!$M$158</definedName>
    <definedName name="VAS084_F_Ilgalaikioturt103Turtovienetask1" localSheetId="12">'Forma 13'!$F$158</definedName>
    <definedName name="VAS084_F_Ilgalaikioturt103Turtovienetask1">'Forma 13'!$F$158</definedName>
    <definedName name="VAS084_F_Ilgalaikioturt104Apskaitosveikla1" localSheetId="12">'Forma 13'!$N$159</definedName>
    <definedName name="VAS084_F_Ilgalaikioturt104Apskaitosveikla1">'Forma 13'!$N$159</definedName>
    <definedName name="VAS084_F_Ilgalaikioturt104Geriamojovande7" localSheetId="12">'Forma 13'!$G$159</definedName>
    <definedName name="VAS084_F_Ilgalaikioturt104Geriamojovande7">'Forma 13'!$G$159</definedName>
    <definedName name="VAS084_F_Ilgalaikioturt104Geriamojovande8" localSheetId="12">'Forma 13'!$H$159</definedName>
    <definedName name="VAS084_F_Ilgalaikioturt104Geriamojovande8">'Forma 13'!$H$159</definedName>
    <definedName name="VAS084_F_Ilgalaikioturt104Geriamojovande9" localSheetId="12">'Forma 13'!$I$159</definedName>
    <definedName name="VAS084_F_Ilgalaikioturt104Geriamojovande9">'Forma 13'!$I$159</definedName>
    <definedName name="VAS084_F_Ilgalaikioturt104Inventorinisnu1" localSheetId="12">'Forma 13'!$D$159</definedName>
    <definedName name="VAS084_F_Ilgalaikioturt104Inventorinisnu1">'Forma 13'!$D$159</definedName>
    <definedName name="VAS084_F_Ilgalaikioturt104Kitareguliuoja1" localSheetId="12">'Forma 13'!$O$159</definedName>
    <definedName name="VAS084_F_Ilgalaikioturt104Kitareguliuoja1">'Forma 13'!$O$159</definedName>
    <definedName name="VAS084_F_Ilgalaikioturt104Kitosveiklosne1" localSheetId="12">'Forma 13'!$P$159</definedName>
    <definedName name="VAS084_F_Ilgalaikioturt104Kitosveiklosne1">'Forma 13'!$P$159</definedName>
    <definedName name="VAS084_F_Ilgalaikioturt104Lrklimatokaito1" localSheetId="12">'Forma 13'!$E$159</definedName>
    <definedName name="VAS084_F_Ilgalaikioturt104Lrklimatokaito1">'Forma 13'!$E$159</definedName>
    <definedName name="VAS084_F_Ilgalaikioturt104Nuotekudumblot1" localSheetId="12">'Forma 13'!$L$159</definedName>
    <definedName name="VAS084_F_Ilgalaikioturt104Nuotekudumblot1">'Forma 13'!$L$159</definedName>
    <definedName name="VAS084_F_Ilgalaikioturt104Nuotekusurinki1" localSheetId="12">'Forma 13'!$J$159</definedName>
    <definedName name="VAS084_F_Ilgalaikioturt104Nuotekusurinki1">'Forma 13'!$J$159</definedName>
    <definedName name="VAS084_F_Ilgalaikioturt104Nuotekuvalymas1" localSheetId="12">'Forma 13'!$K$159</definedName>
    <definedName name="VAS084_F_Ilgalaikioturt104Nuotekuvalymas1">'Forma 13'!$K$159</definedName>
    <definedName name="VAS084_F_Ilgalaikioturt104Pavirsiniunuot1" localSheetId="12">'Forma 13'!$M$159</definedName>
    <definedName name="VAS084_F_Ilgalaikioturt104Pavirsiniunuot1">'Forma 13'!$M$159</definedName>
    <definedName name="VAS084_F_Ilgalaikioturt104Turtovienetask1" localSheetId="12">'Forma 13'!$F$159</definedName>
    <definedName name="VAS084_F_Ilgalaikioturt104Turtovienetask1">'Forma 13'!$F$159</definedName>
    <definedName name="VAS084_F_Ilgalaikioturt105Apskaitosveikla1" localSheetId="12">'Forma 13'!$N$160</definedName>
    <definedName name="VAS084_F_Ilgalaikioturt105Apskaitosveikla1">'Forma 13'!$N$160</definedName>
    <definedName name="VAS084_F_Ilgalaikioturt105Geriamojovande7" localSheetId="12">'Forma 13'!$G$160</definedName>
    <definedName name="VAS084_F_Ilgalaikioturt105Geriamojovande7">'Forma 13'!$G$160</definedName>
    <definedName name="VAS084_F_Ilgalaikioturt105Geriamojovande8" localSheetId="12">'Forma 13'!$H$160</definedName>
    <definedName name="VAS084_F_Ilgalaikioturt105Geriamojovande8">'Forma 13'!$H$160</definedName>
    <definedName name="VAS084_F_Ilgalaikioturt105Geriamojovande9" localSheetId="12">'Forma 13'!$I$160</definedName>
    <definedName name="VAS084_F_Ilgalaikioturt105Geriamojovande9">'Forma 13'!$I$160</definedName>
    <definedName name="VAS084_F_Ilgalaikioturt105Inventorinisnu1" localSheetId="12">'Forma 13'!$D$160</definedName>
    <definedName name="VAS084_F_Ilgalaikioturt105Inventorinisnu1">'Forma 13'!$D$160</definedName>
    <definedName name="VAS084_F_Ilgalaikioturt105Kitareguliuoja1" localSheetId="12">'Forma 13'!$O$160</definedName>
    <definedName name="VAS084_F_Ilgalaikioturt105Kitareguliuoja1">'Forma 13'!$O$160</definedName>
    <definedName name="VAS084_F_Ilgalaikioturt105Kitosveiklosne1" localSheetId="12">'Forma 13'!$P$160</definedName>
    <definedName name="VAS084_F_Ilgalaikioturt105Kitosveiklosne1">'Forma 13'!$P$160</definedName>
    <definedName name="VAS084_F_Ilgalaikioturt105Lrklimatokaito1" localSheetId="12">'Forma 13'!$E$160</definedName>
    <definedName name="VAS084_F_Ilgalaikioturt105Lrklimatokaito1">'Forma 13'!$E$160</definedName>
    <definedName name="VAS084_F_Ilgalaikioturt105Nuotekudumblot1" localSheetId="12">'Forma 13'!$L$160</definedName>
    <definedName name="VAS084_F_Ilgalaikioturt105Nuotekudumblot1">'Forma 13'!$L$160</definedName>
    <definedName name="VAS084_F_Ilgalaikioturt105Nuotekusurinki1" localSheetId="12">'Forma 13'!$J$160</definedName>
    <definedName name="VAS084_F_Ilgalaikioturt105Nuotekusurinki1">'Forma 13'!$J$160</definedName>
    <definedName name="VAS084_F_Ilgalaikioturt105Nuotekuvalymas1" localSheetId="12">'Forma 13'!$K$160</definedName>
    <definedName name="VAS084_F_Ilgalaikioturt105Nuotekuvalymas1">'Forma 13'!$K$160</definedName>
    <definedName name="VAS084_F_Ilgalaikioturt105Pavirsiniunuot1" localSheetId="12">'Forma 13'!$M$160</definedName>
    <definedName name="VAS084_F_Ilgalaikioturt105Pavirsiniunuot1">'Forma 13'!$M$160</definedName>
    <definedName name="VAS084_F_Ilgalaikioturt105Turtovienetask1" localSheetId="12">'Forma 13'!$F$160</definedName>
    <definedName name="VAS084_F_Ilgalaikioturt105Turtovienetask1">'Forma 13'!$F$160</definedName>
    <definedName name="VAS084_F_Ilgalaikioturt106Apskaitosveikla1" localSheetId="12">'Forma 13'!$N$163</definedName>
    <definedName name="VAS084_F_Ilgalaikioturt106Apskaitosveikla1">'Forma 13'!$N$163</definedName>
    <definedName name="VAS084_F_Ilgalaikioturt106Geriamojovande7" localSheetId="12">'Forma 13'!$G$163</definedName>
    <definedName name="VAS084_F_Ilgalaikioturt106Geriamojovande7">'Forma 13'!$G$163</definedName>
    <definedName name="VAS084_F_Ilgalaikioturt106Geriamojovande8" localSheetId="12">'Forma 13'!$H$163</definedName>
    <definedName name="VAS084_F_Ilgalaikioturt106Geriamojovande8">'Forma 13'!$H$163</definedName>
    <definedName name="VAS084_F_Ilgalaikioturt106Geriamojovande9" localSheetId="12">'Forma 13'!$I$163</definedName>
    <definedName name="VAS084_F_Ilgalaikioturt106Geriamojovande9">'Forma 13'!$I$163</definedName>
    <definedName name="VAS084_F_Ilgalaikioturt106Inventorinisnu1" localSheetId="12">'Forma 13'!$D$163</definedName>
    <definedName name="VAS084_F_Ilgalaikioturt106Inventorinisnu1">'Forma 13'!$D$163</definedName>
    <definedName name="VAS084_F_Ilgalaikioturt106Kitareguliuoja1" localSheetId="12">'Forma 13'!$O$163</definedName>
    <definedName name="VAS084_F_Ilgalaikioturt106Kitareguliuoja1">'Forma 13'!$O$163</definedName>
    <definedName name="VAS084_F_Ilgalaikioturt106Kitosveiklosne1" localSheetId="12">'Forma 13'!$P$163</definedName>
    <definedName name="VAS084_F_Ilgalaikioturt106Kitosveiklosne1">'Forma 13'!$P$163</definedName>
    <definedName name="VAS084_F_Ilgalaikioturt106Lrklimatokaito1" localSheetId="12">'Forma 13'!$E$163</definedName>
    <definedName name="VAS084_F_Ilgalaikioturt106Lrklimatokaito1">'Forma 13'!$E$163</definedName>
    <definedName name="VAS084_F_Ilgalaikioturt106Nuotekudumblot1" localSheetId="12">'Forma 13'!$L$163</definedName>
    <definedName name="VAS084_F_Ilgalaikioturt106Nuotekudumblot1">'Forma 13'!$L$163</definedName>
    <definedName name="VAS084_F_Ilgalaikioturt106Nuotekusurinki1" localSheetId="12">'Forma 13'!$J$163</definedName>
    <definedName name="VAS084_F_Ilgalaikioturt106Nuotekusurinki1">'Forma 13'!$J$163</definedName>
    <definedName name="VAS084_F_Ilgalaikioturt106Nuotekuvalymas1" localSheetId="12">'Forma 13'!$K$163</definedName>
    <definedName name="VAS084_F_Ilgalaikioturt106Nuotekuvalymas1">'Forma 13'!$K$163</definedName>
    <definedName name="VAS084_F_Ilgalaikioturt106Pavirsiniunuot1" localSheetId="12">'Forma 13'!$M$163</definedName>
    <definedName name="VAS084_F_Ilgalaikioturt106Pavirsiniunuot1">'Forma 13'!$M$163</definedName>
    <definedName name="VAS084_F_Ilgalaikioturt106Turtovienetask1" localSheetId="12">'Forma 13'!$F$163</definedName>
    <definedName name="VAS084_F_Ilgalaikioturt106Turtovienetask1">'Forma 13'!$F$163</definedName>
    <definedName name="VAS084_F_Ilgalaikioturt107Apskaitosveikla1" localSheetId="12">'Forma 13'!$N$164</definedName>
    <definedName name="VAS084_F_Ilgalaikioturt107Apskaitosveikla1">'Forma 13'!$N$164</definedName>
    <definedName name="VAS084_F_Ilgalaikioturt107Geriamojovande7" localSheetId="12">'Forma 13'!$G$164</definedName>
    <definedName name="VAS084_F_Ilgalaikioturt107Geriamojovande7">'Forma 13'!$G$164</definedName>
    <definedName name="VAS084_F_Ilgalaikioturt107Geriamojovande8" localSheetId="12">'Forma 13'!$H$164</definedName>
    <definedName name="VAS084_F_Ilgalaikioturt107Geriamojovande8">'Forma 13'!$H$164</definedName>
    <definedName name="VAS084_F_Ilgalaikioturt107Geriamojovande9" localSheetId="12">'Forma 13'!$I$164</definedName>
    <definedName name="VAS084_F_Ilgalaikioturt107Geriamojovande9">'Forma 13'!$I$164</definedName>
    <definedName name="VAS084_F_Ilgalaikioturt107Inventorinisnu1" localSheetId="12">'Forma 13'!$D$164</definedName>
    <definedName name="VAS084_F_Ilgalaikioturt107Inventorinisnu1">'Forma 13'!$D$164</definedName>
    <definedName name="VAS084_F_Ilgalaikioturt107Kitareguliuoja1" localSheetId="12">'Forma 13'!$O$164</definedName>
    <definedName name="VAS084_F_Ilgalaikioturt107Kitareguliuoja1">'Forma 13'!$O$164</definedName>
    <definedName name="VAS084_F_Ilgalaikioturt107Kitosveiklosne1" localSheetId="12">'Forma 13'!$P$164</definedName>
    <definedName name="VAS084_F_Ilgalaikioturt107Kitosveiklosne1">'Forma 13'!$P$164</definedName>
    <definedName name="VAS084_F_Ilgalaikioturt107Lrklimatokaito1" localSheetId="12">'Forma 13'!$E$164</definedName>
    <definedName name="VAS084_F_Ilgalaikioturt107Lrklimatokaito1">'Forma 13'!$E$164</definedName>
    <definedName name="VAS084_F_Ilgalaikioturt107Nuotekudumblot1" localSheetId="12">'Forma 13'!$L$164</definedName>
    <definedName name="VAS084_F_Ilgalaikioturt107Nuotekudumblot1">'Forma 13'!$L$164</definedName>
    <definedName name="VAS084_F_Ilgalaikioturt107Nuotekusurinki1" localSheetId="12">'Forma 13'!$J$164</definedName>
    <definedName name="VAS084_F_Ilgalaikioturt107Nuotekusurinki1">'Forma 13'!$J$164</definedName>
    <definedName name="VAS084_F_Ilgalaikioturt107Nuotekuvalymas1" localSheetId="12">'Forma 13'!$K$164</definedName>
    <definedName name="VAS084_F_Ilgalaikioturt107Nuotekuvalymas1">'Forma 13'!$K$164</definedName>
    <definedName name="VAS084_F_Ilgalaikioturt107Pavirsiniunuot1" localSheetId="12">'Forma 13'!$M$164</definedName>
    <definedName name="VAS084_F_Ilgalaikioturt107Pavirsiniunuot1">'Forma 13'!$M$164</definedName>
    <definedName name="VAS084_F_Ilgalaikioturt107Turtovienetask1" localSheetId="12">'Forma 13'!$F$164</definedName>
    <definedName name="VAS084_F_Ilgalaikioturt107Turtovienetask1">'Forma 13'!$F$164</definedName>
    <definedName name="VAS084_F_Ilgalaikioturt108Apskaitosveikla1" localSheetId="12">'Forma 13'!$N$165</definedName>
    <definedName name="VAS084_F_Ilgalaikioturt108Apskaitosveikla1">'Forma 13'!$N$165</definedName>
    <definedName name="VAS084_F_Ilgalaikioturt108Geriamojovande7" localSheetId="12">'Forma 13'!$G$165</definedName>
    <definedName name="VAS084_F_Ilgalaikioturt108Geriamojovande7">'Forma 13'!$G$165</definedName>
    <definedName name="VAS084_F_Ilgalaikioturt108Geriamojovande8" localSheetId="12">'Forma 13'!$H$165</definedName>
    <definedName name="VAS084_F_Ilgalaikioturt108Geriamojovande8">'Forma 13'!$H$165</definedName>
    <definedName name="VAS084_F_Ilgalaikioturt108Geriamojovande9" localSheetId="12">'Forma 13'!$I$165</definedName>
    <definedName name="VAS084_F_Ilgalaikioturt108Geriamojovande9">'Forma 13'!$I$165</definedName>
    <definedName name="VAS084_F_Ilgalaikioturt108Inventorinisnu1" localSheetId="12">'Forma 13'!$D$165</definedName>
    <definedName name="VAS084_F_Ilgalaikioturt108Inventorinisnu1">'Forma 13'!$D$165</definedName>
    <definedName name="VAS084_F_Ilgalaikioturt108Kitareguliuoja1" localSheetId="12">'Forma 13'!$O$165</definedName>
    <definedName name="VAS084_F_Ilgalaikioturt108Kitareguliuoja1">'Forma 13'!$O$165</definedName>
    <definedName name="VAS084_F_Ilgalaikioturt108Kitosveiklosne1" localSheetId="12">'Forma 13'!$P$165</definedName>
    <definedName name="VAS084_F_Ilgalaikioturt108Kitosveiklosne1">'Forma 13'!$P$165</definedName>
    <definedName name="VAS084_F_Ilgalaikioturt108Lrklimatokaito1" localSheetId="12">'Forma 13'!$E$165</definedName>
    <definedName name="VAS084_F_Ilgalaikioturt108Lrklimatokaito1">'Forma 13'!$E$165</definedName>
    <definedName name="VAS084_F_Ilgalaikioturt108Nuotekudumblot1" localSheetId="12">'Forma 13'!$L$165</definedName>
    <definedName name="VAS084_F_Ilgalaikioturt108Nuotekudumblot1">'Forma 13'!$L$165</definedName>
    <definedName name="VAS084_F_Ilgalaikioturt108Nuotekusurinki1" localSheetId="12">'Forma 13'!$J$165</definedName>
    <definedName name="VAS084_F_Ilgalaikioturt108Nuotekusurinki1">'Forma 13'!$J$165</definedName>
    <definedName name="VAS084_F_Ilgalaikioturt108Nuotekuvalymas1" localSheetId="12">'Forma 13'!$K$165</definedName>
    <definedName name="VAS084_F_Ilgalaikioturt108Nuotekuvalymas1">'Forma 13'!$K$165</definedName>
    <definedName name="VAS084_F_Ilgalaikioturt108Pavirsiniunuot1" localSheetId="12">'Forma 13'!$M$165</definedName>
    <definedName name="VAS084_F_Ilgalaikioturt108Pavirsiniunuot1">'Forma 13'!$M$165</definedName>
    <definedName name="VAS084_F_Ilgalaikioturt108Turtovienetask1" localSheetId="12">'Forma 13'!$F$165</definedName>
    <definedName name="VAS084_F_Ilgalaikioturt108Turtovienetask1">'Forma 13'!$F$165</definedName>
    <definedName name="VAS084_F_Ilgalaikioturt109Apskaitosveikla1" localSheetId="12">'Forma 13'!$N$167</definedName>
    <definedName name="VAS084_F_Ilgalaikioturt109Apskaitosveikla1">'Forma 13'!$N$167</definedName>
    <definedName name="VAS084_F_Ilgalaikioturt109Geriamojovande7" localSheetId="12">'Forma 13'!$G$167</definedName>
    <definedName name="VAS084_F_Ilgalaikioturt109Geriamojovande7">'Forma 13'!$G$167</definedName>
    <definedName name="VAS084_F_Ilgalaikioturt109Geriamojovande8" localSheetId="12">'Forma 13'!$H$167</definedName>
    <definedName name="VAS084_F_Ilgalaikioturt109Geriamojovande8">'Forma 13'!$H$167</definedName>
    <definedName name="VAS084_F_Ilgalaikioturt109Geriamojovande9" localSheetId="12">'Forma 13'!$I$167</definedName>
    <definedName name="VAS084_F_Ilgalaikioturt109Geriamojovande9">'Forma 13'!$I$167</definedName>
    <definedName name="VAS084_F_Ilgalaikioturt109Inventorinisnu1" localSheetId="12">'Forma 13'!$D$167</definedName>
    <definedName name="VAS084_F_Ilgalaikioturt109Inventorinisnu1">'Forma 13'!$D$167</definedName>
    <definedName name="VAS084_F_Ilgalaikioturt109Kitareguliuoja1" localSheetId="12">'Forma 13'!$O$167</definedName>
    <definedName name="VAS084_F_Ilgalaikioturt109Kitareguliuoja1">'Forma 13'!$O$167</definedName>
    <definedName name="VAS084_F_Ilgalaikioturt109Kitosveiklosne1" localSheetId="12">'Forma 13'!$P$167</definedName>
    <definedName name="VAS084_F_Ilgalaikioturt109Kitosveiklosne1">'Forma 13'!$P$167</definedName>
    <definedName name="VAS084_F_Ilgalaikioturt109Lrklimatokaito1" localSheetId="12">'Forma 13'!$E$167</definedName>
    <definedName name="VAS084_F_Ilgalaikioturt109Lrklimatokaito1">'Forma 13'!$E$167</definedName>
    <definedName name="VAS084_F_Ilgalaikioturt109Nuotekudumblot1" localSheetId="12">'Forma 13'!$L$167</definedName>
    <definedName name="VAS084_F_Ilgalaikioturt109Nuotekudumblot1">'Forma 13'!$L$167</definedName>
    <definedName name="VAS084_F_Ilgalaikioturt109Nuotekusurinki1" localSheetId="12">'Forma 13'!$J$167</definedName>
    <definedName name="VAS084_F_Ilgalaikioturt109Nuotekusurinki1">'Forma 13'!$J$167</definedName>
    <definedName name="VAS084_F_Ilgalaikioturt109Nuotekuvalymas1" localSheetId="12">'Forma 13'!$K$167</definedName>
    <definedName name="VAS084_F_Ilgalaikioturt109Nuotekuvalymas1">'Forma 13'!$K$167</definedName>
    <definedName name="VAS084_F_Ilgalaikioturt109Pavirsiniunuot1" localSheetId="12">'Forma 13'!$M$167</definedName>
    <definedName name="VAS084_F_Ilgalaikioturt109Pavirsiniunuot1">'Forma 13'!$M$167</definedName>
    <definedName name="VAS084_F_Ilgalaikioturt109Turtovienetask1" localSheetId="12">'Forma 13'!$F$167</definedName>
    <definedName name="VAS084_F_Ilgalaikioturt109Turtovienetask1">'Forma 13'!$F$167</definedName>
    <definedName name="VAS084_F_Ilgalaikioturt10Apskaitosveikla1" localSheetId="12">'Forma 13'!$N$26</definedName>
    <definedName name="VAS084_F_Ilgalaikioturt10Apskaitosveikla1">'Forma 13'!$N$26</definedName>
    <definedName name="VAS084_F_Ilgalaikioturt10Geriamojovande7" localSheetId="12">'Forma 13'!$G$26</definedName>
    <definedName name="VAS084_F_Ilgalaikioturt10Geriamojovande7">'Forma 13'!$G$26</definedName>
    <definedName name="VAS084_F_Ilgalaikioturt10Geriamojovande8" localSheetId="12">'Forma 13'!$H$26</definedName>
    <definedName name="VAS084_F_Ilgalaikioturt10Geriamojovande8">'Forma 13'!$H$26</definedName>
    <definedName name="VAS084_F_Ilgalaikioturt10Geriamojovande9" localSheetId="12">'Forma 13'!$I$26</definedName>
    <definedName name="VAS084_F_Ilgalaikioturt10Geriamojovande9">'Forma 13'!$I$26</definedName>
    <definedName name="VAS084_F_Ilgalaikioturt10Inventorinisnu1" localSheetId="12">'Forma 13'!$D$26</definedName>
    <definedName name="VAS084_F_Ilgalaikioturt10Inventorinisnu1">'Forma 13'!$D$26</definedName>
    <definedName name="VAS084_F_Ilgalaikioturt10Kitareguliuoja1" localSheetId="12">'Forma 13'!$O$26</definedName>
    <definedName name="VAS084_F_Ilgalaikioturt10Kitareguliuoja1">'Forma 13'!$O$26</definedName>
    <definedName name="VAS084_F_Ilgalaikioturt10Kitosveiklosne1" localSheetId="12">'Forma 13'!$P$26</definedName>
    <definedName name="VAS084_F_Ilgalaikioturt10Kitosveiklosne1">'Forma 13'!$P$26</definedName>
    <definedName name="VAS084_F_Ilgalaikioturt10Lrklimatokaito1" localSheetId="12">'Forma 13'!$E$26</definedName>
    <definedName name="VAS084_F_Ilgalaikioturt10Lrklimatokaito1">'Forma 13'!$E$26</definedName>
    <definedName name="VAS084_F_Ilgalaikioturt10Nuotekudumblot1" localSheetId="12">'Forma 13'!$L$26</definedName>
    <definedName name="VAS084_F_Ilgalaikioturt10Nuotekudumblot1">'Forma 13'!$L$26</definedName>
    <definedName name="VAS084_F_Ilgalaikioturt10Nuotekusurinki1" localSheetId="12">'Forma 13'!$J$26</definedName>
    <definedName name="VAS084_F_Ilgalaikioturt10Nuotekusurinki1">'Forma 13'!$J$26</definedName>
    <definedName name="VAS084_F_Ilgalaikioturt10Nuotekuvalymas1" localSheetId="12">'Forma 13'!$K$26</definedName>
    <definedName name="VAS084_F_Ilgalaikioturt10Nuotekuvalymas1">'Forma 13'!$K$26</definedName>
    <definedName name="VAS084_F_Ilgalaikioturt10Pavirsiniunuot1" localSheetId="12">'Forma 13'!$M$26</definedName>
    <definedName name="VAS084_F_Ilgalaikioturt10Pavirsiniunuot1">'Forma 13'!$M$26</definedName>
    <definedName name="VAS084_F_Ilgalaikioturt10Turtovienetask1" localSheetId="12">'Forma 13'!$F$26</definedName>
    <definedName name="VAS084_F_Ilgalaikioturt10Turtovienetask1">'Forma 13'!$F$26</definedName>
    <definedName name="VAS084_F_Ilgalaikioturt110Apskaitosveikla1" localSheetId="12">'Forma 13'!$N$168</definedName>
    <definedName name="VAS084_F_Ilgalaikioturt110Apskaitosveikla1">'Forma 13'!$N$168</definedName>
    <definedName name="VAS084_F_Ilgalaikioturt110Geriamojovande7" localSheetId="12">'Forma 13'!$G$168</definedName>
    <definedName name="VAS084_F_Ilgalaikioturt110Geriamojovande7">'Forma 13'!$G$168</definedName>
    <definedName name="VAS084_F_Ilgalaikioturt110Geriamojovande8" localSheetId="12">'Forma 13'!$H$168</definedName>
    <definedName name="VAS084_F_Ilgalaikioturt110Geriamojovande8">'Forma 13'!$H$168</definedName>
    <definedName name="VAS084_F_Ilgalaikioturt110Geriamojovande9" localSheetId="12">'Forma 13'!$I$168</definedName>
    <definedName name="VAS084_F_Ilgalaikioturt110Geriamojovande9">'Forma 13'!$I$168</definedName>
    <definedName name="VAS084_F_Ilgalaikioturt110Inventorinisnu1" localSheetId="12">'Forma 13'!$D$168</definedName>
    <definedName name="VAS084_F_Ilgalaikioturt110Inventorinisnu1">'Forma 13'!$D$168</definedName>
    <definedName name="VAS084_F_Ilgalaikioturt110Kitareguliuoja1" localSheetId="12">'Forma 13'!$O$168</definedName>
    <definedName name="VAS084_F_Ilgalaikioturt110Kitareguliuoja1">'Forma 13'!$O$168</definedName>
    <definedName name="VAS084_F_Ilgalaikioturt110Kitosveiklosne1" localSheetId="12">'Forma 13'!$P$168</definedName>
    <definedName name="VAS084_F_Ilgalaikioturt110Kitosveiklosne1">'Forma 13'!$P$168</definedName>
    <definedName name="VAS084_F_Ilgalaikioturt110Lrklimatokaito1" localSheetId="12">'Forma 13'!$E$168</definedName>
    <definedName name="VAS084_F_Ilgalaikioturt110Lrklimatokaito1">'Forma 13'!$E$168</definedName>
    <definedName name="VAS084_F_Ilgalaikioturt110Nuotekudumblot1" localSheetId="12">'Forma 13'!$L$168</definedName>
    <definedName name="VAS084_F_Ilgalaikioturt110Nuotekudumblot1">'Forma 13'!$L$168</definedName>
    <definedName name="VAS084_F_Ilgalaikioturt110Nuotekusurinki1" localSheetId="12">'Forma 13'!$J$168</definedName>
    <definedName name="VAS084_F_Ilgalaikioturt110Nuotekusurinki1">'Forma 13'!$J$168</definedName>
    <definedName name="VAS084_F_Ilgalaikioturt110Nuotekuvalymas1" localSheetId="12">'Forma 13'!$K$168</definedName>
    <definedName name="VAS084_F_Ilgalaikioturt110Nuotekuvalymas1">'Forma 13'!$K$168</definedName>
    <definedName name="VAS084_F_Ilgalaikioturt110Pavirsiniunuot1" localSheetId="12">'Forma 13'!$M$168</definedName>
    <definedName name="VAS084_F_Ilgalaikioturt110Pavirsiniunuot1">'Forma 13'!$M$168</definedName>
    <definedName name="VAS084_F_Ilgalaikioturt110Turtovienetask1" localSheetId="12">'Forma 13'!$F$168</definedName>
    <definedName name="VAS084_F_Ilgalaikioturt110Turtovienetask1">'Forma 13'!$F$168</definedName>
    <definedName name="VAS084_F_Ilgalaikioturt111Apskaitosveikla1" localSheetId="12">'Forma 13'!$N$169</definedName>
    <definedName name="VAS084_F_Ilgalaikioturt111Apskaitosveikla1">'Forma 13'!$N$169</definedName>
    <definedName name="VAS084_F_Ilgalaikioturt111Geriamojovande7" localSheetId="12">'Forma 13'!$G$169</definedName>
    <definedName name="VAS084_F_Ilgalaikioturt111Geriamojovande7">'Forma 13'!$G$169</definedName>
    <definedName name="VAS084_F_Ilgalaikioturt111Geriamojovande8" localSheetId="12">'Forma 13'!$H$169</definedName>
    <definedName name="VAS084_F_Ilgalaikioturt111Geriamojovande8">'Forma 13'!$H$169</definedName>
    <definedName name="VAS084_F_Ilgalaikioturt111Geriamojovande9" localSheetId="12">'Forma 13'!$I$169</definedName>
    <definedName name="VAS084_F_Ilgalaikioturt111Geriamojovande9">'Forma 13'!$I$169</definedName>
    <definedName name="VAS084_F_Ilgalaikioturt111Inventorinisnu1" localSheetId="12">'Forma 13'!$D$169</definedName>
    <definedName name="VAS084_F_Ilgalaikioturt111Inventorinisnu1">'Forma 13'!$D$169</definedName>
    <definedName name="VAS084_F_Ilgalaikioturt111Kitareguliuoja1" localSheetId="12">'Forma 13'!$O$169</definedName>
    <definedName name="VAS084_F_Ilgalaikioturt111Kitareguliuoja1">'Forma 13'!$O$169</definedName>
    <definedName name="VAS084_F_Ilgalaikioturt111Kitosveiklosne1" localSheetId="12">'Forma 13'!$P$169</definedName>
    <definedName name="VAS084_F_Ilgalaikioturt111Kitosveiklosne1">'Forma 13'!$P$169</definedName>
    <definedName name="VAS084_F_Ilgalaikioturt111Lrklimatokaito1" localSheetId="12">'Forma 13'!$E$169</definedName>
    <definedName name="VAS084_F_Ilgalaikioturt111Lrklimatokaito1">'Forma 13'!$E$169</definedName>
    <definedName name="VAS084_F_Ilgalaikioturt111Nuotekudumblot1" localSheetId="12">'Forma 13'!$L$169</definedName>
    <definedName name="VAS084_F_Ilgalaikioturt111Nuotekudumblot1">'Forma 13'!$L$169</definedName>
    <definedName name="VAS084_F_Ilgalaikioturt111Nuotekusurinki1" localSheetId="12">'Forma 13'!$J$169</definedName>
    <definedName name="VAS084_F_Ilgalaikioturt111Nuotekusurinki1">'Forma 13'!$J$169</definedName>
    <definedName name="VAS084_F_Ilgalaikioturt111Nuotekuvalymas1" localSheetId="12">'Forma 13'!$K$169</definedName>
    <definedName name="VAS084_F_Ilgalaikioturt111Nuotekuvalymas1">'Forma 13'!$K$169</definedName>
    <definedName name="VAS084_F_Ilgalaikioturt111Pavirsiniunuot1" localSheetId="12">'Forma 13'!$M$169</definedName>
    <definedName name="VAS084_F_Ilgalaikioturt111Pavirsiniunuot1">'Forma 13'!$M$169</definedName>
    <definedName name="VAS084_F_Ilgalaikioturt111Turtovienetask1" localSheetId="12">'Forma 13'!$F$169</definedName>
    <definedName name="VAS084_F_Ilgalaikioturt111Turtovienetask1">'Forma 13'!$F$169</definedName>
    <definedName name="VAS084_F_Ilgalaikioturt112Apskaitosveikla1" localSheetId="12">'Forma 13'!$N$171</definedName>
    <definedName name="VAS084_F_Ilgalaikioturt112Apskaitosveikla1">'Forma 13'!$N$171</definedName>
    <definedName name="VAS084_F_Ilgalaikioturt112Geriamojovande7" localSheetId="12">'Forma 13'!$G$171</definedName>
    <definedName name="VAS084_F_Ilgalaikioturt112Geriamojovande7">'Forma 13'!$G$171</definedName>
    <definedName name="VAS084_F_Ilgalaikioturt112Geriamojovande8" localSheetId="12">'Forma 13'!$H$171</definedName>
    <definedName name="VAS084_F_Ilgalaikioturt112Geriamojovande8">'Forma 13'!$H$171</definedName>
    <definedName name="VAS084_F_Ilgalaikioturt112Geriamojovande9" localSheetId="12">'Forma 13'!$I$171</definedName>
    <definedName name="VAS084_F_Ilgalaikioturt112Geriamojovande9">'Forma 13'!$I$171</definedName>
    <definedName name="VAS084_F_Ilgalaikioturt112Inventorinisnu1" localSheetId="12">'Forma 13'!$D$171</definedName>
    <definedName name="VAS084_F_Ilgalaikioturt112Inventorinisnu1">'Forma 13'!$D$171</definedName>
    <definedName name="VAS084_F_Ilgalaikioturt112Kitareguliuoja1" localSheetId="12">'Forma 13'!$O$171</definedName>
    <definedName name="VAS084_F_Ilgalaikioturt112Kitareguliuoja1">'Forma 13'!$O$171</definedName>
    <definedName name="VAS084_F_Ilgalaikioturt112Kitosveiklosne1" localSheetId="12">'Forma 13'!$P$171</definedName>
    <definedName name="VAS084_F_Ilgalaikioturt112Kitosveiklosne1">'Forma 13'!$P$171</definedName>
    <definedName name="VAS084_F_Ilgalaikioturt112Lrklimatokaito1" localSheetId="12">'Forma 13'!$E$171</definedName>
    <definedName name="VAS084_F_Ilgalaikioturt112Lrklimatokaito1">'Forma 13'!$E$171</definedName>
    <definedName name="VAS084_F_Ilgalaikioturt112Nuotekudumblot1" localSheetId="12">'Forma 13'!$L$171</definedName>
    <definedName name="VAS084_F_Ilgalaikioturt112Nuotekudumblot1">'Forma 13'!$L$171</definedName>
    <definedName name="VAS084_F_Ilgalaikioturt112Nuotekusurinki1" localSheetId="12">'Forma 13'!$J$171</definedName>
    <definedName name="VAS084_F_Ilgalaikioturt112Nuotekusurinki1">'Forma 13'!$J$171</definedName>
    <definedName name="VAS084_F_Ilgalaikioturt112Nuotekuvalymas1" localSheetId="12">'Forma 13'!$K$171</definedName>
    <definedName name="VAS084_F_Ilgalaikioturt112Nuotekuvalymas1">'Forma 13'!$K$171</definedName>
    <definedName name="VAS084_F_Ilgalaikioturt112Pavirsiniunuot1" localSheetId="12">'Forma 13'!$M$171</definedName>
    <definedName name="VAS084_F_Ilgalaikioturt112Pavirsiniunuot1">'Forma 13'!$M$171</definedName>
    <definedName name="VAS084_F_Ilgalaikioturt112Turtovienetask1" localSheetId="12">'Forma 13'!$F$171</definedName>
    <definedName name="VAS084_F_Ilgalaikioturt112Turtovienetask1">'Forma 13'!$F$171</definedName>
    <definedName name="VAS084_F_Ilgalaikioturt113Apskaitosveikla1" localSheetId="12">'Forma 13'!$N$172</definedName>
    <definedName name="VAS084_F_Ilgalaikioturt113Apskaitosveikla1">'Forma 13'!$N$172</definedName>
    <definedName name="VAS084_F_Ilgalaikioturt113Geriamojovande7" localSheetId="12">'Forma 13'!$G$172</definedName>
    <definedName name="VAS084_F_Ilgalaikioturt113Geriamojovande7">'Forma 13'!$G$172</definedName>
    <definedName name="VAS084_F_Ilgalaikioturt113Geriamojovande8" localSheetId="12">'Forma 13'!$H$172</definedName>
    <definedName name="VAS084_F_Ilgalaikioturt113Geriamojovande8">'Forma 13'!$H$172</definedName>
    <definedName name="VAS084_F_Ilgalaikioturt113Geriamojovande9" localSheetId="12">'Forma 13'!$I$172</definedName>
    <definedName name="VAS084_F_Ilgalaikioturt113Geriamojovande9">'Forma 13'!$I$172</definedName>
    <definedName name="VAS084_F_Ilgalaikioturt113Inventorinisnu1" localSheetId="12">'Forma 13'!$D$172</definedName>
    <definedName name="VAS084_F_Ilgalaikioturt113Inventorinisnu1">'Forma 13'!$D$172</definedName>
    <definedName name="VAS084_F_Ilgalaikioturt113Kitareguliuoja1" localSheetId="12">'Forma 13'!$O$172</definedName>
    <definedName name="VAS084_F_Ilgalaikioturt113Kitareguliuoja1">'Forma 13'!$O$172</definedName>
    <definedName name="VAS084_F_Ilgalaikioturt113Kitosveiklosne1" localSheetId="12">'Forma 13'!$P$172</definedName>
    <definedName name="VAS084_F_Ilgalaikioturt113Kitosveiklosne1">'Forma 13'!$P$172</definedName>
    <definedName name="VAS084_F_Ilgalaikioturt113Lrklimatokaito1" localSheetId="12">'Forma 13'!$E$172</definedName>
    <definedName name="VAS084_F_Ilgalaikioturt113Lrklimatokaito1">'Forma 13'!$E$172</definedName>
    <definedName name="VAS084_F_Ilgalaikioturt113Nuotekudumblot1" localSheetId="12">'Forma 13'!$L$172</definedName>
    <definedName name="VAS084_F_Ilgalaikioturt113Nuotekudumblot1">'Forma 13'!$L$172</definedName>
    <definedName name="VAS084_F_Ilgalaikioturt113Nuotekusurinki1" localSheetId="12">'Forma 13'!$J$172</definedName>
    <definedName name="VAS084_F_Ilgalaikioturt113Nuotekusurinki1">'Forma 13'!$J$172</definedName>
    <definedName name="VAS084_F_Ilgalaikioturt113Nuotekuvalymas1" localSheetId="12">'Forma 13'!$K$172</definedName>
    <definedName name="VAS084_F_Ilgalaikioturt113Nuotekuvalymas1">'Forma 13'!$K$172</definedName>
    <definedName name="VAS084_F_Ilgalaikioturt113Pavirsiniunuot1" localSheetId="12">'Forma 13'!$M$172</definedName>
    <definedName name="VAS084_F_Ilgalaikioturt113Pavirsiniunuot1">'Forma 13'!$M$172</definedName>
    <definedName name="VAS084_F_Ilgalaikioturt113Turtovienetask1" localSheetId="12">'Forma 13'!$F$172</definedName>
    <definedName name="VAS084_F_Ilgalaikioturt113Turtovienetask1">'Forma 13'!$F$172</definedName>
    <definedName name="VAS084_F_Ilgalaikioturt114Apskaitosveikla1" localSheetId="12">'Forma 13'!$N$173</definedName>
    <definedName name="VAS084_F_Ilgalaikioturt114Apskaitosveikla1">'Forma 13'!$N$173</definedName>
    <definedName name="VAS084_F_Ilgalaikioturt114Geriamojovande7" localSheetId="12">'Forma 13'!$G$173</definedName>
    <definedName name="VAS084_F_Ilgalaikioturt114Geriamojovande7">'Forma 13'!$G$173</definedName>
    <definedName name="VAS084_F_Ilgalaikioturt114Geriamojovande8" localSheetId="12">'Forma 13'!$H$173</definedName>
    <definedName name="VAS084_F_Ilgalaikioturt114Geriamojovande8">'Forma 13'!$H$173</definedName>
    <definedName name="VAS084_F_Ilgalaikioturt114Geriamojovande9" localSheetId="12">'Forma 13'!$I$173</definedName>
    <definedName name="VAS084_F_Ilgalaikioturt114Geriamojovande9">'Forma 13'!$I$173</definedName>
    <definedName name="VAS084_F_Ilgalaikioturt114Inventorinisnu1" localSheetId="12">'Forma 13'!$D$173</definedName>
    <definedName name="VAS084_F_Ilgalaikioturt114Inventorinisnu1">'Forma 13'!$D$173</definedName>
    <definedName name="VAS084_F_Ilgalaikioturt114Kitareguliuoja1" localSheetId="12">'Forma 13'!$O$173</definedName>
    <definedName name="VAS084_F_Ilgalaikioturt114Kitareguliuoja1">'Forma 13'!$O$173</definedName>
    <definedName name="VAS084_F_Ilgalaikioturt114Kitosveiklosne1" localSheetId="12">'Forma 13'!$P$173</definedName>
    <definedName name="VAS084_F_Ilgalaikioturt114Kitosveiklosne1">'Forma 13'!$P$173</definedName>
    <definedName name="VAS084_F_Ilgalaikioturt114Lrklimatokaito1" localSheetId="12">'Forma 13'!$E$173</definedName>
    <definedName name="VAS084_F_Ilgalaikioturt114Lrklimatokaito1">'Forma 13'!$E$173</definedName>
    <definedName name="VAS084_F_Ilgalaikioturt114Nuotekudumblot1" localSheetId="12">'Forma 13'!$L$173</definedName>
    <definedName name="VAS084_F_Ilgalaikioturt114Nuotekudumblot1">'Forma 13'!$L$173</definedName>
    <definedName name="VAS084_F_Ilgalaikioturt114Nuotekusurinki1" localSheetId="12">'Forma 13'!$J$173</definedName>
    <definedName name="VAS084_F_Ilgalaikioturt114Nuotekusurinki1">'Forma 13'!$J$173</definedName>
    <definedName name="VAS084_F_Ilgalaikioturt114Nuotekuvalymas1" localSheetId="12">'Forma 13'!$K$173</definedName>
    <definedName name="VAS084_F_Ilgalaikioturt114Nuotekuvalymas1">'Forma 13'!$K$173</definedName>
    <definedName name="VAS084_F_Ilgalaikioturt114Pavirsiniunuot1" localSheetId="12">'Forma 13'!$M$173</definedName>
    <definedName name="VAS084_F_Ilgalaikioturt114Pavirsiniunuot1">'Forma 13'!$M$173</definedName>
    <definedName name="VAS084_F_Ilgalaikioturt114Turtovienetask1" localSheetId="12">'Forma 13'!$F$173</definedName>
    <definedName name="VAS084_F_Ilgalaikioturt114Turtovienetask1">'Forma 13'!$F$173</definedName>
    <definedName name="VAS084_F_Ilgalaikioturt115Apskaitosveikla1" localSheetId="12">'Forma 13'!$N$177</definedName>
    <definedName name="VAS084_F_Ilgalaikioturt115Apskaitosveikla1">'Forma 13'!$N$177</definedName>
    <definedName name="VAS084_F_Ilgalaikioturt115Geriamojovande7" localSheetId="12">'Forma 13'!$G$177</definedName>
    <definedName name="VAS084_F_Ilgalaikioturt115Geriamojovande7">'Forma 13'!$G$177</definedName>
    <definedName name="VAS084_F_Ilgalaikioturt115Geriamojovande8" localSheetId="12">'Forma 13'!$H$177</definedName>
    <definedName name="VAS084_F_Ilgalaikioturt115Geriamojovande8">'Forma 13'!$H$177</definedName>
    <definedName name="VAS084_F_Ilgalaikioturt115Geriamojovande9" localSheetId="12">'Forma 13'!$I$177</definedName>
    <definedName name="VAS084_F_Ilgalaikioturt115Geriamojovande9">'Forma 13'!$I$177</definedName>
    <definedName name="VAS084_F_Ilgalaikioturt115Inventorinisnu1" localSheetId="12">'Forma 13'!$D$177</definedName>
    <definedName name="VAS084_F_Ilgalaikioturt115Inventorinisnu1">'Forma 13'!$D$177</definedName>
    <definedName name="VAS084_F_Ilgalaikioturt115Kitareguliuoja1" localSheetId="12">'Forma 13'!$O$177</definedName>
    <definedName name="VAS084_F_Ilgalaikioturt115Kitareguliuoja1">'Forma 13'!$O$177</definedName>
    <definedName name="VAS084_F_Ilgalaikioturt115Kitosveiklosne1" localSheetId="12">'Forma 13'!$P$177</definedName>
    <definedName name="VAS084_F_Ilgalaikioturt115Kitosveiklosne1">'Forma 13'!$P$177</definedName>
    <definedName name="VAS084_F_Ilgalaikioturt115Lrklimatokaito1" localSheetId="12">'Forma 13'!$E$177</definedName>
    <definedName name="VAS084_F_Ilgalaikioturt115Lrklimatokaito1">'Forma 13'!$E$177</definedName>
    <definedName name="VAS084_F_Ilgalaikioturt115Nuotekudumblot1" localSheetId="12">'Forma 13'!$L$177</definedName>
    <definedName name="VAS084_F_Ilgalaikioturt115Nuotekudumblot1">'Forma 13'!$L$177</definedName>
    <definedName name="VAS084_F_Ilgalaikioturt115Nuotekusurinki1" localSheetId="12">'Forma 13'!$J$177</definedName>
    <definedName name="VAS084_F_Ilgalaikioturt115Nuotekusurinki1">'Forma 13'!$J$177</definedName>
    <definedName name="VAS084_F_Ilgalaikioturt115Nuotekuvalymas1" localSheetId="12">'Forma 13'!$K$177</definedName>
    <definedName name="VAS084_F_Ilgalaikioturt115Nuotekuvalymas1">'Forma 13'!$K$177</definedName>
    <definedName name="VAS084_F_Ilgalaikioturt115Pavirsiniunuot1" localSheetId="12">'Forma 13'!$M$177</definedName>
    <definedName name="VAS084_F_Ilgalaikioturt115Pavirsiniunuot1">'Forma 13'!$M$177</definedName>
    <definedName name="VAS084_F_Ilgalaikioturt115Turtovienetask1" localSheetId="12">'Forma 13'!$F$177</definedName>
    <definedName name="VAS084_F_Ilgalaikioturt115Turtovienetask1">'Forma 13'!$F$177</definedName>
    <definedName name="VAS084_F_Ilgalaikioturt116Apskaitosveikla1" localSheetId="12">'Forma 13'!$N$178</definedName>
    <definedName name="VAS084_F_Ilgalaikioturt116Apskaitosveikla1">'Forma 13'!$N$178</definedName>
    <definedName name="VAS084_F_Ilgalaikioturt116Geriamojovande7" localSheetId="12">'Forma 13'!$G$178</definedName>
    <definedName name="VAS084_F_Ilgalaikioturt116Geriamojovande7">'Forma 13'!$G$178</definedName>
    <definedName name="VAS084_F_Ilgalaikioturt116Geriamojovande8" localSheetId="12">'Forma 13'!$H$178</definedName>
    <definedName name="VAS084_F_Ilgalaikioturt116Geriamojovande8">'Forma 13'!$H$178</definedName>
    <definedName name="VAS084_F_Ilgalaikioturt116Geriamojovande9" localSheetId="12">'Forma 13'!$I$178</definedName>
    <definedName name="VAS084_F_Ilgalaikioturt116Geriamojovande9">'Forma 13'!$I$178</definedName>
    <definedName name="VAS084_F_Ilgalaikioturt116Inventorinisnu1" localSheetId="12">'Forma 13'!$D$178</definedName>
    <definedName name="VAS084_F_Ilgalaikioturt116Inventorinisnu1">'Forma 13'!$D$178</definedName>
    <definedName name="VAS084_F_Ilgalaikioturt116Kitareguliuoja1" localSheetId="12">'Forma 13'!$O$178</definedName>
    <definedName name="VAS084_F_Ilgalaikioturt116Kitareguliuoja1">'Forma 13'!$O$178</definedName>
    <definedName name="VAS084_F_Ilgalaikioturt116Kitosveiklosne1" localSheetId="12">'Forma 13'!$P$178</definedName>
    <definedName name="VAS084_F_Ilgalaikioturt116Kitosveiklosne1">'Forma 13'!$P$178</definedName>
    <definedName name="VAS084_F_Ilgalaikioturt116Lrklimatokaito1" localSheetId="12">'Forma 13'!$E$178</definedName>
    <definedName name="VAS084_F_Ilgalaikioturt116Lrklimatokaito1">'Forma 13'!$E$178</definedName>
    <definedName name="VAS084_F_Ilgalaikioturt116Nuotekudumblot1" localSheetId="12">'Forma 13'!$L$178</definedName>
    <definedName name="VAS084_F_Ilgalaikioturt116Nuotekudumblot1">'Forma 13'!$L$178</definedName>
    <definedName name="VAS084_F_Ilgalaikioturt116Nuotekusurinki1" localSheetId="12">'Forma 13'!$J$178</definedName>
    <definedName name="VAS084_F_Ilgalaikioturt116Nuotekusurinki1">'Forma 13'!$J$178</definedName>
    <definedName name="VAS084_F_Ilgalaikioturt116Nuotekuvalymas1" localSheetId="12">'Forma 13'!$K$178</definedName>
    <definedName name="VAS084_F_Ilgalaikioturt116Nuotekuvalymas1">'Forma 13'!$K$178</definedName>
    <definedName name="VAS084_F_Ilgalaikioturt116Pavirsiniunuot1" localSheetId="12">'Forma 13'!$M$178</definedName>
    <definedName name="VAS084_F_Ilgalaikioturt116Pavirsiniunuot1">'Forma 13'!$M$178</definedName>
    <definedName name="VAS084_F_Ilgalaikioturt116Turtovienetask1" localSheetId="12">'Forma 13'!$F$178</definedName>
    <definedName name="VAS084_F_Ilgalaikioturt116Turtovienetask1">'Forma 13'!$F$178</definedName>
    <definedName name="VAS084_F_Ilgalaikioturt117Apskaitosveikla1" localSheetId="12">'Forma 13'!$N$179</definedName>
    <definedName name="VAS084_F_Ilgalaikioturt117Apskaitosveikla1">'Forma 13'!$N$179</definedName>
    <definedName name="VAS084_F_Ilgalaikioturt117Geriamojovande7" localSheetId="12">'Forma 13'!$G$179</definedName>
    <definedName name="VAS084_F_Ilgalaikioturt117Geriamojovande7">'Forma 13'!$G$179</definedName>
    <definedName name="VAS084_F_Ilgalaikioturt117Geriamojovande8" localSheetId="12">'Forma 13'!$H$179</definedName>
    <definedName name="VAS084_F_Ilgalaikioturt117Geriamojovande8">'Forma 13'!$H$179</definedName>
    <definedName name="VAS084_F_Ilgalaikioturt117Geriamojovande9" localSheetId="12">'Forma 13'!$I$179</definedName>
    <definedName name="VAS084_F_Ilgalaikioturt117Geriamojovande9">'Forma 13'!$I$179</definedName>
    <definedName name="VAS084_F_Ilgalaikioturt117Inventorinisnu1" localSheetId="12">'Forma 13'!$D$179</definedName>
    <definedName name="VAS084_F_Ilgalaikioturt117Inventorinisnu1">'Forma 13'!$D$179</definedName>
    <definedName name="VAS084_F_Ilgalaikioturt117Kitareguliuoja1" localSheetId="12">'Forma 13'!$O$179</definedName>
    <definedName name="VAS084_F_Ilgalaikioturt117Kitareguliuoja1">'Forma 13'!$O$179</definedName>
    <definedName name="VAS084_F_Ilgalaikioturt117Kitosveiklosne1" localSheetId="12">'Forma 13'!$P$179</definedName>
    <definedName name="VAS084_F_Ilgalaikioturt117Kitosveiklosne1">'Forma 13'!$P$179</definedName>
    <definedName name="VAS084_F_Ilgalaikioturt117Lrklimatokaito1" localSheetId="12">'Forma 13'!$E$179</definedName>
    <definedName name="VAS084_F_Ilgalaikioturt117Lrklimatokaito1">'Forma 13'!$E$179</definedName>
    <definedName name="VAS084_F_Ilgalaikioturt117Nuotekudumblot1" localSheetId="12">'Forma 13'!$L$179</definedName>
    <definedName name="VAS084_F_Ilgalaikioturt117Nuotekudumblot1">'Forma 13'!$L$179</definedName>
    <definedName name="VAS084_F_Ilgalaikioturt117Nuotekusurinki1" localSheetId="12">'Forma 13'!$J$179</definedName>
    <definedName name="VAS084_F_Ilgalaikioturt117Nuotekusurinki1">'Forma 13'!$J$179</definedName>
    <definedName name="VAS084_F_Ilgalaikioturt117Nuotekuvalymas1" localSheetId="12">'Forma 13'!$K$179</definedName>
    <definedName name="VAS084_F_Ilgalaikioturt117Nuotekuvalymas1">'Forma 13'!$K$179</definedName>
    <definedName name="VAS084_F_Ilgalaikioturt117Pavirsiniunuot1" localSheetId="12">'Forma 13'!$M$179</definedName>
    <definedName name="VAS084_F_Ilgalaikioturt117Pavirsiniunuot1">'Forma 13'!$M$179</definedName>
    <definedName name="VAS084_F_Ilgalaikioturt117Turtovienetask1" localSheetId="12">'Forma 13'!$F$179</definedName>
    <definedName name="VAS084_F_Ilgalaikioturt117Turtovienetask1">'Forma 13'!$F$179</definedName>
    <definedName name="VAS084_F_Ilgalaikioturt118Apskaitosveikla1" localSheetId="12">'Forma 13'!$N$181</definedName>
    <definedName name="VAS084_F_Ilgalaikioturt118Apskaitosveikla1">'Forma 13'!$N$181</definedName>
    <definedName name="VAS084_F_Ilgalaikioturt118Geriamojovande7" localSheetId="12">'Forma 13'!$G$181</definedName>
    <definedName name="VAS084_F_Ilgalaikioturt118Geriamojovande7">'Forma 13'!$G$181</definedName>
    <definedName name="VAS084_F_Ilgalaikioturt118Geriamojovande8" localSheetId="12">'Forma 13'!$H$181</definedName>
    <definedName name="VAS084_F_Ilgalaikioturt118Geriamojovande8">'Forma 13'!$H$181</definedName>
    <definedName name="VAS084_F_Ilgalaikioturt118Geriamojovande9" localSheetId="12">'Forma 13'!$I$181</definedName>
    <definedName name="VAS084_F_Ilgalaikioturt118Geriamojovande9">'Forma 13'!$I$181</definedName>
    <definedName name="VAS084_F_Ilgalaikioturt118Inventorinisnu1" localSheetId="12">'Forma 13'!$D$181</definedName>
    <definedName name="VAS084_F_Ilgalaikioturt118Inventorinisnu1">'Forma 13'!$D$181</definedName>
    <definedName name="VAS084_F_Ilgalaikioturt118Kitareguliuoja1" localSheetId="12">'Forma 13'!$O$181</definedName>
    <definedName name="VAS084_F_Ilgalaikioturt118Kitareguliuoja1">'Forma 13'!$O$181</definedName>
    <definedName name="VAS084_F_Ilgalaikioturt118Kitosveiklosne1" localSheetId="12">'Forma 13'!$P$181</definedName>
    <definedName name="VAS084_F_Ilgalaikioturt118Kitosveiklosne1">'Forma 13'!$P$181</definedName>
    <definedName name="VAS084_F_Ilgalaikioturt118Lrklimatokaito1" localSheetId="12">'Forma 13'!$E$181</definedName>
    <definedName name="VAS084_F_Ilgalaikioturt118Lrklimatokaito1">'Forma 13'!$E$181</definedName>
    <definedName name="VAS084_F_Ilgalaikioturt118Nuotekudumblot1" localSheetId="12">'Forma 13'!$L$181</definedName>
    <definedName name="VAS084_F_Ilgalaikioturt118Nuotekudumblot1">'Forma 13'!$L$181</definedName>
    <definedName name="VAS084_F_Ilgalaikioturt118Nuotekusurinki1" localSheetId="12">'Forma 13'!$J$181</definedName>
    <definedName name="VAS084_F_Ilgalaikioturt118Nuotekusurinki1">'Forma 13'!$J$181</definedName>
    <definedName name="VAS084_F_Ilgalaikioturt118Nuotekuvalymas1" localSheetId="12">'Forma 13'!$K$181</definedName>
    <definedName name="VAS084_F_Ilgalaikioturt118Nuotekuvalymas1">'Forma 13'!$K$181</definedName>
    <definedName name="VAS084_F_Ilgalaikioturt118Pavirsiniunuot1" localSheetId="12">'Forma 13'!$M$181</definedName>
    <definedName name="VAS084_F_Ilgalaikioturt118Pavirsiniunuot1">'Forma 13'!$M$181</definedName>
    <definedName name="VAS084_F_Ilgalaikioturt118Turtovienetask1" localSheetId="12">'Forma 13'!$F$181</definedName>
    <definedName name="VAS084_F_Ilgalaikioturt118Turtovienetask1">'Forma 13'!$F$181</definedName>
    <definedName name="VAS084_F_Ilgalaikioturt119Apskaitosveikla1" localSheetId="12">'Forma 13'!$N$182</definedName>
    <definedName name="VAS084_F_Ilgalaikioturt119Apskaitosveikla1">'Forma 13'!$N$182</definedName>
    <definedName name="VAS084_F_Ilgalaikioturt119Geriamojovande7" localSheetId="12">'Forma 13'!$G$182</definedName>
    <definedName name="VAS084_F_Ilgalaikioturt119Geriamojovande7">'Forma 13'!$G$182</definedName>
    <definedName name="VAS084_F_Ilgalaikioturt119Geriamojovande8" localSheetId="12">'Forma 13'!$H$182</definedName>
    <definedName name="VAS084_F_Ilgalaikioturt119Geriamojovande8">'Forma 13'!$H$182</definedName>
    <definedName name="VAS084_F_Ilgalaikioturt119Geriamojovande9" localSheetId="12">'Forma 13'!$I$182</definedName>
    <definedName name="VAS084_F_Ilgalaikioturt119Geriamojovande9">'Forma 13'!$I$182</definedName>
    <definedName name="VAS084_F_Ilgalaikioturt119Inventorinisnu1" localSheetId="12">'Forma 13'!$D$182</definedName>
    <definedName name="VAS084_F_Ilgalaikioturt119Inventorinisnu1">'Forma 13'!$D$182</definedName>
    <definedName name="VAS084_F_Ilgalaikioturt119Kitareguliuoja1" localSheetId="12">'Forma 13'!$O$182</definedName>
    <definedName name="VAS084_F_Ilgalaikioturt119Kitareguliuoja1">'Forma 13'!$O$182</definedName>
    <definedName name="VAS084_F_Ilgalaikioturt119Kitosveiklosne1" localSheetId="12">'Forma 13'!$P$182</definedName>
    <definedName name="VAS084_F_Ilgalaikioturt119Kitosveiklosne1">'Forma 13'!$P$182</definedName>
    <definedName name="VAS084_F_Ilgalaikioturt119Lrklimatokaito1" localSheetId="12">'Forma 13'!$E$182</definedName>
    <definedName name="VAS084_F_Ilgalaikioturt119Lrklimatokaito1">'Forma 13'!$E$182</definedName>
    <definedName name="VAS084_F_Ilgalaikioturt119Nuotekudumblot1" localSheetId="12">'Forma 13'!$L$182</definedName>
    <definedName name="VAS084_F_Ilgalaikioturt119Nuotekudumblot1">'Forma 13'!$L$182</definedName>
    <definedName name="VAS084_F_Ilgalaikioturt119Nuotekusurinki1" localSheetId="12">'Forma 13'!$J$182</definedName>
    <definedName name="VAS084_F_Ilgalaikioturt119Nuotekusurinki1">'Forma 13'!$J$182</definedName>
    <definedName name="VAS084_F_Ilgalaikioturt119Nuotekuvalymas1" localSheetId="12">'Forma 13'!$K$182</definedName>
    <definedName name="VAS084_F_Ilgalaikioturt119Nuotekuvalymas1">'Forma 13'!$K$182</definedName>
    <definedName name="VAS084_F_Ilgalaikioturt119Pavirsiniunuot1" localSheetId="12">'Forma 13'!$M$182</definedName>
    <definedName name="VAS084_F_Ilgalaikioturt119Pavirsiniunuot1">'Forma 13'!$M$182</definedName>
    <definedName name="VAS084_F_Ilgalaikioturt119Turtovienetask1" localSheetId="12">'Forma 13'!$F$182</definedName>
    <definedName name="VAS084_F_Ilgalaikioturt119Turtovienetask1">'Forma 13'!$F$182</definedName>
    <definedName name="VAS084_F_Ilgalaikioturt11Apskaitosveikla1" localSheetId="12">'Forma 13'!$N$27</definedName>
    <definedName name="VAS084_F_Ilgalaikioturt11Apskaitosveikla1">'Forma 13'!$N$27</definedName>
    <definedName name="VAS084_F_Ilgalaikioturt11Geriamojovande7" localSheetId="12">'Forma 13'!$G$27</definedName>
    <definedName name="VAS084_F_Ilgalaikioturt11Geriamojovande7">'Forma 13'!$G$27</definedName>
    <definedName name="VAS084_F_Ilgalaikioturt11Geriamojovande8" localSheetId="12">'Forma 13'!$H$27</definedName>
    <definedName name="VAS084_F_Ilgalaikioturt11Geriamojovande8">'Forma 13'!$H$27</definedName>
    <definedName name="VAS084_F_Ilgalaikioturt11Geriamojovande9" localSheetId="12">'Forma 13'!$I$27</definedName>
    <definedName name="VAS084_F_Ilgalaikioturt11Geriamojovande9">'Forma 13'!$I$27</definedName>
    <definedName name="VAS084_F_Ilgalaikioturt11Inventorinisnu1" localSheetId="12">'Forma 13'!$D$27</definedName>
    <definedName name="VAS084_F_Ilgalaikioturt11Inventorinisnu1">'Forma 13'!$D$27</definedName>
    <definedName name="VAS084_F_Ilgalaikioturt11Kitareguliuoja1" localSheetId="12">'Forma 13'!$O$27</definedName>
    <definedName name="VAS084_F_Ilgalaikioturt11Kitareguliuoja1">'Forma 13'!$O$27</definedName>
    <definedName name="VAS084_F_Ilgalaikioturt11Kitosveiklosne1" localSheetId="12">'Forma 13'!$P$27</definedName>
    <definedName name="VAS084_F_Ilgalaikioturt11Kitosveiklosne1">'Forma 13'!$P$27</definedName>
    <definedName name="VAS084_F_Ilgalaikioturt11Lrklimatokaito1" localSheetId="12">'Forma 13'!$E$27</definedName>
    <definedName name="VAS084_F_Ilgalaikioturt11Lrklimatokaito1">'Forma 13'!$E$27</definedName>
    <definedName name="VAS084_F_Ilgalaikioturt11Nuotekudumblot1" localSheetId="12">'Forma 13'!$L$27</definedName>
    <definedName name="VAS084_F_Ilgalaikioturt11Nuotekudumblot1">'Forma 13'!$L$27</definedName>
    <definedName name="VAS084_F_Ilgalaikioturt11Nuotekusurinki1" localSheetId="12">'Forma 13'!$J$27</definedName>
    <definedName name="VAS084_F_Ilgalaikioturt11Nuotekusurinki1">'Forma 13'!$J$27</definedName>
    <definedName name="VAS084_F_Ilgalaikioturt11Nuotekuvalymas1" localSheetId="12">'Forma 13'!$K$27</definedName>
    <definedName name="VAS084_F_Ilgalaikioturt11Nuotekuvalymas1">'Forma 13'!$K$27</definedName>
    <definedName name="VAS084_F_Ilgalaikioturt11Pavirsiniunuot1" localSheetId="12">'Forma 13'!$M$27</definedName>
    <definedName name="VAS084_F_Ilgalaikioturt11Pavirsiniunuot1">'Forma 13'!$M$27</definedName>
    <definedName name="VAS084_F_Ilgalaikioturt11Turtovienetask1" localSheetId="12">'Forma 13'!$F$27</definedName>
    <definedName name="VAS084_F_Ilgalaikioturt11Turtovienetask1">'Forma 13'!$F$27</definedName>
    <definedName name="VAS084_F_Ilgalaikioturt120Apskaitosveikla1" localSheetId="12">'Forma 13'!$N$183</definedName>
    <definedName name="VAS084_F_Ilgalaikioturt120Apskaitosveikla1">'Forma 13'!$N$183</definedName>
    <definedName name="VAS084_F_Ilgalaikioturt120Geriamojovande7" localSheetId="12">'Forma 13'!$G$183</definedName>
    <definedName name="VAS084_F_Ilgalaikioturt120Geriamojovande7">'Forma 13'!$G$183</definedName>
    <definedName name="VAS084_F_Ilgalaikioturt120Geriamojovande8" localSheetId="12">'Forma 13'!$H$183</definedName>
    <definedName name="VAS084_F_Ilgalaikioturt120Geriamojovande8">'Forma 13'!$H$183</definedName>
    <definedName name="VAS084_F_Ilgalaikioturt120Geriamojovande9" localSheetId="12">'Forma 13'!$I$183</definedName>
    <definedName name="VAS084_F_Ilgalaikioturt120Geriamojovande9">'Forma 13'!$I$183</definedName>
    <definedName name="VAS084_F_Ilgalaikioturt120Inventorinisnu1" localSheetId="12">'Forma 13'!$D$183</definedName>
    <definedName name="VAS084_F_Ilgalaikioturt120Inventorinisnu1">'Forma 13'!$D$183</definedName>
    <definedName name="VAS084_F_Ilgalaikioturt120Kitareguliuoja1" localSheetId="12">'Forma 13'!$O$183</definedName>
    <definedName name="VAS084_F_Ilgalaikioturt120Kitareguliuoja1">'Forma 13'!$O$183</definedName>
    <definedName name="VAS084_F_Ilgalaikioturt120Kitosveiklosne1" localSheetId="12">'Forma 13'!$P$183</definedName>
    <definedName name="VAS084_F_Ilgalaikioturt120Kitosveiklosne1">'Forma 13'!$P$183</definedName>
    <definedName name="VAS084_F_Ilgalaikioturt120Lrklimatokaito1" localSheetId="12">'Forma 13'!$E$183</definedName>
    <definedName name="VAS084_F_Ilgalaikioturt120Lrklimatokaito1">'Forma 13'!$E$183</definedName>
    <definedName name="VAS084_F_Ilgalaikioturt120Nuotekudumblot1" localSheetId="12">'Forma 13'!$L$183</definedName>
    <definedName name="VAS084_F_Ilgalaikioturt120Nuotekudumblot1">'Forma 13'!$L$183</definedName>
    <definedName name="VAS084_F_Ilgalaikioturt120Nuotekusurinki1" localSheetId="12">'Forma 13'!$J$183</definedName>
    <definedName name="VAS084_F_Ilgalaikioturt120Nuotekusurinki1">'Forma 13'!$J$183</definedName>
    <definedName name="VAS084_F_Ilgalaikioturt120Nuotekuvalymas1" localSheetId="12">'Forma 13'!$K$183</definedName>
    <definedName name="VAS084_F_Ilgalaikioturt120Nuotekuvalymas1">'Forma 13'!$K$183</definedName>
    <definedName name="VAS084_F_Ilgalaikioturt120Pavirsiniunuot1" localSheetId="12">'Forma 13'!$M$183</definedName>
    <definedName name="VAS084_F_Ilgalaikioturt120Pavirsiniunuot1">'Forma 13'!$M$183</definedName>
    <definedName name="VAS084_F_Ilgalaikioturt120Turtovienetask1" localSheetId="12">'Forma 13'!$F$183</definedName>
    <definedName name="VAS084_F_Ilgalaikioturt120Turtovienetask1">'Forma 13'!$F$183</definedName>
    <definedName name="VAS084_F_Ilgalaikioturt121Apskaitosveikla1" localSheetId="12">'Forma 13'!$N$185</definedName>
    <definedName name="VAS084_F_Ilgalaikioturt121Apskaitosveikla1">'Forma 13'!$N$185</definedName>
    <definedName name="VAS084_F_Ilgalaikioturt121Geriamojovande7" localSheetId="12">'Forma 13'!$G$185</definedName>
    <definedName name="VAS084_F_Ilgalaikioturt121Geriamojovande7">'Forma 13'!$G$185</definedName>
    <definedName name="VAS084_F_Ilgalaikioturt121Geriamojovande8" localSheetId="12">'Forma 13'!$H$185</definedName>
    <definedName name="VAS084_F_Ilgalaikioturt121Geriamojovande8">'Forma 13'!$H$185</definedName>
    <definedName name="VAS084_F_Ilgalaikioturt121Geriamojovande9" localSheetId="12">'Forma 13'!$I$185</definedName>
    <definedName name="VAS084_F_Ilgalaikioturt121Geriamojovande9">'Forma 13'!$I$185</definedName>
    <definedName name="VAS084_F_Ilgalaikioturt121Inventorinisnu1" localSheetId="12">'Forma 13'!$D$185</definedName>
    <definedName name="VAS084_F_Ilgalaikioturt121Inventorinisnu1">'Forma 13'!$D$185</definedName>
    <definedName name="VAS084_F_Ilgalaikioturt121Kitareguliuoja1" localSheetId="12">'Forma 13'!$O$185</definedName>
    <definedName name="VAS084_F_Ilgalaikioturt121Kitareguliuoja1">'Forma 13'!$O$185</definedName>
    <definedName name="VAS084_F_Ilgalaikioturt121Kitosveiklosne1" localSheetId="12">'Forma 13'!$P$185</definedName>
    <definedName name="VAS084_F_Ilgalaikioturt121Kitosveiklosne1">'Forma 13'!$P$185</definedName>
    <definedName name="VAS084_F_Ilgalaikioturt121Lrklimatokaito1" localSheetId="12">'Forma 13'!$E$185</definedName>
    <definedName name="VAS084_F_Ilgalaikioturt121Lrklimatokaito1">'Forma 13'!$E$185</definedName>
    <definedName name="VAS084_F_Ilgalaikioturt121Nuotekudumblot1" localSheetId="12">'Forma 13'!$L$185</definedName>
    <definedName name="VAS084_F_Ilgalaikioturt121Nuotekudumblot1">'Forma 13'!$L$185</definedName>
    <definedName name="VAS084_F_Ilgalaikioturt121Nuotekusurinki1" localSheetId="12">'Forma 13'!$J$185</definedName>
    <definedName name="VAS084_F_Ilgalaikioturt121Nuotekusurinki1">'Forma 13'!$J$185</definedName>
    <definedName name="VAS084_F_Ilgalaikioturt121Nuotekuvalymas1" localSheetId="12">'Forma 13'!$K$185</definedName>
    <definedName name="VAS084_F_Ilgalaikioturt121Nuotekuvalymas1">'Forma 13'!$K$185</definedName>
    <definedName name="VAS084_F_Ilgalaikioturt121Pavirsiniunuot1" localSheetId="12">'Forma 13'!$M$185</definedName>
    <definedName name="VAS084_F_Ilgalaikioturt121Pavirsiniunuot1">'Forma 13'!$M$185</definedName>
    <definedName name="VAS084_F_Ilgalaikioturt121Turtovienetask1" localSheetId="12">'Forma 13'!$F$185</definedName>
    <definedName name="VAS084_F_Ilgalaikioturt121Turtovienetask1">'Forma 13'!$F$185</definedName>
    <definedName name="VAS084_F_Ilgalaikioturt122Apskaitosveikla1" localSheetId="12">'Forma 13'!$N$186</definedName>
    <definedName name="VAS084_F_Ilgalaikioturt122Apskaitosveikla1">'Forma 13'!$N$186</definedName>
    <definedName name="VAS084_F_Ilgalaikioturt122Geriamojovande7" localSheetId="12">'Forma 13'!$G$186</definedName>
    <definedName name="VAS084_F_Ilgalaikioturt122Geriamojovande7">'Forma 13'!$G$186</definedName>
    <definedName name="VAS084_F_Ilgalaikioturt122Geriamojovande8" localSheetId="12">'Forma 13'!$H$186</definedName>
    <definedName name="VAS084_F_Ilgalaikioturt122Geriamojovande8">'Forma 13'!$H$186</definedName>
    <definedName name="VAS084_F_Ilgalaikioturt122Geriamojovande9" localSheetId="12">'Forma 13'!$I$186</definedName>
    <definedName name="VAS084_F_Ilgalaikioturt122Geriamojovande9">'Forma 13'!$I$186</definedName>
    <definedName name="VAS084_F_Ilgalaikioturt122Inventorinisnu1" localSheetId="12">'Forma 13'!$D$186</definedName>
    <definedName name="VAS084_F_Ilgalaikioturt122Inventorinisnu1">'Forma 13'!$D$186</definedName>
    <definedName name="VAS084_F_Ilgalaikioturt122Kitareguliuoja1" localSheetId="12">'Forma 13'!$O$186</definedName>
    <definedName name="VAS084_F_Ilgalaikioturt122Kitareguliuoja1">'Forma 13'!$O$186</definedName>
    <definedName name="VAS084_F_Ilgalaikioturt122Kitosveiklosne1" localSheetId="12">'Forma 13'!$P$186</definedName>
    <definedName name="VAS084_F_Ilgalaikioturt122Kitosveiklosne1">'Forma 13'!$P$186</definedName>
    <definedName name="VAS084_F_Ilgalaikioturt122Lrklimatokaito1" localSheetId="12">'Forma 13'!$E$186</definedName>
    <definedName name="VAS084_F_Ilgalaikioturt122Lrklimatokaito1">'Forma 13'!$E$186</definedName>
    <definedName name="VAS084_F_Ilgalaikioturt122Nuotekudumblot1" localSheetId="12">'Forma 13'!$L$186</definedName>
    <definedName name="VAS084_F_Ilgalaikioturt122Nuotekudumblot1">'Forma 13'!$L$186</definedName>
    <definedName name="VAS084_F_Ilgalaikioturt122Nuotekusurinki1" localSheetId="12">'Forma 13'!$J$186</definedName>
    <definedName name="VAS084_F_Ilgalaikioturt122Nuotekusurinki1">'Forma 13'!$J$186</definedName>
    <definedName name="VAS084_F_Ilgalaikioturt122Nuotekuvalymas1" localSheetId="12">'Forma 13'!$K$186</definedName>
    <definedName name="VAS084_F_Ilgalaikioturt122Nuotekuvalymas1">'Forma 13'!$K$186</definedName>
    <definedName name="VAS084_F_Ilgalaikioturt122Pavirsiniunuot1" localSheetId="12">'Forma 13'!$M$186</definedName>
    <definedName name="VAS084_F_Ilgalaikioturt122Pavirsiniunuot1">'Forma 13'!$M$186</definedName>
    <definedName name="VAS084_F_Ilgalaikioturt122Turtovienetask1" localSheetId="12">'Forma 13'!$F$186</definedName>
    <definedName name="VAS084_F_Ilgalaikioturt122Turtovienetask1">'Forma 13'!$F$186</definedName>
    <definedName name="VAS084_F_Ilgalaikioturt123Apskaitosveikla1" localSheetId="12">'Forma 13'!$N$187</definedName>
    <definedName name="VAS084_F_Ilgalaikioturt123Apskaitosveikla1">'Forma 13'!$N$187</definedName>
    <definedName name="VAS084_F_Ilgalaikioturt123Geriamojovande7" localSheetId="12">'Forma 13'!$G$187</definedName>
    <definedName name="VAS084_F_Ilgalaikioturt123Geriamojovande7">'Forma 13'!$G$187</definedName>
    <definedName name="VAS084_F_Ilgalaikioturt123Geriamojovande8" localSheetId="12">'Forma 13'!$H$187</definedName>
    <definedName name="VAS084_F_Ilgalaikioturt123Geriamojovande8">'Forma 13'!$H$187</definedName>
    <definedName name="VAS084_F_Ilgalaikioturt123Geriamojovande9" localSheetId="12">'Forma 13'!$I$187</definedName>
    <definedName name="VAS084_F_Ilgalaikioturt123Geriamojovande9">'Forma 13'!$I$187</definedName>
    <definedName name="VAS084_F_Ilgalaikioturt123Inventorinisnu1" localSheetId="12">'Forma 13'!$D$187</definedName>
    <definedName name="VAS084_F_Ilgalaikioturt123Inventorinisnu1">'Forma 13'!$D$187</definedName>
    <definedName name="VAS084_F_Ilgalaikioturt123Kitareguliuoja1" localSheetId="12">'Forma 13'!$O$187</definedName>
    <definedName name="VAS084_F_Ilgalaikioturt123Kitareguliuoja1">'Forma 13'!$O$187</definedName>
    <definedName name="VAS084_F_Ilgalaikioturt123Kitosveiklosne1" localSheetId="12">'Forma 13'!$P$187</definedName>
    <definedName name="VAS084_F_Ilgalaikioturt123Kitosveiklosne1">'Forma 13'!$P$187</definedName>
    <definedName name="VAS084_F_Ilgalaikioturt123Lrklimatokaito1" localSheetId="12">'Forma 13'!$E$187</definedName>
    <definedName name="VAS084_F_Ilgalaikioturt123Lrklimatokaito1">'Forma 13'!$E$187</definedName>
    <definedName name="VAS084_F_Ilgalaikioturt123Nuotekudumblot1" localSheetId="12">'Forma 13'!$L$187</definedName>
    <definedName name="VAS084_F_Ilgalaikioturt123Nuotekudumblot1">'Forma 13'!$L$187</definedName>
    <definedName name="VAS084_F_Ilgalaikioturt123Nuotekusurinki1" localSheetId="12">'Forma 13'!$J$187</definedName>
    <definedName name="VAS084_F_Ilgalaikioturt123Nuotekusurinki1">'Forma 13'!$J$187</definedName>
    <definedName name="VAS084_F_Ilgalaikioturt123Nuotekuvalymas1" localSheetId="12">'Forma 13'!$K$187</definedName>
    <definedName name="VAS084_F_Ilgalaikioturt123Nuotekuvalymas1">'Forma 13'!$K$187</definedName>
    <definedName name="VAS084_F_Ilgalaikioturt123Pavirsiniunuot1" localSheetId="12">'Forma 13'!$M$187</definedName>
    <definedName name="VAS084_F_Ilgalaikioturt123Pavirsiniunuot1">'Forma 13'!$M$187</definedName>
    <definedName name="VAS084_F_Ilgalaikioturt123Turtovienetask1" localSheetId="12">'Forma 13'!$F$187</definedName>
    <definedName name="VAS084_F_Ilgalaikioturt123Turtovienetask1">'Forma 13'!$F$187</definedName>
    <definedName name="VAS084_F_Ilgalaikioturt124Apskaitosveikla1" localSheetId="12">'Forma 13'!$N$190</definedName>
    <definedName name="VAS084_F_Ilgalaikioturt124Apskaitosveikla1">'Forma 13'!$N$190</definedName>
    <definedName name="VAS084_F_Ilgalaikioturt124Geriamojovande7" localSheetId="12">'Forma 13'!$G$190</definedName>
    <definedName name="VAS084_F_Ilgalaikioturt124Geriamojovande7">'Forma 13'!$G$190</definedName>
    <definedName name="VAS084_F_Ilgalaikioturt124Geriamojovande8" localSheetId="12">'Forma 13'!$H$190</definedName>
    <definedName name="VAS084_F_Ilgalaikioturt124Geriamojovande8">'Forma 13'!$H$190</definedName>
    <definedName name="VAS084_F_Ilgalaikioturt124Geriamojovande9" localSheetId="12">'Forma 13'!$I$190</definedName>
    <definedName name="VAS084_F_Ilgalaikioturt124Geriamojovande9">'Forma 13'!$I$190</definedName>
    <definedName name="VAS084_F_Ilgalaikioturt124Inventorinisnu1" localSheetId="12">'Forma 13'!$D$190</definedName>
    <definedName name="VAS084_F_Ilgalaikioturt124Inventorinisnu1">'Forma 13'!$D$190</definedName>
    <definedName name="VAS084_F_Ilgalaikioturt124Kitareguliuoja1" localSheetId="12">'Forma 13'!$O$190</definedName>
    <definedName name="VAS084_F_Ilgalaikioturt124Kitareguliuoja1">'Forma 13'!$O$190</definedName>
    <definedName name="VAS084_F_Ilgalaikioturt124Kitosveiklosne1" localSheetId="12">'Forma 13'!$P$190</definedName>
    <definedName name="VAS084_F_Ilgalaikioturt124Kitosveiklosne1">'Forma 13'!$P$190</definedName>
    <definedName name="VAS084_F_Ilgalaikioturt124Lrklimatokaito1" localSheetId="12">'Forma 13'!$E$190</definedName>
    <definedName name="VAS084_F_Ilgalaikioturt124Lrklimatokaito1">'Forma 13'!$E$190</definedName>
    <definedName name="VAS084_F_Ilgalaikioturt124Nuotekudumblot1" localSheetId="12">'Forma 13'!$L$190</definedName>
    <definedName name="VAS084_F_Ilgalaikioturt124Nuotekudumblot1">'Forma 13'!$L$190</definedName>
    <definedName name="VAS084_F_Ilgalaikioturt124Nuotekusurinki1" localSheetId="12">'Forma 13'!$J$190</definedName>
    <definedName name="VAS084_F_Ilgalaikioturt124Nuotekusurinki1">'Forma 13'!$J$190</definedName>
    <definedName name="VAS084_F_Ilgalaikioturt124Nuotekuvalymas1" localSheetId="12">'Forma 13'!$K$190</definedName>
    <definedName name="VAS084_F_Ilgalaikioturt124Nuotekuvalymas1">'Forma 13'!$K$190</definedName>
    <definedName name="VAS084_F_Ilgalaikioturt124Pavirsiniunuot1" localSheetId="12">'Forma 13'!$M$190</definedName>
    <definedName name="VAS084_F_Ilgalaikioturt124Pavirsiniunuot1">'Forma 13'!$M$190</definedName>
    <definedName name="VAS084_F_Ilgalaikioturt124Turtovienetask1" localSheetId="12">'Forma 13'!$F$190</definedName>
    <definedName name="VAS084_F_Ilgalaikioturt124Turtovienetask1">'Forma 13'!$F$190</definedName>
    <definedName name="VAS084_F_Ilgalaikioturt125Apskaitosveikla1" localSheetId="12">'Forma 13'!$N$191</definedName>
    <definedName name="VAS084_F_Ilgalaikioturt125Apskaitosveikla1">'Forma 13'!$N$191</definedName>
    <definedName name="VAS084_F_Ilgalaikioturt125Geriamojovande7" localSheetId="12">'Forma 13'!$G$191</definedName>
    <definedName name="VAS084_F_Ilgalaikioturt125Geriamojovande7">'Forma 13'!$G$191</definedName>
    <definedName name="VAS084_F_Ilgalaikioturt125Geriamojovande8" localSheetId="12">'Forma 13'!$H$191</definedName>
    <definedName name="VAS084_F_Ilgalaikioturt125Geriamojovande8">'Forma 13'!$H$191</definedName>
    <definedName name="VAS084_F_Ilgalaikioturt125Geriamojovande9" localSheetId="12">'Forma 13'!$I$191</definedName>
    <definedName name="VAS084_F_Ilgalaikioturt125Geriamojovande9">'Forma 13'!$I$191</definedName>
    <definedName name="VAS084_F_Ilgalaikioturt125Inventorinisnu1" localSheetId="12">'Forma 13'!$D$191</definedName>
    <definedName name="VAS084_F_Ilgalaikioturt125Inventorinisnu1">'Forma 13'!$D$191</definedName>
    <definedName name="VAS084_F_Ilgalaikioturt125Kitareguliuoja1" localSheetId="12">'Forma 13'!$O$191</definedName>
    <definedName name="VAS084_F_Ilgalaikioturt125Kitareguliuoja1">'Forma 13'!$O$191</definedName>
    <definedName name="VAS084_F_Ilgalaikioturt125Kitosveiklosne1" localSheetId="12">'Forma 13'!$P$191</definedName>
    <definedName name="VAS084_F_Ilgalaikioturt125Kitosveiklosne1">'Forma 13'!$P$191</definedName>
    <definedName name="VAS084_F_Ilgalaikioturt125Lrklimatokaito1" localSheetId="12">'Forma 13'!$E$191</definedName>
    <definedName name="VAS084_F_Ilgalaikioturt125Lrklimatokaito1">'Forma 13'!$E$191</definedName>
    <definedName name="VAS084_F_Ilgalaikioturt125Nuotekudumblot1" localSheetId="12">'Forma 13'!$L$191</definedName>
    <definedName name="VAS084_F_Ilgalaikioturt125Nuotekudumblot1">'Forma 13'!$L$191</definedName>
    <definedName name="VAS084_F_Ilgalaikioturt125Nuotekusurinki1" localSheetId="12">'Forma 13'!$J$191</definedName>
    <definedName name="VAS084_F_Ilgalaikioturt125Nuotekusurinki1">'Forma 13'!$J$191</definedName>
    <definedName name="VAS084_F_Ilgalaikioturt125Nuotekuvalymas1" localSheetId="12">'Forma 13'!$K$191</definedName>
    <definedName name="VAS084_F_Ilgalaikioturt125Nuotekuvalymas1">'Forma 13'!$K$191</definedName>
    <definedName name="VAS084_F_Ilgalaikioturt125Pavirsiniunuot1" localSheetId="12">'Forma 13'!$M$191</definedName>
    <definedName name="VAS084_F_Ilgalaikioturt125Pavirsiniunuot1">'Forma 13'!$M$191</definedName>
    <definedName name="VAS084_F_Ilgalaikioturt125Turtovienetask1" localSheetId="12">'Forma 13'!$F$191</definedName>
    <definedName name="VAS084_F_Ilgalaikioturt125Turtovienetask1">'Forma 13'!$F$191</definedName>
    <definedName name="VAS084_F_Ilgalaikioturt126Apskaitosveikla1" localSheetId="12">'Forma 13'!$N$192</definedName>
    <definedName name="VAS084_F_Ilgalaikioturt126Apskaitosveikla1">'Forma 13'!$N$192</definedName>
    <definedName name="VAS084_F_Ilgalaikioturt126Geriamojovande7" localSheetId="12">'Forma 13'!$G$192</definedName>
    <definedName name="VAS084_F_Ilgalaikioturt126Geriamojovande7">'Forma 13'!$G$192</definedName>
    <definedName name="VAS084_F_Ilgalaikioturt126Geriamojovande8" localSheetId="12">'Forma 13'!$H$192</definedName>
    <definedName name="VAS084_F_Ilgalaikioturt126Geriamojovande8">'Forma 13'!$H$192</definedName>
    <definedName name="VAS084_F_Ilgalaikioturt126Geriamojovande9" localSheetId="12">'Forma 13'!$I$192</definedName>
    <definedName name="VAS084_F_Ilgalaikioturt126Geriamojovande9">'Forma 13'!$I$192</definedName>
    <definedName name="VAS084_F_Ilgalaikioturt126Inventorinisnu1" localSheetId="12">'Forma 13'!$D$192</definedName>
    <definedName name="VAS084_F_Ilgalaikioturt126Inventorinisnu1">'Forma 13'!$D$192</definedName>
    <definedName name="VAS084_F_Ilgalaikioturt126Kitareguliuoja1" localSheetId="12">'Forma 13'!$O$192</definedName>
    <definedName name="VAS084_F_Ilgalaikioturt126Kitareguliuoja1">'Forma 13'!$O$192</definedName>
    <definedName name="VAS084_F_Ilgalaikioturt126Kitosveiklosne1" localSheetId="12">'Forma 13'!$P$192</definedName>
    <definedName name="VAS084_F_Ilgalaikioturt126Kitosveiklosne1">'Forma 13'!$P$192</definedName>
    <definedName name="VAS084_F_Ilgalaikioturt126Lrklimatokaito1" localSheetId="12">'Forma 13'!$E$192</definedName>
    <definedName name="VAS084_F_Ilgalaikioturt126Lrklimatokaito1">'Forma 13'!$E$192</definedName>
    <definedName name="VAS084_F_Ilgalaikioturt126Nuotekudumblot1" localSheetId="12">'Forma 13'!$L$192</definedName>
    <definedName name="VAS084_F_Ilgalaikioturt126Nuotekudumblot1">'Forma 13'!$L$192</definedName>
    <definedName name="VAS084_F_Ilgalaikioturt126Nuotekusurinki1" localSheetId="12">'Forma 13'!$J$192</definedName>
    <definedName name="VAS084_F_Ilgalaikioturt126Nuotekusurinki1">'Forma 13'!$J$192</definedName>
    <definedName name="VAS084_F_Ilgalaikioturt126Nuotekuvalymas1" localSheetId="12">'Forma 13'!$K$192</definedName>
    <definedName name="VAS084_F_Ilgalaikioturt126Nuotekuvalymas1">'Forma 13'!$K$192</definedName>
    <definedName name="VAS084_F_Ilgalaikioturt126Pavirsiniunuot1" localSheetId="12">'Forma 13'!$M$192</definedName>
    <definedName name="VAS084_F_Ilgalaikioturt126Pavirsiniunuot1">'Forma 13'!$M$192</definedName>
    <definedName name="VAS084_F_Ilgalaikioturt126Turtovienetask1" localSheetId="12">'Forma 13'!$F$192</definedName>
    <definedName name="VAS084_F_Ilgalaikioturt126Turtovienetask1">'Forma 13'!$F$192</definedName>
    <definedName name="VAS084_F_Ilgalaikioturt127Apskaitosveikla1" localSheetId="12">'Forma 13'!$N$194</definedName>
    <definedName name="VAS084_F_Ilgalaikioturt127Apskaitosveikla1">'Forma 13'!$N$194</definedName>
    <definedName name="VAS084_F_Ilgalaikioturt127Geriamojovande7" localSheetId="12">'Forma 13'!$G$194</definedName>
    <definedName name="VAS084_F_Ilgalaikioturt127Geriamojovande7">'Forma 13'!$G$194</definedName>
    <definedName name="VAS084_F_Ilgalaikioturt127Geriamojovande8" localSheetId="12">'Forma 13'!$H$194</definedName>
    <definedName name="VAS084_F_Ilgalaikioturt127Geriamojovande8">'Forma 13'!$H$194</definedName>
    <definedName name="VAS084_F_Ilgalaikioturt127Geriamojovande9" localSheetId="12">'Forma 13'!$I$194</definedName>
    <definedName name="VAS084_F_Ilgalaikioturt127Geriamojovande9">'Forma 13'!$I$194</definedName>
    <definedName name="VAS084_F_Ilgalaikioturt127Inventorinisnu1" localSheetId="12">'Forma 13'!$D$194</definedName>
    <definedName name="VAS084_F_Ilgalaikioturt127Inventorinisnu1">'Forma 13'!$D$194</definedName>
    <definedName name="VAS084_F_Ilgalaikioturt127Kitareguliuoja1" localSheetId="12">'Forma 13'!$O$194</definedName>
    <definedName name="VAS084_F_Ilgalaikioturt127Kitareguliuoja1">'Forma 13'!$O$194</definedName>
    <definedName name="VAS084_F_Ilgalaikioturt127Kitosveiklosne1" localSheetId="12">'Forma 13'!$P$194</definedName>
    <definedName name="VAS084_F_Ilgalaikioturt127Kitosveiklosne1">'Forma 13'!$P$194</definedName>
    <definedName name="VAS084_F_Ilgalaikioturt127Lrklimatokaito1" localSheetId="12">'Forma 13'!$E$194</definedName>
    <definedName name="VAS084_F_Ilgalaikioturt127Lrklimatokaito1">'Forma 13'!$E$194</definedName>
    <definedName name="VAS084_F_Ilgalaikioturt127Nuotekudumblot1" localSheetId="12">'Forma 13'!$L$194</definedName>
    <definedName name="VAS084_F_Ilgalaikioturt127Nuotekudumblot1">'Forma 13'!$L$194</definedName>
    <definedName name="VAS084_F_Ilgalaikioturt127Nuotekusurinki1" localSheetId="12">'Forma 13'!$J$194</definedName>
    <definedName name="VAS084_F_Ilgalaikioturt127Nuotekusurinki1">'Forma 13'!$J$194</definedName>
    <definedName name="VAS084_F_Ilgalaikioturt127Nuotekuvalymas1" localSheetId="12">'Forma 13'!$K$194</definedName>
    <definedName name="VAS084_F_Ilgalaikioturt127Nuotekuvalymas1">'Forma 13'!$K$194</definedName>
    <definedName name="VAS084_F_Ilgalaikioturt127Pavirsiniunuot1" localSheetId="12">'Forma 13'!$M$194</definedName>
    <definedName name="VAS084_F_Ilgalaikioturt127Pavirsiniunuot1">'Forma 13'!$M$194</definedName>
    <definedName name="VAS084_F_Ilgalaikioturt127Turtovienetask1" localSheetId="12">'Forma 13'!$F$194</definedName>
    <definedName name="VAS084_F_Ilgalaikioturt127Turtovienetask1">'Forma 13'!$F$194</definedName>
    <definedName name="VAS084_F_Ilgalaikioturt128Apskaitosveikla1" localSheetId="12">'Forma 13'!$N$195</definedName>
    <definedName name="VAS084_F_Ilgalaikioturt128Apskaitosveikla1">'Forma 13'!$N$195</definedName>
    <definedName name="VAS084_F_Ilgalaikioturt128Geriamojovande7" localSheetId="12">'Forma 13'!$G$195</definedName>
    <definedName name="VAS084_F_Ilgalaikioturt128Geriamojovande7">'Forma 13'!$G$195</definedName>
    <definedName name="VAS084_F_Ilgalaikioturt128Geriamojovande8" localSheetId="12">'Forma 13'!$H$195</definedName>
    <definedName name="VAS084_F_Ilgalaikioturt128Geriamojovande8">'Forma 13'!$H$195</definedName>
    <definedName name="VAS084_F_Ilgalaikioturt128Geriamojovande9" localSheetId="12">'Forma 13'!$I$195</definedName>
    <definedName name="VAS084_F_Ilgalaikioturt128Geriamojovande9">'Forma 13'!$I$195</definedName>
    <definedName name="VAS084_F_Ilgalaikioturt128Inventorinisnu1" localSheetId="12">'Forma 13'!$D$195</definedName>
    <definedName name="VAS084_F_Ilgalaikioturt128Inventorinisnu1">'Forma 13'!$D$195</definedName>
    <definedName name="VAS084_F_Ilgalaikioturt128Kitareguliuoja1" localSheetId="12">'Forma 13'!$O$195</definedName>
    <definedName name="VAS084_F_Ilgalaikioturt128Kitareguliuoja1">'Forma 13'!$O$195</definedName>
    <definedName name="VAS084_F_Ilgalaikioturt128Kitosveiklosne1" localSheetId="12">'Forma 13'!$P$195</definedName>
    <definedName name="VAS084_F_Ilgalaikioturt128Kitosveiklosne1">'Forma 13'!$P$195</definedName>
    <definedName name="VAS084_F_Ilgalaikioturt128Lrklimatokaito1" localSheetId="12">'Forma 13'!$E$195</definedName>
    <definedName name="VAS084_F_Ilgalaikioturt128Lrklimatokaito1">'Forma 13'!$E$195</definedName>
    <definedName name="VAS084_F_Ilgalaikioturt128Nuotekudumblot1" localSheetId="12">'Forma 13'!$L$195</definedName>
    <definedName name="VAS084_F_Ilgalaikioturt128Nuotekudumblot1">'Forma 13'!$L$195</definedName>
    <definedName name="VAS084_F_Ilgalaikioturt128Nuotekusurinki1" localSheetId="12">'Forma 13'!$J$195</definedName>
    <definedName name="VAS084_F_Ilgalaikioturt128Nuotekusurinki1">'Forma 13'!$J$195</definedName>
    <definedName name="VAS084_F_Ilgalaikioturt128Nuotekuvalymas1" localSheetId="12">'Forma 13'!$K$195</definedName>
    <definedName name="VAS084_F_Ilgalaikioturt128Nuotekuvalymas1">'Forma 13'!$K$195</definedName>
    <definedName name="VAS084_F_Ilgalaikioturt128Pavirsiniunuot1" localSheetId="12">'Forma 13'!$M$195</definedName>
    <definedName name="VAS084_F_Ilgalaikioturt128Pavirsiniunuot1">'Forma 13'!$M$195</definedName>
    <definedName name="VAS084_F_Ilgalaikioturt128Turtovienetask1" localSheetId="12">'Forma 13'!$F$195</definedName>
    <definedName name="VAS084_F_Ilgalaikioturt128Turtovienetask1">'Forma 13'!$F$195</definedName>
    <definedName name="VAS084_F_Ilgalaikioturt129Apskaitosveikla1" localSheetId="12">'Forma 13'!$N$196</definedName>
    <definedName name="VAS084_F_Ilgalaikioturt129Apskaitosveikla1">'Forma 13'!$N$196</definedName>
    <definedName name="VAS084_F_Ilgalaikioturt129Geriamojovande7" localSheetId="12">'Forma 13'!$G$196</definedName>
    <definedName name="VAS084_F_Ilgalaikioturt129Geriamojovande7">'Forma 13'!$G$196</definedName>
    <definedName name="VAS084_F_Ilgalaikioturt129Geriamojovande8" localSheetId="12">'Forma 13'!$H$196</definedName>
    <definedName name="VAS084_F_Ilgalaikioturt129Geriamojovande8">'Forma 13'!$H$196</definedName>
    <definedName name="VAS084_F_Ilgalaikioturt129Geriamojovande9" localSheetId="12">'Forma 13'!$I$196</definedName>
    <definedName name="VAS084_F_Ilgalaikioturt129Geriamojovande9">'Forma 13'!$I$196</definedName>
    <definedName name="VAS084_F_Ilgalaikioturt129Inventorinisnu1" localSheetId="12">'Forma 13'!$D$196</definedName>
    <definedName name="VAS084_F_Ilgalaikioturt129Inventorinisnu1">'Forma 13'!$D$196</definedName>
    <definedName name="VAS084_F_Ilgalaikioturt129Kitareguliuoja1" localSheetId="12">'Forma 13'!$O$196</definedName>
    <definedName name="VAS084_F_Ilgalaikioturt129Kitareguliuoja1">'Forma 13'!$O$196</definedName>
    <definedName name="VAS084_F_Ilgalaikioturt129Kitosveiklosne1" localSheetId="12">'Forma 13'!$P$196</definedName>
    <definedName name="VAS084_F_Ilgalaikioturt129Kitosveiklosne1">'Forma 13'!$P$196</definedName>
    <definedName name="VAS084_F_Ilgalaikioturt129Lrklimatokaito1" localSheetId="12">'Forma 13'!$E$196</definedName>
    <definedName name="VAS084_F_Ilgalaikioturt129Lrklimatokaito1">'Forma 13'!$E$196</definedName>
    <definedName name="VAS084_F_Ilgalaikioturt129Nuotekudumblot1" localSheetId="12">'Forma 13'!$L$196</definedName>
    <definedName name="VAS084_F_Ilgalaikioturt129Nuotekudumblot1">'Forma 13'!$L$196</definedName>
    <definedName name="VAS084_F_Ilgalaikioturt129Nuotekusurinki1" localSheetId="12">'Forma 13'!$J$196</definedName>
    <definedName name="VAS084_F_Ilgalaikioturt129Nuotekusurinki1">'Forma 13'!$J$196</definedName>
    <definedName name="VAS084_F_Ilgalaikioturt129Nuotekuvalymas1" localSheetId="12">'Forma 13'!$K$196</definedName>
    <definedName name="VAS084_F_Ilgalaikioturt129Nuotekuvalymas1">'Forma 13'!$K$196</definedName>
    <definedName name="VAS084_F_Ilgalaikioturt129Pavirsiniunuot1" localSheetId="12">'Forma 13'!$M$196</definedName>
    <definedName name="VAS084_F_Ilgalaikioturt129Pavirsiniunuot1">'Forma 13'!$M$196</definedName>
    <definedName name="VAS084_F_Ilgalaikioturt129Turtovienetask1" localSheetId="12">'Forma 13'!$F$196</definedName>
    <definedName name="VAS084_F_Ilgalaikioturt129Turtovienetask1">'Forma 13'!$F$196</definedName>
    <definedName name="VAS084_F_Ilgalaikioturt12Apskaitosveikla1" localSheetId="12">'Forma 13'!$N$28</definedName>
    <definedName name="VAS084_F_Ilgalaikioturt12Apskaitosveikla1">'Forma 13'!$N$28</definedName>
    <definedName name="VAS084_F_Ilgalaikioturt12Geriamojovande7" localSheetId="12">'Forma 13'!$G$28</definedName>
    <definedName name="VAS084_F_Ilgalaikioturt12Geriamojovande7">'Forma 13'!$G$28</definedName>
    <definedName name="VAS084_F_Ilgalaikioturt12Geriamojovande8" localSheetId="12">'Forma 13'!$H$28</definedName>
    <definedName name="VAS084_F_Ilgalaikioturt12Geriamojovande8">'Forma 13'!$H$28</definedName>
    <definedName name="VAS084_F_Ilgalaikioturt12Geriamojovande9" localSheetId="12">'Forma 13'!$I$28</definedName>
    <definedName name="VAS084_F_Ilgalaikioturt12Geriamojovande9">'Forma 13'!$I$28</definedName>
    <definedName name="VAS084_F_Ilgalaikioturt12Inventorinisnu1" localSheetId="12">'Forma 13'!$D$28</definedName>
    <definedName name="VAS084_F_Ilgalaikioturt12Inventorinisnu1">'Forma 13'!$D$28</definedName>
    <definedName name="VAS084_F_Ilgalaikioturt12Kitareguliuoja1" localSheetId="12">'Forma 13'!$O$28</definedName>
    <definedName name="VAS084_F_Ilgalaikioturt12Kitareguliuoja1">'Forma 13'!$O$28</definedName>
    <definedName name="VAS084_F_Ilgalaikioturt12Kitosveiklosne1" localSheetId="12">'Forma 13'!$P$28</definedName>
    <definedName name="VAS084_F_Ilgalaikioturt12Kitosveiklosne1">'Forma 13'!$P$28</definedName>
    <definedName name="VAS084_F_Ilgalaikioturt12Lrklimatokaito1" localSheetId="12">'Forma 13'!$E$28</definedName>
    <definedName name="VAS084_F_Ilgalaikioturt12Lrklimatokaito1">'Forma 13'!$E$28</definedName>
    <definedName name="VAS084_F_Ilgalaikioturt12Nuotekudumblot1" localSheetId="12">'Forma 13'!$L$28</definedName>
    <definedName name="VAS084_F_Ilgalaikioturt12Nuotekudumblot1">'Forma 13'!$L$28</definedName>
    <definedName name="VAS084_F_Ilgalaikioturt12Nuotekusurinki1" localSheetId="12">'Forma 13'!$J$28</definedName>
    <definedName name="VAS084_F_Ilgalaikioturt12Nuotekusurinki1">'Forma 13'!$J$28</definedName>
    <definedName name="VAS084_F_Ilgalaikioturt12Nuotekuvalymas1" localSheetId="12">'Forma 13'!$K$28</definedName>
    <definedName name="VAS084_F_Ilgalaikioturt12Nuotekuvalymas1">'Forma 13'!$K$28</definedName>
    <definedName name="VAS084_F_Ilgalaikioturt12Pavirsiniunuot1" localSheetId="12">'Forma 13'!$M$28</definedName>
    <definedName name="VAS084_F_Ilgalaikioturt12Pavirsiniunuot1">'Forma 13'!$M$28</definedName>
    <definedName name="VAS084_F_Ilgalaikioturt12Turtovienetask1" localSheetId="12">'Forma 13'!$F$28</definedName>
    <definedName name="VAS084_F_Ilgalaikioturt12Turtovienetask1">'Forma 13'!$F$28</definedName>
    <definedName name="VAS084_F_Ilgalaikioturt130Apskaitosveikla1" localSheetId="12">'Forma 13'!$N$198</definedName>
    <definedName name="VAS084_F_Ilgalaikioturt130Apskaitosveikla1">'Forma 13'!$N$198</definedName>
    <definedName name="VAS084_F_Ilgalaikioturt130Geriamojovande7" localSheetId="12">'Forma 13'!$G$198</definedName>
    <definedName name="VAS084_F_Ilgalaikioturt130Geriamojovande7">'Forma 13'!$G$198</definedName>
    <definedName name="VAS084_F_Ilgalaikioturt130Geriamojovande8" localSheetId="12">'Forma 13'!$H$198</definedName>
    <definedName name="VAS084_F_Ilgalaikioturt130Geriamojovande8">'Forma 13'!$H$198</definedName>
    <definedName name="VAS084_F_Ilgalaikioturt130Geriamojovande9" localSheetId="12">'Forma 13'!$I$198</definedName>
    <definedName name="VAS084_F_Ilgalaikioturt130Geriamojovande9">'Forma 13'!$I$198</definedName>
    <definedName name="VAS084_F_Ilgalaikioturt130Inventorinisnu1" localSheetId="12">'Forma 13'!$D$198</definedName>
    <definedName name="VAS084_F_Ilgalaikioturt130Inventorinisnu1">'Forma 13'!$D$198</definedName>
    <definedName name="VAS084_F_Ilgalaikioturt130Kitareguliuoja1" localSheetId="12">'Forma 13'!$O$198</definedName>
    <definedName name="VAS084_F_Ilgalaikioturt130Kitareguliuoja1">'Forma 13'!$O$198</definedName>
    <definedName name="VAS084_F_Ilgalaikioturt130Kitosveiklosne1" localSheetId="12">'Forma 13'!$P$198</definedName>
    <definedName name="VAS084_F_Ilgalaikioturt130Kitosveiklosne1">'Forma 13'!$P$198</definedName>
    <definedName name="VAS084_F_Ilgalaikioturt130Lrklimatokaito1" localSheetId="12">'Forma 13'!$E$198</definedName>
    <definedName name="VAS084_F_Ilgalaikioturt130Lrklimatokaito1">'Forma 13'!$E$198</definedName>
    <definedName name="VAS084_F_Ilgalaikioturt130Nuotekudumblot1" localSheetId="12">'Forma 13'!$L$198</definedName>
    <definedName name="VAS084_F_Ilgalaikioturt130Nuotekudumblot1">'Forma 13'!$L$198</definedName>
    <definedName name="VAS084_F_Ilgalaikioturt130Nuotekusurinki1" localSheetId="12">'Forma 13'!$J$198</definedName>
    <definedName name="VAS084_F_Ilgalaikioturt130Nuotekusurinki1">'Forma 13'!$J$198</definedName>
    <definedName name="VAS084_F_Ilgalaikioturt130Nuotekuvalymas1" localSheetId="12">'Forma 13'!$K$198</definedName>
    <definedName name="VAS084_F_Ilgalaikioturt130Nuotekuvalymas1">'Forma 13'!$K$198</definedName>
    <definedName name="VAS084_F_Ilgalaikioturt130Pavirsiniunuot1" localSheetId="12">'Forma 13'!$M$198</definedName>
    <definedName name="VAS084_F_Ilgalaikioturt130Pavirsiniunuot1">'Forma 13'!$M$198</definedName>
    <definedName name="VAS084_F_Ilgalaikioturt130Turtovienetask1" localSheetId="12">'Forma 13'!$F$198</definedName>
    <definedName name="VAS084_F_Ilgalaikioturt130Turtovienetask1">'Forma 13'!$F$198</definedName>
    <definedName name="VAS084_F_Ilgalaikioturt131Apskaitosveikla1" localSheetId="12">'Forma 13'!$N$199</definedName>
    <definedName name="VAS084_F_Ilgalaikioturt131Apskaitosveikla1">'Forma 13'!$N$199</definedName>
    <definedName name="VAS084_F_Ilgalaikioturt131Geriamojovande7" localSheetId="12">'Forma 13'!$G$199</definedName>
    <definedName name="VAS084_F_Ilgalaikioturt131Geriamojovande7">'Forma 13'!$G$199</definedName>
    <definedName name="VAS084_F_Ilgalaikioturt131Geriamojovande8" localSheetId="12">'Forma 13'!$H$199</definedName>
    <definedName name="VAS084_F_Ilgalaikioturt131Geriamojovande8">'Forma 13'!$H$199</definedName>
    <definedName name="VAS084_F_Ilgalaikioturt131Geriamojovande9" localSheetId="12">'Forma 13'!$I$199</definedName>
    <definedName name="VAS084_F_Ilgalaikioturt131Geriamojovande9">'Forma 13'!$I$199</definedName>
    <definedName name="VAS084_F_Ilgalaikioturt131Inventorinisnu1" localSheetId="12">'Forma 13'!$D$199</definedName>
    <definedName name="VAS084_F_Ilgalaikioturt131Inventorinisnu1">'Forma 13'!$D$199</definedName>
    <definedName name="VAS084_F_Ilgalaikioturt131Kitareguliuoja1" localSheetId="12">'Forma 13'!$O$199</definedName>
    <definedName name="VAS084_F_Ilgalaikioturt131Kitareguliuoja1">'Forma 13'!$O$199</definedName>
    <definedName name="VAS084_F_Ilgalaikioturt131Kitosveiklosne1" localSheetId="12">'Forma 13'!$P$199</definedName>
    <definedName name="VAS084_F_Ilgalaikioturt131Kitosveiklosne1">'Forma 13'!$P$199</definedName>
    <definedName name="VAS084_F_Ilgalaikioturt131Lrklimatokaito1" localSheetId="12">'Forma 13'!$E$199</definedName>
    <definedName name="VAS084_F_Ilgalaikioturt131Lrklimatokaito1">'Forma 13'!$E$199</definedName>
    <definedName name="VAS084_F_Ilgalaikioturt131Nuotekudumblot1" localSheetId="12">'Forma 13'!$L$199</definedName>
    <definedName name="VAS084_F_Ilgalaikioturt131Nuotekudumblot1">'Forma 13'!$L$199</definedName>
    <definedName name="VAS084_F_Ilgalaikioturt131Nuotekusurinki1" localSheetId="12">'Forma 13'!$J$199</definedName>
    <definedName name="VAS084_F_Ilgalaikioturt131Nuotekusurinki1">'Forma 13'!$J$199</definedName>
    <definedName name="VAS084_F_Ilgalaikioturt131Nuotekuvalymas1" localSheetId="12">'Forma 13'!$K$199</definedName>
    <definedName name="VAS084_F_Ilgalaikioturt131Nuotekuvalymas1">'Forma 13'!$K$199</definedName>
    <definedName name="VAS084_F_Ilgalaikioturt131Pavirsiniunuot1" localSheetId="12">'Forma 13'!$M$199</definedName>
    <definedName name="VAS084_F_Ilgalaikioturt131Pavirsiniunuot1">'Forma 13'!$M$199</definedName>
    <definedName name="VAS084_F_Ilgalaikioturt131Turtovienetask1" localSheetId="12">'Forma 13'!$F$199</definedName>
    <definedName name="VAS084_F_Ilgalaikioturt131Turtovienetask1">'Forma 13'!$F$199</definedName>
    <definedName name="VAS084_F_Ilgalaikioturt132Apskaitosveikla1" localSheetId="12">'Forma 13'!$N$200</definedName>
    <definedName name="VAS084_F_Ilgalaikioturt132Apskaitosveikla1">'Forma 13'!$N$200</definedName>
    <definedName name="VAS084_F_Ilgalaikioturt132Geriamojovande7" localSheetId="12">'Forma 13'!$G$200</definedName>
    <definedName name="VAS084_F_Ilgalaikioturt132Geriamojovande7">'Forma 13'!$G$200</definedName>
    <definedName name="VAS084_F_Ilgalaikioturt132Geriamojovande8" localSheetId="12">'Forma 13'!$H$200</definedName>
    <definedName name="VAS084_F_Ilgalaikioturt132Geriamojovande8">'Forma 13'!$H$200</definedName>
    <definedName name="VAS084_F_Ilgalaikioturt132Geriamojovande9" localSheetId="12">'Forma 13'!$I$200</definedName>
    <definedName name="VAS084_F_Ilgalaikioturt132Geriamojovande9">'Forma 13'!$I$200</definedName>
    <definedName name="VAS084_F_Ilgalaikioturt132Inventorinisnu1" localSheetId="12">'Forma 13'!$D$200</definedName>
    <definedName name="VAS084_F_Ilgalaikioturt132Inventorinisnu1">'Forma 13'!$D$200</definedName>
    <definedName name="VAS084_F_Ilgalaikioturt132Kitareguliuoja1" localSheetId="12">'Forma 13'!$O$200</definedName>
    <definedName name="VAS084_F_Ilgalaikioturt132Kitareguliuoja1">'Forma 13'!$O$200</definedName>
    <definedName name="VAS084_F_Ilgalaikioturt132Kitosveiklosne1" localSheetId="12">'Forma 13'!$P$200</definedName>
    <definedName name="VAS084_F_Ilgalaikioturt132Kitosveiklosne1">'Forma 13'!$P$200</definedName>
    <definedName name="VAS084_F_Ilgalaikioturt132Lrklimatokaito1" localSheetId="12">'Forma 13'!$E$200</definedName>
    <definedName name="VAS084_F_Ilgalaikioturt132Lrklimatokaito1">'Forma 13'!$E$200</definedName>
    <definedName name="VAS084_F_Ilgalaikioturt132Nuotekudumblot1" localSheetId="12">'Forma 13'!$L$200</definedName>
    <definedName name="VAS084_F_Ilgalaikioturt132Nuotekudumblot1">'Forma 13'!$L$200</definedName>
    <definedName name="VAS084_F_Ilgalaikioturt132Nuotekusurinki1" localSheetId="12">'Forma 13'!$J$200</definedName>
    <definedName name="VAS084_F_Ilgalaikioturt132Nuotekusurinki1">'Forma 13'!$J$200</definedName>
    <definedName name="VAS084_F_Ilgalaikioturt132Nuotekuvalymas1" localSheetId="12">'Forma 13'!$K$200</definedName>
    <definedName name="VAS084_F_Ilgalaikioturt132Nuotekuvalymas1">'Forma 13'!$K$200</definedName>
    <definedName name="VAS084_F_Ilgalaikioturt132Pavirsiniunuot1" localSheetId="12">'Forma 13'!$M$200</definedName>
    <definedName name="VAS084_F_Ilgalaikioturt132Pavirsiniunuot1">'Forma 13'!$M$200</definedName>
    <definedName name="VAS084_F_Ilgalaikioturt132Turtovienetask1" localSheetId="12">'Forma 13'!$F$200</definedName>
    <definedName name="VAS084_F_Ilgalaikioturt132Turtovienetask1">'Forma 13'!$F$200</definedName>
    <definedName name="VAS084_F_Ilgalaikioturt133Apskaitosveikla1" localSheetId="12">'Forma 13'!$N$202</definedName>
    <definedName name="VAS084_F_Ilgalaikioturt133Apskaitosveikla1">'Forma 13'!$N$202</definedName>
    <definedName name="VAS084_F_Ilgalaikioturt133Geriamojovande7" localSheetId="12">'Forma 13'!$G$202</definedName>
    <definedName name="VAS084_F_Ilgalaikioturt133Geriamojovande7">'Forma 13'!$G$202</definedName>
    <definedName name="VAS084_F_Ilgalaikioturt133Geriamojovande8" localSheetId="12">'Forma 13'!$H$202</definedName>
    <definedName name="VAS084_F_Ilgalaikioturt133Geriamojovande8">'Forma 13'!$H$202</definedName>
    <definedName name="VAS084_F_Ilgalaikioturt133Geriamojovande9" localSheetId="12">'Forma 13'!$I$202</definedName>
    <definedName name="VAS084_F_Ilgalaikioturt133Geriamojovande9">'Forma 13'!$I$202</definedName>
    <definedName name="VAS084_F_Ilgalaikioturt133Inventorinisnu1" localSheetId="12">'Forma 13'!$D$202</definedName>
    <definedName name="VAS084_F_Ilgalaikioturt133Inventorinisnu1">'Forma 13'!$D$202</definedName>
    <definedName name="VAS084_F_Ilgalaikioturt133Kitareguliuoja1" localSheetId="12">'Forma 13'!$O$202</definedName>
    <definedName name="VAS084_F_Ilgalaikioturt133Kitareguliuoja1">'Forma 13'!$O$202</definedName>
    <definedName name="VAS084_F_Ilgalaikioturt133Kitosveiklosne1" localSheetId="12">'Forma 13'!$P$202</definedName>
    <definedName name="VAS084_F_Ilgalaikioturt133Kitosveiklosne1">'Forma 13'!$P$202</definedName>
    <definedName name="VAS084_F_Ilgalaikioturt133Lrklimatokaito1" localSheetId="12">'Forma 13'!$E$202</definedName>
    <definedName name="VAS084_F_Ilgalaikioturt133Lrklimatokaito1">'Forma 13'!$E$202</definedName>
    <definedName name="VAS084_F_Ilgalaikioturt133Nuotekudumblot1" localSheetId="12">'Forma 13'!$L$202</definedName>
    <definedName name="VAS084_F_Ilgalaikioturt133Nuotekudumblot1">'Forma 13'!$L$202</definedName>
    <definedName name="VAS084_F_Ilgalaikioturt133Nuotekusurinki1" localSheetId="12">'Forma 13'!$J$202</definedName>
    <definedName name="VAS084_F_Ilgalaikioturt133Nuotekusurinki1">'Forma 13'!$J$202</definedName>
    <definedName name="VAS084_F_Ilgalaikioturt133Nuotekuvalymas1" localSheetId="12">'Forma 13'!$K$202</definedName>
    <definedName name="VAS084_F_Ilgalaikioturt133Nuotekuvalymas1">'Forma 13'!$K$202</definedName>
    <definedName name="VAS084_F_Ilgalaikioturt133Pavirsiniunuot1" localSheetId="12">'Forma 13'!$M$202</definedName>
    <definedName name="VAS084_F_Ilgalaikioturt133Pavirsiniunuot1">'Forma 13'!$M$202</definedName>
    <definedName name="VAS084_F_Ilgalaikioturt133Turtovienetask1" localSheetId="12">'Forma 13'!$F$202</definedName>
    <definedName name="VAS084_F_Ilgalaikioturt133Turtovienetask1">'Forma 13'!$F$202</definedName>
    <definedName name="VAS084_F_Ilgalaikioturt134Apskaitosveikla1" localSheetId="12">'Forma 13'!$N$203</definedName>
    <definedName name="VAS084_F_Ilgalaikioturt134Apskaitosveikla1">'Forma 13'!$N$203</definedName>
    <definedName name="VAS084_F_Ilgalaikioturt134Geriamojovande7" localSheetId="12">'Forma 13'!$G$203</definedName>
    <definedName name="VAS084_F_Ilgalaikioturt134Geriamojovande7">'Forma 13'!$G$203</definedName>
    <definedName name="VAS084_F_Ilgalaikioturt134Geriamojovande8" localSheetId="12">'Forma 13'!$H$203</definedName>
    <definedName name="VAS084_F_Ilgalaikioturt134Geriamojovande8">'Forma 13'!$H$203</definedName>
    <definedName name="VAS084_F_Ilgalaikioturt134Geriamojovande9" localSheetId="12">'Forma 13'!$I$203</definedName>
    <definedName name="VAS084_F_Ilgalaikioturt134Geriamojovande9">'Forma 13'!$I$203</definedName>
    <definedName name="VAS084_F_Ilgalaikioturt134Inventorinisnu1" localSheetId="12">'Forma 13'!$D$203</definedName>
    <definedName name="VAS084_F_Ilgalaikioturt134Inventorinisnu1">'Forma 13'!$D$203</definedName>
    <definedName name="VAS084_F_Ilgalaikioturt134Kitareguliuoja1" localSheetId="12">'Forma 13'!$O$203</definedName>
    <definedName name="VAS084_F_Ilgalaikioturt134Kitareguliuoja1">'Forma 13'!$O$203</definedName>
    <definedName name="VAS084_F_Ilgalaikioturt134Kitosveiklosne1" localSheetId="12">'Forma 13'!$P$203</definedName>
    <definedName name="VAS084_F_Ilgalaikioturt134Kitosveiklosne1">'Forma 13'!$P$203</definedName>
    <definedName name="VAS084_F_Ilgalaikioturt134Lrklimatokaito1" localSheetId="12">'Forma 13'!$E$203</definedName>
    <definedName name="VAS084_F_Ilgalaikioturt134Lrklimatokaito1">'Forma 13'!$E$203</definedName>
    <definedName name="VAS084_F_Ilgalaikioturt134Nuotekudumblot1" localSheetId="12">'Forma 13'!$L$203</definedName>
    <definedName name="VAS084_F_Ilgalaikioturt134Nuotekudumblot1">'Forma 13'!$L$203</definedName>
    <definedName name="VAS084_F_Ilgalaikioturt134Nuotekusurinki1" localSheetId="12">'Forma 13'!$J$203</definedName>
    <definedName name="VAS084_F_Ilgalaikioturt134Nuotekusurinki1">'Forma 13'!$J$203</definedName>
    <definedName name="VAS084_F_Ilgalaikioturt134Nuotekuvalymas1" localSheetId="12">'Forma 13'!$K$203</definedName>
    <definedName name="VAS084_F_Ilgalaikioturt134Nuotekuvalymas1">'Forma 13'!$K$203</definedName>
    <definedName name="VAS084_F_Ilgalaikioturt134Pavirsiniunuot1" localSheetId="12">'Forma 13'!$M$203</definedName>
    <definedName name="VAS084_F_Ilgalaikioturt134Pavirsiniunuot1">'Forma 13'!$M$203</definedName>
    <definedName name="VAS084_F_Ilgalaikioturt134Turtovienetask1" localSheetId="12">'Forma 13'!$F$203</definedName>
    <definedName name="VAS084_F_Ilgalaikioturt134Turtovienetask1">'Forma 13'!$F$203</definedName>
    <definedName name="VAS084_F_Ilgalaikioturt135Apskaitosveikla1" localSheetId="12">'Forma 13'!$N$204</definedName>
    <definedName name="VAS084_F_Ilgalaikioturt135Apskaitosveikla1">'Forma 13'!$N$204</definedName>
    <definedName name="VAS084_F_Ilgalaikioturt135Geriamojovande7" localSheetId="12">'Forma 13'!$G$204</definedName>
    <definedName name="VAS084_F_Ilgalaikioturt135Geriamojovande7">'Forma 13'!$G$204</definedName>
    <definedName name="VAS084_F_Ilgalaikioturt135Geriamojovande8" localSheetId="12">'Forma 13'!$H$204</definedName>
    <definedName name="VAS084_F_Ilgalaikioturt135Geriamojovande8">'Forma 13'!$H$204</definedName>
    <definedName name="VAS084_F_Ilgalaikioturt135Geriamojovande9" localSheetId="12">'Forma 13'!$I$204</definedName>
    <definedName name="VAS084_F_Ilgalaikioturt135Geriamojovande9">'Forma 13'!$I$204</definedName>
    <definedName name="VAS084_F_Ilgalaikioturt135Inventorinisnu1" localSheetId="12">'Forma 13'!$D$204</definedName>
    <definedName name="VAS084_F_Ilgalaikioturt135Inventorinisnu1">'Forma 13'!$D$204</definedName>
    <definedName name="VAS084_F_Ilgalaikioturt135Kitareguliuoja1" localSheetId="12">'Forma 13'!$O$204</definedName>
    <definedName name="VAS084_F_Ilgalaikioturt135Kitareguliuoja1">'Forma 13'!$O$204</definedName>
    <definedName name="VAS084_F_Ilgalaikioturt135Kitosveiklosne1" localSheetId="12">'Forma 13'!$P$204</definedName>
    <definedName name="VAS084_F_Ilgalaikioturt135Kitosveiklosne1">'Forma 13'!$P$204</definedName>
    <definedName name="VAS084_F_Ilgalaikioturt135Lrklimatokaito1" localSheetId="12">'Forma 13'!$E$204</definedName>
    <definedName name="VAS084_F_Ilgalaikioturt135Lrklimatokaito1">'Forma 13'!$E$204</definedName>
    <definedName name="VAS084_F_Ilgalaikioturt135Nuotekudumblot1" localSheetId="12">'Forma 13'!$L$204</definedName>
    <definedName name="VAS084_F_Ilgalaikioturt135Nuotekudumblot1">'Forma 13'!$L$204</definedName>
    <definedName name="VAS084_F_Ilgalaikioturt135Nuotekusurinki1" localSheetId="12">'Forma 13'!$J$204</definedName>
    <definedName name="VAS084_F_Ilgalaikioturt135Nuotekusurinki1">'Forma 13'!$J$204</definedName>
    <definedName name="VAS084_F_Ilgalaikioturt135Nuotekuvalymas1" localSheetId="12">'Forma 13'!$K$204</definedName>
    <definedName name="VAS084_F_Ilgalaikioturt135Nuotekuvalymas1">'Forma 13'!$K$204</definedName>
    <definedName name="VAS084_F_Ilgalaikioturt135Pavirsiniunuot1" localSheetId="12">'Forma 13'!$M$204</definedName>
    <definedName name="VAS084_F_Ilgalaikioturt135Pavirsiniunuot1">'Forma 13'!$M$204</definedName>
    <definedName name="VAS084_F_Ilgalaikioturt135Turtovienetask1" localSheetId="12">'Forma 13'!$F$204</definedName>
    <definedName name="VAS084_F_Ilgalaikioturt135Turtovienetask1">'Forma 13'!$F$204</definedName>
    <definedName name="VAS084_F_Ilgalaikioturt136Apskaitosveikla1" localSheetId="12">'Forma 13'!$N$206</definedName>
    <definedName name="VAS084_F_Ilgalaikioturt136Apskaitosveikla1">'Forma 13'!$N$206</definedName>
    <definedName name="VAS084_F_Ilgalaikioturt136Geriamojovande7" localSheetId="12">'Forma 13'!$G$206</definedName>
    <definedName name="VAS084_F_Ilgalaikioturt136Geriamojovande7">'Forma 13'!$G$206</definedName>
    <definedName name="VAS084_F_Ilgalaikioturt136Geriamojovande8" localSheetId="12">'Forma 13'!$H$206</definedName>
    <definedName name="VAS084_F_Ilgalaikioturt136Geriamojovande8">'Forma 13'!$H$206</definedName>
    <definedName name="VAS084_F_Ilgalaikioturt136Geriamojovande9" localSheetId="12">'Forma 13'!$I$206</definedName>
    <definedName name="VAS084_F_Ilgalaikioturt136Geriamojovande9">'Forma 13'!$I$206</definedName>
    <definedName name="VAS084_F_Ilgalaikioturt136Inventorinisnu1" localSheetId="12">'Forma 13'!$D$206</definedName>
    <definedName name="VAS084_F_Ilgalaikioturt136Inventorinisnu1">'Forma 13'!$D$206</definedName>
    <definedName name="VAS084_F_Ilgalaikioturt136Kitareguliuoja1" localSheetId="12">'Forma 13'!$O$206</definedName>
    <definedName name="VAS084_F_Ilgalaikioturt136Kitareguliuoja1">'Forma 13'!$O$206</definedName>
    <definedName name="VAS084_F_Ilgalaikioturt136Kitosveiklosne1" localSheetId="12">'Forma 13'!$P$206</definedName>
    <definedName name="VAS084_F_Ilgalaikioturt136Kitosveiklosne1">'Forma 13'!$P$206</definedName>
    <definedName name="VAS084_F_Ilgalaikioturt136Lrklimatokaito1" localSheetId="12">'Forma 13'!$E$206</definedName>
    <definedName name="VAS084_F_Ilgalaikioturt136Lrklimatokaito1">'Forma 13'!$E$206</definedName>
    <definedName name="VAS084_F_Ilgalaikioturt136Nuotekudumblot1" localSheetId="12">'Forma 13'!$L$206</definedName>
    <definedName name="VAS084_F_Ilgalaikioturt136Nuotekudumblot1">'Forma 13'!$L$206</definedName>
    <definedName name="VAS084_F_Ilgalaikioturt136Nuotekusurinki1" localSheetId="12">'Forma 13'!$J$206</definedName>
    <definedName name="VAS084_F_Ilgalaikioturt136Nuotekusurinki1">'Forma 13'!$J$206</definedName>
    <definedName name="VAS084_F_Ilgalaikioturt136Nuotekuvalymas1" localSheetId="12">'Forma 13'!$K$206</definedName>
    <definedName name="VAS084_F_Ilgalaikioturt136Nuotekuvalymas1">'Forma 13'!$K$206</definedName>
    <definedName name="VAS084_F_Ilgalaikioturt136Pavirsiniunuot1" localSheetId="12">'Forma 13'!$M$206</definedName>
    <definedName name="VAS084_F_Ilgalaikioturt136Pavirsiniunuot1">'Forma 13'!$M$206</definedName>
    <definedName name="VAS084_F_Ilgalaikioturt136Turtovienetask1" localSheetId="12">'Forma 13'!$F$206</definedName>
    <definedName name="VAS084_F_Ilgalaikioturt136Turtovienetask1">'Forma 13'!$F$206</definedName>
    <definedName name="VAS084_F_Ilgalaikioturt137Apskaitosveikla1" localSheetId="12">'Forma 13'!$N$207</definedName>
    <definedName name="VAS084_F_Ilgalaikioturt137Apskaitosveikla1">'Forma 13'!$N$207</definedName>
    <definedName name="VAS084_F_Ilgalaikioturt137Geriamojovande7" localSheetId="12">'Forma 13'!$G$207</definedName>
    <definedName name="VAS084_F_Ilgalaikioturt137Geriamojovande7">'Forma 13'!$G$207</definedName>
    <definedName name="VAS084_F_Ilgalaikioturt137Geriamojovande8" localSheetId="12">'Forma 13'!$H$207</definedName>
    <definedName name="VAS084_F_Ilgalaikioturt137Geriamojovande8">'Forma 13'!$H$207</definedName>
    <definedName name="VAS084_F_Ilgalaikioturt137Geriamojovande9" localSheetId="12">'Forma 13'!$I$207</definedName>
    <definedName name="VAS084_F_Ilgalaikioturt137Geriamojovande9">'Forma 13'!$I$207</definedName>
    <definedName name="VAS084_F_Ilgalaikioturt137Inventorinisnu1" localSheetId="12">'Forma 13'!$D$207</definedName>
    <definedName name="VAS084_F_Ilgalaikioturt137Inventorinisnu1">'Forma 13'!$D$207</definedName>
    <definedName name="VAS084_F_Ilgalaikioturt137Kitareguliuoja1" localSheetId="12">'Forma 13'!$O$207</definedName>
    <definedName name="VAS084_F_Ilgalaikioturt137Kitareguliuoja1">'Forma 13'!$O$207</definedName>
    <definedName name="VAS084_F_Ilgalaikioturt137Kitosveiklosne1" localSheetId="12">'Forma 13'!$P$207</definedName>
    <definedName name="VAS084_F_Ilgalaikioturt137Kitosveiklosne1">'Forma 13'!$P$207</definedName>
    <definedName name="VAS084_F_Ilgalaikioturt137Lrklimatokaito1" localSheetId="12">'Forma 13'!$E$207</definedName>
    <definedName name="VAS084_F_Ilgalaikioturt137Lrklimatokaito1">'Forma 13'!$E$207</definedName>
    <definedName name="VAS084_F_Ilgalaikioturt137Nuotekudumblot1" localSheetId="12">'Forma 13'!$L$207</definedName>
    <definedName name="VAS084_F_Ilgalaikioturt137Nuotekudumblot1">'Forma 13'!$L$207</definedName>
    <definedName name="VAS084_F_Ilgalaikioturt137Nuotekusurinki1" localSheetId="12">'Forma 13'!$J$207</definedName>
    <definedName name="VAS084_F_Ilgalaikioturt137Nuotekusurinki1">'Forma 13'!$J$207</definedName>
    <definedName name="VAS084_F_Ilgalaikioturt137Nuotekuvalymas1" localSheetId="12">'Forma 13'!$K$207</definedName>
    <definedName name="VAS084_F_Ilgalaikioturt137Nuotekuvalymas1">'Forma 13'!$K$207</definedName>
    <definedName name="VAS084_F_Ilgalaikioturt137Pavirsiniunuot1" localSheetId="12">'Forma 13'!$M$207</definedName>
    <definedName name="VAS084_F_Ilgalaikioturt137Pavirsiniunuot1">'Forma 13'!$M$207</definedName>
    <definedName name="VAS084_F_Ilgalaikioturt137Turtovienetask1" localSheetId="12">'Forma 13'!$F$207</definedName>
    <definedName name="VAS084_F_Ilgalaikioturt137Turtovienetask1">'Forma 13'!$F$207</definedName>
    <definedName name="VAS084_F_Ilgalaikioturt138Apskaitosveikla1" localSheetId="12">'Forma 13'!$N$208</definedName>
    <definedName name="VAS084_F_Ilgalaikioturt138Apskaitosveikla1">'Forma 13'!$N$208</definedName>
    <definedName name="VAS084_F_Ilgalaikioturt138Geriamojovande7" localSheetId="12">'Forma 13'!$G$208</definedName>
    <definedName name="VAS084_F_Ilgalaikioturt138Geriamojovande7">'Forma 13'!$G$208</definedName>
    <definedName name="VAS084_F_Ilgalaikioturt138Geriamojovande8" localSheetId="12">'Forma 13'!$H$208</definedName>
    <definedName name="VAS084_F_Ilgalaikioturt138Geriamojovande8">'Forma 13'!$H$208</definedName>
    <definedName name="VAS084_F_Ilgalaikioturt138Geriamojovande9" localSheetId="12">'Forma 13'!$I$208</definedName>
    <definedName name="VAS084_F_Ilgalaikioturt138Geriamojovande9">'Forma 13'!$I$208</definedName>
    <definedName name="VAS084_F_Ilgalaikioturt138Inventorinisnu1" localSheetId="12">'Forma 13'!$D$208</definedName>
    <definedName name="VAS084_F_Ilgalaikioturt138Inventorinisnu1">'Forma 13'!$D$208</definedName>
    <definedName name="VAS084_F_Ilgalaikioturt138Kitareguliuoja1" localSheetId="12">'Forma 13'!$O$208</definedName>
    <definedName name="VAS084_F_Ilgalaikioturt138Kitareguliuoja1">'Forma 13'!$O$208</definedName>
    <definedName name="VAS084_F_Ilgalaikioturt138Kitosveiklosne1" localSheetId="12">'Forma 13'!$P$208</definedName>
    <definedName name="VAS084_F_Ilgalaikioturt138Kitosveiklosne1">'Forma 13'!$P$208</definedName>
    <definedName name="VAS084_F_Ilgalaikioturt138Lrklimatokaito1" localSheetId="12">'Forma 13'!$E$208</definedName>
    <definedName name="VAS084_F_Ilgalaikioturt138Lrklimatokaito1">'Forma 13'!$E$208</definedName>
    <definedName name="VAS084_F_Ilgalaikioturt138Nuotekudumblot1" localSheetId="12">'Forma 13'!$L$208</definedName>
    <definedName name="VAS084_F_Ilgalaikioturt138Nuotekudumblot1">'Forma 13'!$L$208</definedName>
    <definedName name="VAS084_F_Ilgalaikioturt138Nuotekusurinki1" localSheetId="12">'Forma 13'!$J$208</definedName>
    <definedName name="VAS084_F_Ilgalaikioturt138Nuotekusurinki1">'Forma 13'!$J$208</definedName>
    <definedName name="VAS084_F_Ilgalaikioturt138Nuotekuvalymas1" localSheetId="12">'Forma 13'!$K$208</definedName>
    <definedName name="VAS084_F_Ilgalaikioturt138Nuotekuvalymas1">'Forma 13'!$K$208</definedName>
    <definedName name="VAS084_F_Ilgalaikioturt138Pavirsiniunuot1" localSheetId="12">'Forma 13'!$M$208</definedName>
    <definedName name="VAS084_F_Ilgalaikioturt138Pavirsiniunuot1">'Forma 13'!$M$208</definedName>
    <definedName name="VAS084_F_Ilgalaikioturt138Turtovienetask1" localSheetId="12">'Forma 13'!$F$208</definedName>
    <definedName name="VAS084_F_Ilgalaikioturt138Turtovienetask1">'Forma 13'!$F$208</definedName>
    <definedName name="VAS084_F_Ilgalaikioturt139Apskaitosveikla1" localSheetId="12">'Forma 13'!$N$210</definedName>
    <definedName name="VAS084_F_Ilgalaikioturt139Apskaitosveikla1">'Forma 13'!$N$210</definedName>
    <definedName name="VAS084_F_Ilgalaikioturt139Geriamojovande7" localSheetId="12">'Forma 13'!$G$210</definedName>
    <definedName name="VAS084_F_Ilgalaikioturt139Geriamojovande7">'Forma 13'!$G$210</definedName>
    <definedName name="VAS084_F_Ilgalaikioturt139Geriamojovande8" localSheetId="12">'Forma 13'!$H$210</definedName>
    <definedName name="VAS084_F_Ilgalaikioturt139Geriamojovande8">'Forma 13'!$H$210</definedName>
    <definedName name="VAS084_F_Ilgalaikioturt139Geriamojovande9" localSheetId="12">'Forma 13'!$I$210</definedName>
    <definedName name="VAS084_F_Ilgalaikioturt139Geriamojovande9">'Forma 13'!$I$210</definedName>
    <definedName name="VAS084_F_Ilgalaikioturt139Inventorinisnu1" localSheetId="12">'Forma 13'!$D$210</definedName>
    <definedName name="VAS084_F_Ilgalaikioturt139Inventorinisnu1">'Forma 13'!$D$210</definedName>
    <definedName name="VAS084_F_Ilgalaikioturt139Kitareguliuoja1" localSheetId="12">'Forma 13'!$O$210</definedName>
    <definedName name="VAS084_F_Ilgalaikioturt139Kitareguliuoja1">'Forma 13'!$O$210</definedName>
    <definedName name="VAS084_F_Ilgalaikioturt139Kitosveiklosne1" localSheetId="12">'Forma 13'!$P$210</definedName>
    <definedName name="VAS084_F_Ilgalaikioturt139Kitosveiklosne1">'Forma 13'!$P$210</definedName>
    <definedName name="VAS084_F_Ilgalaikioturt139Lrklimatokaito1" localSheetId="12">'Forma 13'!$E$210</definedName>
    <definedName name="VAS084_F_Ilgalaikioturt139Lrklimatokaito1">'Forma 13'!$E$210</definedName>
    <definedName name="VAS084_F_Ilgalaikioturt139Nuotekudumblot1" localSheetId="12">'Forma 13'!$L$210</definedName>
    <definedName name="VAS084_F_Ilgalaikioturt139Nuotekudumblot1">'Forma 13'!$L$210</definedName>
    <definedName name="VAS084_F_Ilgalaikioturt139Nuotekusurinki1" localSheetId="12">'Forma 13'!$J$210</definedName>
    <definedName name="VAS084_F_Ilgalaikioturt139Nuotekusurinki1">'Forma 13'!$J$210</definedName>
    <definedName name="VAS084_F_Ilgalaikioturt139Nuotekuvalymas1" localSheetId="12">'Forma 13'!$K$210</definedName>
    <definedName name="VAS084_F_Ilgalaikioturt139Nuotekuvalymas1">'Forma 13'!$K$210</definedName>
    <definedName name="VAS084_F_Ilgalaikioturt139Pavirsiniunuot1" localSheetId="12">'Forma 13'!$M$210</definedName>
    <definedName name="VAS084_F_Ilgalaikioturt139Pavirsiniunuot1">'Forma 13'!$M$210</definedName>
    <definedName name="VAS084_F_Ilgalaikioturt139Turtovienetask1" localSheetId="12">'Forma 13'!$F$210</definedName>
    <definedName name="VAS084_F_Ilgalaikioturt139Turtovienetask1">'Forma 13'!$F$210</definedName>
    <definedName name="VAS084_F_Ilgalaikioturt13Apskaitosveikla1" localSheetId="12">'Forma 13'!$N$30</definedName>
    <definedName name="VAS084_F_Ilgalaikioturt13Apskaitosveikla1">'Forma 13'!$N$30</definedName>
    <definedName name="VAS084_F_Ilgalaikioturt13Geriamojovande7" localSheetId="12">'Forma 13'!$G$30</definedName>
    <definedName name="VAS084_F_Ilgalaikioturt13Geriamojovande7">'Forma 13'!$G$30</definedName>
    <definedName name="VAS084_F_Ilgalaikioturt13Geriamojovande8" localSheetId="12">'Forma 13'!$H$30</definedName>
    <definedName name="VAS084_F_Ilgalaikioturt13Geriamojovande8">'Forma 13'!$H$30</definedName>
    <definedName name="VAS084_F_Ilgalaikioturt13Geriamojovande9" localSheetId="12">'Forma 13'!$I$30</definedName>
    <definedName name="VAS084_F_Ilgalaikioturt13Geriamojovande9">'Forma 13'!$I$30</definedName>
    <definedName name="VAS084_F_Ilgalaikioturt13Inventorinisnu1" localSheetId="12">'Forma 13'!$D$30</definedName>
    <definedName name="VAS084_F_Ilgalaikioturt13Inventorinisnu1">'Forma 13'!$D$30</definedName>
    <definedName name="VAS084_F_Ilgalaikioturt13Kitareguliuoja1" localSheetId="12">'Forma 13'!$O$30</definedName>
    <definedName name="VAS084_F_Ilgalaikioturt13Kitareguliuoja1">'Forma 13'!$O$30</definedName>
    <definedName name="VAS084_F_Ilgalaikioturt13Kitosveiklosne1" localSheetId="12">'Forma 13'!$P$30</definedName>
    <definedName name="VAS084_F_Ilgalaikioturt13Kitosveiklosne1">'Forma 13'!$P$30</definedName>
    <definedName name="VAS084_F_Ilgalaikioturt13Lrklimatokaito1" localSheetId="12">'Forma 13'!$E$30</definedName>
    <definedName name="VAS084_F_Ilgalaikioturt13Lrklimatokaito1">'Forma 13'!$E$30</definedName>
    <definedName name="VAS084_F_Ilgalaikioturt13Nuotekudumblot1" localSheetId="12">'Forma 13'!$L$30</definedName>
    <definedName name="VAS084_F_Ilgalaikioturt13Nuotekudumblot1">'Forma 13'!$L$30</definedName>
    <definedName name="VAS084_F_Ilgalaikioturt13Nuotekusurinki1" localSheetId="12">'Forma 13'!$J$30</definedName>
    <definedName name="VAS084_F_Ilgalaikioturt13Nuotekusurinki1">'Forma 13'!$J$30</definedName>
    <definedName name="VAS084_F_Ilgalaikioturt13Nuotekuvalymas1" localSheetId="12">'Forma 13'!$K$30</definedName>
    <definedName name="VAS084_F_Ilgalaikioturt13Nuotekuvalymas1">'Forma 13'!$K$30</definedName>
    <definedName name="VAS084_F_Ilgalaikioturt13Pavirsiniunuot1" localSheetId="12">'Forma 13'!$M$30</definedName>
    <definedName name="VAS084_F_Ilgalaikioturt13Pavirsiniunuot1">'Forma 13'!$M$30</definedName>
    <definedName name="VAS084_F_Ilgalaikioturt13Turtovienetask1" localSheetId="12">'Forma 13'!$F$30</definedName>
    <definedName name="VAS084_F_Ilgalaikioturt13Turtovienetask1">'Forma 13'!$F$30</definedName>
    <definedName name="VAS084_F_Ilgalaikioturt140Apskaitosveikla1" localSheetId="12">'Forma 13'!$N$211</definedName>
    <definedName name="VAS084_F_Ilgalaikioturt140Apskaitosveikla1">'Forma 13'!$N$211</definedName>
    <definedName name="VAS084_F_Ilgalaikioturt140Geriamojovande7" localSheetId="12">'Forma 13'!$G$211</definedName>
    <definedName name="VAS084_F_Ilgalaikioturt140Geriamojovande7">'Forma 13'!$G$211</definedName>
    <definedName name="VAS084_F_Ilgalaikioturt140Geriamojovande8" localSheetId="12">'Forma 13'!$H$211</definedName>
    <definedName name="VAS084_F_Ilgalaikioturt140Geriamojovande8">'Forma 13'!$H$211</definedName>
    <definedName name="VAS084_F_Ilgalaikioturt140Geriamojovande9" localSheetId="12">'Forma 13'!$I$211</definedName>
    <definedName name="VAS084_F_Ilgalaikioturt140Geriamojovande9">'Forma 13'!$I$211</definedName>
    <definedName name="VAS084_F_Ilgalaikioturt140Inventorinisnu1" localSheetId="12">'Forma 13'!$D$211</definedName>
    <definedName name="VAS084_F_Ilgalaikioturt140Inventorinisnu1">'Forma 13'!$D$211</definedName>
    <definedName name="VAS084_F_Ilgalaikioturt140Kitareguliuoja1" localSheetId="12">'Forma 13'!$O$211</definedName>
    <definedName name="VAS084_F_Ilgalaikioturt140Kitareguliuoja1">'Forma 13'!$O$211</definedName>
    <definedName name="VAS084_F_Ilgalaikioturt140Kitosveiklosne1" localSheetId="12">'Forma 13'!$P$211</definedName>
    <definedName name="VAS084_F_Ilgalaikioturt140Kitosveiklosne1">'Forma 13'!$P$211</definedName>
    <definedName name="VAS084_F_Ilgalaikioturt140Lrklimatokaito1" localSheetId="12">'Forma 13'!$E$211</definedName>
    <definedName name="VAS084_F_Ilgalaikioturt140Lrklimatokaito1">'Forma 13'!$E$211</definedName>
    <definedName name="VAS084_F_Ilgalaikioturt140Nuotekudumblot1" localSheetId="12">'Forma 13'!$L$211</definedName>
    <definedName name="VAS084_F_Ilgalaikioturt140Nuotekudumblot1">'Forma 13'!$L$211</definedName>
    <definedName name="VAS084_F_Ilgalaikioturt140Nuotekusurinki1" localSheetId="12">'Forma 13'!$J$211</definedName>
    <definedName name="VAS084_F_Ilgalaikioturt140Nuotekusurinki1">'Forma 13'!$J$211</definedName>
    <definedName name="VAS084_F_Ilgalaikioturt140Nuotekuvalymas1" localSheetId="12">'Forma 13'!$K$211</definedName>
    <definedName name="VAS084_F_Ilgalaikioturt140Nuotekuvalymas1">'Forma 13'!$K$211</definedName>
    <definedName name="VAS084_F_Ilgalaikioturt140Pavirsiniunuot1" localSheetId="12">'Forma 13'!$M$211</definedName>
    <definedName name="VAS084_F_Ilgalaikioturt140Pavirsiniunuot1">'Forma 13'!$M$211</definedName>
    <definedName name="VAS084_F_Ilgalaikioturt140Turtovienetask1" localSheetId="12">'Forma 13'!$F$211</definedName>
    <definedName name="VAS084_F_Ilgalaikioturt140Turtovienetask1">'Forma 13'!$F$211</definedName>
    <definedName name="VAS084_F_Ilgalaikioturt141Apskaitosveikla1" localSheetId="12">'Forma 13'!$N$212</definedName>
    <definedName name="VAS084_F_Ilgalaikioturt141Apskaitosveikla1">'Forma 13'!$N$212</definedName>
    <definedName name="VAS084_F_Ilgalaikioturt141Geriamojovande7" localSheetId="12">'Forma 13'!$G$212</definedName>
    <definedName name="VAS084_F_Ilgalaikioturt141Geriamojovande7">'Forma 13'!$G$212</definedName>
    <definedName name="VAS084_F_Ilgalaikioturt141Geriamojovande8" localSheetId="12">'Forma 13'!$H$212</definedName>
    <definedName name="VAS084_F_Ilgalaikioturt141Geriamojovande8">'Forma 13'!$H$212</definedName>
    <definedName name="VAS084_F_Ilgalaikioturt141Geriamojovande9" localSheetId="12">'Forma 13'!$I$212</definedName>
    <definedName name="VAS084_F_Ilgalaikioturt141Geriamojovande9">'Forma 13'!$I$212</definedName>
    <definedName name="VAS084_F_Ilgalaikioturt141Inventorinisnu1" localSheetId="12">'Forma 13'!$D$212</definedName>
    <definedName name="VAS084_F_Ilgalaikioturt141Inventorinisnu1">'Forma 13'!$D$212</definedName>
    <definedName name="VAS084_F_Ilgalaikioturt141Kitareguliuoja1" localSheetId="12">'Forma 13'!$O$212</definedName>
    <definedName name="VAS084_F_Ilgalaikioturt141Kitareguliuoja1">'Forma 13'!$O$212</definedName>
    <definedName name="VAS084_F_Ilgalaikioturt141Kitosveiklosne1" localSheetId="12">'Forma 13'!$P$212</definedName>
    <definedName name="VAS084_F_Ilgalaikioturt141Kitosveiklosne1">'Forma 13'!$P$212</definedName>
    <definedName name="VAS084_F_Ilgalaikioturt141Lrklimatokaito1" localSheetId="12">'Forma 13'!$E$212</definedName>
    <definedName name="VAS084_F_Ilgalaikioturt141Lrklimatokaito1">'Forma 13'!$E$212</definedName>
    <definedName name="VAS084_F_Ilgalaikioturt141Nuotekudumblot1" localSheetId="12">'Forma 13'!$L$212</definedName>
    <definedName name="VAS084_F_Ilgalaikioturt141Nuotekudumblot1">'Forma 13'!$L$212</definedName>
    <definedName name="VAS084_F_Ilgalaikioturt141Nuotekusurinki1" localSheetId="12">'Forma 13'!$J$212</definedName>
    <definedName name="VAS084_F_Ilgalaikioturt141Nuotekusurinki1">'Forma 13'!$J$212</definedName>
    <definedName name="VAS084_F_Ilgalaikioturt141Nuotekuvalymas1" localSheetId="12">'Forma 13'!$K$212</definedName>
    <definedName name="VAS084_F_Ilgalaikioturt141Nuotekuvalymas1">'Forma 13'!$K$212</definedName>
    <definedName name="VAS084_F_Ilgalaikioturt141Pavirsiniunuot1" localSheetId="12">'Forma 13'!$M$212</definedName>
    <definedName name="VAS084_F_Ilgalaikioturt141Pavirsiniunuot1">'Forma 13'!$M$212</definedName>
    <definedName name="VAS084_F_Ilgalaikioturt141Turtovienetask1" localSheetId="12">'Forma 13'!$F$212</definedName>
    <definedName name="VAS084_F_Ilgalaikioturt141Turtovienetask1">'Forma 13'!$F$212</definedName>
    <definedName name="VAS084_F_Ilgalaikioturt142Apskaitosveikla1" localSheetId="12">'Forma 13'!$N$215</definedName>
    <definedName name="VAS084_F_Ilgalaikioturt142Apskaitosveikla1">'Forma 13'!$N$215</definedName>
    <definedName name="VAS084_F_Ilgalaikioturt142Geriamojovande7" localSheetId="12">'Forma 13'!$G$215</definedName>
    <definedName name="VAS084_F_Ilgalaikioturt142Geriamojovande7">'Forma 13'!$G$215</definedName>
    <definedName name="VAS084_F_Ilgalaikioturt142Geriamojovande8" localSheetId="12">'Forma 13'!$H$215</definedName>
    <definedName name="VAS084_F_Ilgalaikioturt142Geriamojovande8">'Forma 13'!$H$215</definedName>
    <definedName name="VAS084_F_Ilgalaikioturt142Geriamojovande9" localSheetId="12">'Forma 13'!$I$215</definedName>
    <definedName name="VAS084_F_Ilgalaikioturt142Geriamojovande9">'Forma 13'!$I$215</definedName>
    <definedName name="VAS084_F_Ilgalaikioturt142Inventorinisnu1" localSheetId="12">'Forma 13'!$D$215</definedName>
    <definedName name="VAS084_F_Ilgalaikioturt142Inventorinisnu1">'Forma 13'!$D$215</definedName>
    <definedName name="VAS084_F_Ilgalaikioturt142Kitareguliuoja1" localSheetId="12">'Forma 13'!$O$215</definedName>
    <definedName name="VAS084_F_Ilgalaikioturt142Kitareguliuoja1">'Forma 13'!$O$215</definedName>
    <definedName name="VAS084_F_Ilgalaikioturt142Kitosveiklosne1" localSheetId="12">'Forma 13'!$P$215</definedName>
    <definedName name="VAS084_F_Ilgalaikioturt142Kitosveiklosne1">'Forma 13'!$P$215</definedName>
    <definedName name="VAS084_F_Ilgalaikioturt142Lrklimatokaito1" localSheetId="12">'Forma 13'!$E$215</definedName>
    <definedName name="VAS084_F_Ilgalaikioturt142Lrklimatokaito1">'Forma 13'!$E$215</definedName>
    <definedName name="VAS084_F_Ilgalaikioturt142Nuotekudumblot1" localSheetId="12">'Forma 13'!$L$215</definedName>
    <definedName name="VAS084_F_Ilgalaikioturt142Nuotekudumblot1">'Forma 13'!$L$215</definedName>
    <definedName name="VAS084_F_Ilgalaikioturt142Nuotekusurinki1" localSheetId="12">'Forma 13'!$J$215</definedName>
    <definedName name="VAS084_F_Ilgalaikioturt142Nuotekusurinki1">'Forma 13'!$J$215</definedName>
    <definedName name="VAS084_F_Ilgalaikioturt142Nuotekuvalymas1" localSheetId="12">'Forma 13'!$K$215</definedName>
    <definedName name="VAS084_F_Ilgalaikioturt142Nuotekuvalymas1">'Forma 13'!$K$215</definedName>
    <definedName name="VAS084_F_Ilgalaikioturt142Pavirsiniunuot1" localSheetId="12">'Forma 13'!$M$215</definedName>
    <definedName name="VAS084_F_Ilgalaikioturt142Pavirsiniunuot1">'Forma 13'!$M$215</definedName>
    <definedName name="VAS084_F_Ilgalaikioturt142Turtovienetask1" localSheetId="12">'Forma 13'!$F$215</definedName>
    <definedName name="VAS084_F_Ilgalaikioturt142Turtovienetask1">'Forma 13'!$F$215</definedName>
    <definedName name="VAS084_F_Ilgalaikioturt143Apskaitosveikla1" localSheetId="12">'Forma 13'!$N$216</definedName>
    <definedName name="VAS084_F_Ilgalaikioturt143Apskaitosveikla1">'Forma 13'!$N$216</definedName>
    <definedName name="VAS084_F_Ilgalaikioturt143Geriamojovande7" localSheetId="12">'Forma 13'!$G$216</definedName>
    <definedName name="VAS084_F_Ilgalaikioturt143Geriamojovande7">'Forma 13'!$G$216</definedName>
    <definedName name="VAS084_F_Ilgalaikioturt143Geriamojovande8" localSheetId="12">'Forma 13'!$H$216</definedName>
    <definedName name="VAS084_F_Ilgalaikioturt143Geriamojovande8">'Forma 13'!$H$216</definedName>
    <definedName name="VAS084_F_Ilgalaikioturt143Geriamojovande9" localSheetId="12">'Forma 13'!$I$216</definedName>
    <definedName name="VAS084_F_Ilgalaikioturt143Geriamojovande9">'Forma 13'!$I$216</definedName>
    <definedName name="VAS084_F_Ilgalaikioturt143Inventorinisnu1" localSheetId="12">'Forma 13'!$D$216</definedName>
    <definedName name="VAS084_F_Ilgalaikioturt143Inventorinisnu1">'Forma 13'!$D$216</definedName>
    <definedName name="VAS084_F_Ilgalaikioturt143Kitareguliuoja1" localSheetId="12">'Forma 13'!$O$216</definedName>
    <definedName name="VAS084_F_Ilgalaikioturt143Kitareguliuoja1">'Forma 13'!$O$216</definedName>
    <definedName name="VAS084_F_Ilgalaikioturt143Kitosveiklosne1" localSheetId="12">'Forma 13'!$P$216</definedName>
    <definedName name="VAS084_F_Ilgalaikioturt143Kitosveiklosne1">'Forma 13'!$P$216</definedName>
    <definedName name="VAS084_F_Ilgalaikioturt143Lrklimatokaito1" localSheetId="12">'Forma 13'!$E$216</definedName>
    <definedName name="VAS084_F_Ilgalaikioturt143Lrklimatokaito1">'Forma 13'!$E$216</definedName>
    <definedName name="VAS084_F_Ilgalaikioturt143Nuotekudumblot1" localSheetId="12">'Forma 13'!$L$216</definedName>
    <definedName name="VAS084_F_Ilgalaikioturt143Nuotekudumblot1">'Forma 13'!$L$216</definedName>
    <definedName name="VAS084_F_Ilgalaikioturt143Nuotekusurinki1" localSheetId="12">'Forma 13'!$J$216</definedName>
    <definedName name="VAS084_F_Ilgalaikioturt143Nuotekusurinki1">'Forma 13'!$J$216</definedName>
    <definedName name="VAS084_F_Ilgalaikioturt143Nuotekuvalymas1" localSheetId="12">'Forma 13'!$K$216</definedName>
    <definedName name="VAS084_F_Ilgalaikioturt143Nuotekuvalymas1">'Forma 13'!$K$216</definedName>
    <definedName name="VAS084_F_Ilgalaikioturt143Pavirsiniunuot1" localSheetId="12">'Forma 13'!$M$216</definedName>
    <definedName name="VAS084_F_Ilgalaikioturt143Pavirsiniunuot1">'Forma 13'!$M$216</definedName>
    <definedName name="VAS084_F_Ilgalaikioturt143Turtovienetask1" localSheetId="12">'Forma 13'!$F$216</definedName>
    <definedName name="VAS084_F_Ilgalaikioturt143Turtovienetask1">'Forma 13'!$F$216</definedName>
    <definedName name="VAS084_F_Ilgalaikioturt144Apskaitosveikla1" localSheetId="12">'Forma 13'!$N$217</definedName>
    <definedName name="VAS084_F_Ilgalaikioturt144Apskaitosveikla1">'Forma 13'!$N$217</definedName>
    <definedName name="VAS084_F_Ilgalaikioturt144Geriamojovande7" localSheetId="12">'Forma 13'!$G$217</definedName>
    <definedName name="VAS084_F_Ilgalaikioturt144Geriamojovande7">'Forma 13'!$G$217</definedName>
    <definedName name="VAS084_F_Ilgalaikioturt144Geriamojovande8" localSheetId="12">'Forma 13'!$H$217</definedName>
    <definedName name="VAS084_F_Ilgalaikioturt144Geriamojovande8">'Forma 13'!$H$217</definedName>
    <definedName name="VAS084_F_Ilgalaikioturt144Geriamojovande9" localSheetId="12">'Forma 13'!$I$217</definedName>
    <definedName name="VAS084_F_Ilgalaikioturt144Geriamojovande9">'Forma 13'!$I$217</definedName>
    <definedName name="VAS084_F_Ilgalaikioturt144Inventorinisnu1" localSheetId="12">'Forma 13'!$D$217</definedName>
    <definedName name="VAS084_F_Ilgalaikioturt144Inventorinisnu1">'Forma 13'!$D$217</definedName>
    <definedName name="VAS084_F_Ilgalaikioturt144Kitareguliuoja1" localSheetId="12">'Forma 13'!$O$217</definedName>
    <definedName name="VAS084_F_Ilgalaikioturt144Kitareguliuoja1">'Forma 13'!$O$217</definedName>
    <definedName name="VAS084_F_Ilgalaikioturt144Kitosveiklosne1" localSheetId="12">'Forma 13'!$P$217</definedName>
    <definedName name="VAS084_F_Ilgalaikioturt144Kitosveiklosne1">'Forma 13'!$P$217</definedName>
    <definedName name="VAS084_F_Ilgalaikioturt144Lrklimatokaito1" localSheetId="12">'Forma 13'!$E$217</definedName>
    <definedName name="VAS084_F_Ilgalaikioturt144Lrklimatokaito1">'Forma 13'!$E$217</definedName>
    <definedName name="VAS084_F_Ilgalaikioturt144Nuotekudumblot1" localSheetId="12">'Forma 13'!$L$217</definedName>
    <definedName name="VAS084_F_Ilgalaikioturt144Nuotekudumblot1">'Forma 13'!$L$217</definedName>
    <definedName name="VAS084_F_Ilgalaikioturt144Nuotekusurinki1" localSheetId="12">'Forma 13'!$J$217</definedName>
    <definedName name="VAS084_F_Ilgalaikioturt144Nuotekusurinki1">'Forma 13'!$J$217</definedName>
    <definedName name="VAS084_F_Ilgalaikioturt144Nuotekuvalymas1" localSheetId="12">'Forma 13'!$K$217</definedName>
    <definedName name="VAS084_F_Ilgalaikioturt144Nuotekuvalymas1">'Forma 13'!$K$217</definedName>
    <definedName name="VAS084_F_Ilgalaikioturt144Pavirsiniunuot1" localSheetId="12">'Forma 13'!$M$217</definedName>
    <definedName name="VAS084_F_Ilgalaikioturt144Pavirsiniunuot1">'Forma 13'!$M$217</definedName>
    <definedName name="VAS084_F_Ilgalaikioturt144Turtovienetask1" localSheetId="12">'Forma 13'!$F$217</definedName>
    <definedName name="VAS084_F_Ilgalaikioturt144Turtovienetask1">'Forma 13'!$F$217</definedName>
    <definedName name="VAS084_F_Ilgalaikioturt145Apskaitosveikla1" localSheetId="12">'Forma 13'!$N$219</definedName>
    <definedName name="VAS084_F_Ilgalaikioturt145Apskaitosveikla1">'Forma 13'!$N$219</definedName>
    <definedName name="VAS084_F_Ilgalaikioturt145Geriamojovande7" localSheetId="12">'Forma 13'!$G$219</definedName>
    <definedName name="VAS084_F_Ilgalaikioturt145Geriamojovande7">'Forma 13'!$G$219</definedName>
    <definedName name="VAS084_F_Ilgalaikioturt145Geriamojovande8" localSheetId="12">'Forma 13'!$H$219</definedName>
    <definedName name="VAS084_F_Ilgalaikioturt145Geriamojovande8">'Forma 13'!$H$219</definedName>
    <definedName name="VAS084_F_Ilgalaikioturt145Geriamojovande9" localSheetId="12">'Forma 13'!$I$219</definedName>
    <definedName name="VAS084_F_Ilgalaikioturt145Geriamojovande9">'Forma 13'!$I$219</definedName>
    <definedName name="VAS084_F_Ilgalaikioturt145Inventorinisnu1" localSheetId="12">'Forma 13'!$D$219</definedName>
    <definedName name="VAS084_F_Ilgalaikioturt145Inventorinisnu1">'Forma 13'!$D$219</definedName>
    <definedName name="VAS084_F_Ilgalaikioturt145Kitareguliuoja1" localSheetId="12">'Forma 13'!$O$219</definedName>
    <definedName name="VAS084_F_Ilgalaikioturt145Kitareguliuoja1">'Forma 13'!$O$219</definedName>
    <definedName name="VAS084_F_Ilgalaikioturt145Kitosveiklosne1" localSheetId="12">'Forma 13'!$P$219</definedName>
    <definedName name="VAS084_F_Ilgalaikioturt145Kitosveiklosne1">'Forma 13'!$P$219</definedName>
    <definedName name="VAS084_F_Ilgalaikioturt145Lrklimatokaito1" localSheetId="12">'Forma 13'!$E$219</definedName>
    <definedName name="VAS084_F_Ilgalaikioturt145Lrklimatokaito1">'Forma 13'!$E$219</definedName>
    <definedName name="VAS084_F_Ilgalaikioturt145Nuotekudumblot1" localSheetId="12">'Forma 13'!$L$219</definedName>
    <definedName name="VAS084_F_Ilgalaikioturt145Nuotekudumblot1">'Forma 13'!$L$219</definedName>
    <definedName name="VAS084_F_Ilgalaikioturt145Nuotekusurinki1" localSheetId="12">'Forma 13'!$J$219</definedName>
    <definedName name="VAS084_F_Ilgalaikioturt145Nuotekusurinki1">'Forma 13'!$J$219</definedName>
    <definedName name="VAS084_F_Ilgalaikioturt145Nuotekuvalymas1" localSheetId="12">'Forma 13'!$K$219</definedName>
    <definedName name="VAS084_F_Ilgalaikioturt145Nuotekuvalymas1">'Forma 13'!$K$219</definedName>
    <definedName name="VAS084_F_Ilgalaikioturt145Pavirsiniunuot1" localSheetId="12">'Forma 13'!$M$219</definedName>
    <definedName name="VAS084_F_Ilgalaikioturt145Pavirsiniunuot1">'Forma 13'!$M$219</definedName>
    <definedName name="VAS084_F_Ilgalaikioturt145Turtovienetask1" localSheetId="12">'Forma 13'!$F$219</definedName>
    <definedName name="VAS084_F_Ilgalaikioturt145Turtovienetask1">'Forma 13'!$F$219</definedName>
    <definedName name="VAS084_F_Ilgalaikioturt146Apskaitosveikla1" localSheetId="12">'Forma 13'!$N$220</definedName>
    <definedName name="VAS084_F_Ilgalaikioturt146Apskaitosveikla1">'Forma 13'!$N$220</definedName>
    <definedName name="VAS084_F_Ilgalaikioturt146Geriamojovande7" localSheetId="12">'Forma 13'!$G$220</definedName>
    <definedName name="VAS084_F_Ilgalaikioturt146Geriamojovande7">'Forma 13'!$G$220</definedName>
    <definedName name="VAS084_F_Ilgalaikioturt146Geriamojovande8" localSheetId="12">'Forma 13'!$H$220</definedName>
    <definedName name="VAS084_F_Ilgalaikioturt146Geriamojovande8">'Forma 13'!$H$220</definedName>
    <definedName name="VAS084_F_Ilgalaikioturt146Geriamojovande9" localSheetId="12">'Forma 13'!$I$220</definedName>
    <definedName name="VAS084_F_Ilgalaikioturt146Geriamojovande9">'Forma 13'!$I$220</definedName>
    <definedName name="VAS084_F_Ilgalaikioturt146Inventorinisnu1" localSheetId="12">'Forma 13'!$D$220</definedName>
    <definedName name="VAS084_F_Ilgalaikioturt146Inventorinisnu1">'Forma 13'!$D$220</definedName>
    <definedName name="VAS084_F_Ilgalaikioturt146Kitareguliuoja1" localSheetId="12">'Forma 13'!$O$220</definedName>
    <definedName name="VAS084_F_Ilgalaikioturt146Kitareguliuoja1">'Forma 13'!$O$220</definedName>
    <definedName name="VAS084_F_Ilgalaikioturt146Kitosveiklosne1" localSheetId="12">'Forma 13'!$P$220</definedName>
    <definedName name="VAS084_F_Ilgalaikioturt146Kitosveiklosne1">'Forma 13'!$P$220</definedName>
    <definedName name="VAS084_F_Ilgalaikioturt146Lrklimatokaito1" localSheetId="12">'Forma 13'!$E$220</definedName>
    <definedName name="VAS084_F_Ilgalaikioturt146Lrklimatokaito1">'Forma 13'!$E$220</definedName>
    <definedName name="VAS084_F_Ilgalaikioturt146Nuotekudumblot1" localSheetId="12">'Forma 13'!$L$220</definedName>
    <definedName name="VAS084_F_Ilgalaikioturt146Nuotekudumblot1">'Forma 13'!$L$220</definedName>
    <definedName name="VAS084_F_Ilgalaikioturt146Nuotekusurinki1" localSheetId="12">'Forma 13'!$J$220</definedName>
    <definedName name="VAS084_F_Ilgalaikioturt146Nuotekusurinki1">'Forma 13'!$J$220</definedName>
    <definedName name="VAS084_F_Ilgalaikioturt146Nuotekuvalymas1" localSheetId="12">'Forma 13'!$K$220</definedName>
    <definedName name="VAS084_F_Ilgalaikioturt146Nuotekuvalymas1">'Forma 13'!$K$220</definedName>
    <definedName name="VAS084_F_Ilgalaikioturt146Pavirsiniunuot1" localSheetId="12">'Forma 13'!$M$220</definedName>
    <definedName name="VAS084_F_Ilgalaikioturt146Pavirsiniunuot1">'Forma 13'!$M$220</definedName>
    <definedName name="VAS084_F_Ilgalaikioturt146Turtovienetask1" localSheetId="12">'Forma 13'!$F$220</definedName>
    <definedName name="VAS084_F_Ilgalaikioturt146Turtovienetask1">'Forma 13'!$F$220</definedName>
    <definedName name="VAS084_F_Ilgalaikioturt147Apskaitosveikla1" localSheetId="12">'Forma 13'!$N$221</definedName>
    <definedName name="VAS084_F_Ilgalaikioturt147Apskaitosveikla1">'Forma 13'!$N$221</definedName>
    <definedName name="VAS084_F_Ilgalaikioturt147Geriamojovande7" localSheetId="12">'Forma 13'!$G$221</definedName>
    <definedName name="VAS084_F_Ilgalaikioturt147Geriamojovande7">'Forma 13'!$G$221</definedName>
    <definedName name="VAS084_F_Ilgalaikioturt147Geriamojovande8" localSheetId="12">'Forma 13'!$H$221</definedName>
    <definedName name="VAS084_F_Ilgalaikioturt147Geriamojovande8">'Forma 13'!$H$221</definedName>
    <definedName name="VAS084_F_Ilgalaikioturt147Geriamojovande9" localSheetId="12">'Forma 13'!$I$221</definedName>
    <definedName name="VAS084_F_Ilgalaikioturt147Geriamojovande9">'Forma 13'!$I$221</definedName>
    <definedName name="VAS084_F_Ilgalaikioturt147Inventorinisnu1" localSheetId="12">'Forma 13'!$D$221</definedName>
    <definedName name="VAS084_F_Ilgalaikioturt147Inventorinisnu1">'Forma 13'!$D$221</definedName>
    <definedName name="VAS084_F_Ilgalaikioturt147Kitareguliuoja1" localSheetId="12">'Forma 13'!$O$221</definedName>
    <definedName name="VAS084_F_Ilgalaikioturt147Kitareguliuoja1">'Forma 13'!$O$221</definedName>
    <definedName name="VAS084_F_Ilgalaikioturt147Kitosveiklosne1" localSheetId="12">'Forma 13'!$P$221</definedName>
    <definedName name="VAS084_F_Ilgalaikioturt147Kitosveiklosne1">'Forma 13'!$P$221</definedName>
    <definedName name="VAS084_F_Ilgalaikioturt147Lrklimatokaito1" localSheetId="12">'Forma 13'!$E$221</definedName>
    <definedName name="VAS084_F_Ilgalaikioturt147Lrklimatokaito1">'Forma 13'!$E$221</definedName>
    <definedName name="VAS084_F_Ilgalaikioturt147Nuotekudumblot1" localSheetId="12">'Forma 13'!$L$221</definedName>
    <definedName name="VAS084_F_Ilgalaikioturt147Nuotekudumblot1">'Forma 13'!$L$221</definedName>
    <definedName name="VAS084_F_Ilgalaikioturt147Nuotekusurinki1" localSheetId="12">'Forma 13'!$J$221</definedName>
    <definedName name="VAS084_F_Ilgalaikioturt147Nuotekusurinki1">'Forma 13'!$J$221</definedName>
    <definedName name="VAS084_F_Ilgalaikioturt147Nuotekuvalymas1" localSheetId="12">'Forma 13'!$K$221</definedName>
    <definedName name="VAS084_F_Ilgalaikioturt147Nuotekuvalymas1">'Forma 13'!$K$221</definedName>
    <definedName name="VAS084_F_Ilgalaikioturt147Pavirsiniunuot1" localSheetId="12">'Forma 13'!$M$221</definedName>
    <definedName name="VAS084_F_Ilgalaikioturt147Pavirsiniunuot1">'Forma 13'!$M$221</definedName>
    <definedName name="VAS084_F_Ilgalaikioturt147Turtovienetask1" localSheetId="12">'Forma 13'!$F$221</definedName>
    <definedName name="VAS084_F_Ilgalaikioturt147Turtovienetask1">'Forma 13'!$F$221</definedName>
    <definedName name="VAS084_F_Ilgalaikioturt148Apskaitosveikla1" localSheetId="12">'Forma 13'!$N$224</definedName>
    <definedName name="VAS084_F_Ilgalaikioturt148Apskaitosveikla1">'Forma 13'!$N$224</definedName>
    <definedName name="VAS084_F_Ilgalaikioturt148Geriamojovande7" localSheetId="12">'Forma 13'!$G$224</definedName>
    <definedName name="VAS084_F_Ilgalaikioturt148Geriamojovande7">'Forma 13'!$G$224</definedName>
    <definedName name="VAS084_F_Ilgalaikioturt148Geriamojovande8" localSheetId="12">'Forma 13'!$H$224</definedName>
    <definedName name="VAS084_F_Ilgalaikioturt148Geriamojovande8">'Forma 13'!$H$224</definedName>
    <definedName name="VAS084_F_Ilgalaikioturt148Geriamojovande9" localSheetId="12">'Forma 13'!$I$224</definedName>
    <definedName name="VAS084_F_Ilgalaikioturt148Geriamojovande9">'Forma 13'!$I$224</definedName>
    <definedName name="VAS084_F_Ilgalaikioturt148Inventorinisnu1" localSheetId="12">'Forma 13'!$D$224</definedName>
    <definedName name="VAS084_F_Ilgalaikioturt148Inventorinisnu1">'Forma 13'!$D$224</definedName>
    <definedName name="VAS084_F_Ilgalaikioturt148Kitareguliuoja1" localSheetId="12">'Forma 13'!$O$224</definedName>
    <definedName name="VAS084_F_Ilgalaikioturt148Kitareguliuoja1">'Forma 13'!$O$224</definedName>
    <definedName name="VAS084_F_Ilgalaikioturt148Kitosveiklosne1" localSheetId="12">'Forma 13'!$P$224</definedName>
    <definedName name="VAS084_F_Ilgalaikioturt148Kitosveiklosne1">'Forma 13'!$P$224</definedName>
    <definedName name="VAS084_F_Ilgalaikioturt148Lrklimatokaito1" localSheetId="12">'Forma 13'!$E$224</definedName>
    <definedName name="VAS084_F_Ilgalaikioturt148Lrklimatokaito1">'Forma 13'!$E$224</definedName>
    <definedName name="VAS084_F_Ilgalaikioturt148Nuotekudumblot1" localSheetId="12">'Forma 13'!$L$224</definedName>
    <definedName name="VAS084_F_Ilgalaikioturt148Nuotekudumblot1">'Forma 13'!$L$224</definedName>
    <definedName name="VAS084_F_Ilgalaikioturt148Nuotekusurinki1" localSheetId="12">'Forma 13'!$J$224</definedName>
    <definedName name="VAS084_F_Ilgalaikioturt148Nuotekusurinki1">'Forma 13'!$J$224</definedName>
    <definedName name="VAS084_F_Ilgalaikioturt148Nuotekuvalymas1" localSheetId="12">'Forma 13'!$K$224</definedName>
    <definedName name="VAS084_F_Ilgalaikioturt148Nuotekuvalymas1">'Forma 13'!$K$224</definedName>
    <definedName name="VAS084_F_Ilgalaikioturt148Pavirsiniunuot1" localSheetId="12">'Forma 13'!$M$224</definedName>
    <definedName name="VAS084_F_Ilgalaikioturt148Pavirsiniunuot1">'Forma 13'!$M$224</definedName>
    <definedName name="VAS084_F_Ilgalaikioturt148Turtovienetask1" localSheetId="12">'Forma 13'!$F$224</definedName>
    <definedName name="VAS084_F_Ilgalaikioturt148Turtovienetask1">'Forma 13'!$F$224</definedName>
    <definedName name="VAS084_F_Ilgalaikioturt149Apskaitosveikla1" localSheetId="12">'Forma 13'!$N$225</definedName>
    <definedName name="VAS084_F_Ilgalaikioturt149Apskaitosveikla1">'Forma 13'!$N$225</definedName>
    <definedName name="VAS084_F_Ilgalaikioturt149Geriamojovande7" localSheetId="12">'Forma 13'!$G$225</definedName>
    <definedName name="VAS084_F_Ilgalaikioturt149Geriamojovande7">'Forma 13'!$G$225</definedName>
    <definedName name="VAS084_F_Ilgalaikioturt149Geriamojovande8" localSheetId="12">'Forma 13'!$H$225</definedName>
    <definedName name="VAS084_F_Ilgalaikioturt149Geriamojovande8">'Forma 13'!$H$225</definedName>
    <definedName name="VAS084_F_Ilgalaikioturt149Geriamojovande9" localSheetId="12">'Forma 13'!$I$225</definedName>
    <definedName name="VAS084_F_Ilgalaikioturt149Geriamojovande9">'Forma 13'!$I$225</definedName>
    <definedName name="VAS084_F_Ilgalaikioturt149Inventorinisnu1" localSheetId="12">'Forma 13'!$D$225</definedName>
    <definedName name="VAS084_F_Ilgalaikioturt149Inventorinisnu1">'Forma 13'!$D$225</definedName>
    <definedName name="VAS084_F_Ilgalaikioturt149Kitareguliuoja1" localSheetId="12">'Forma 13'!$O$225</definedName>
    <definedName name="VAS084_F_Ilgalaikioturt149Kitareguliuoja1">'Forma 13'!$O$225</definedName>
    <definedName name="VAS084_F_Ilgalaikioturt149Kitosveiklosne1" localSheetId="12">'Forma 13'!$P$225</definedName>
    <definedName name="VAS084_F_Ilgalaikioturt149Kitosveiklosne1">'Forma 13'!$P$225</definedName>
    <definedName name="VAS084_F_Ilgalaikioturt149Lrklimatokaito1" localSheetId="12">'Forma 13'!$E$225</definedName>
    <definedName name="VAS084_F_Ilgalaikioturt149Lrklimatokaito1">'Forma 13'!$E$225</definedName>
    <definedName name="VAS084_F_Ilgalaikioturt149Nuotekudumblot1" localSheetId="12">'Forma 13'!$L$225</definedName>
    <definedName name="VAS084_F_Ilgalaikioturt149Nuotekudumblot1">'Forma 13'!$L$225</definedName>
    <definedName name="VAS084_F_Ilgalaikioturt149Nuotekusurinki1" localSheetId="12">'Forma 13'!$J$225</definedName>
    <definedName name="VAS084_F_Ilgalaikioturt149Nuotekusurinki1">'Forma 13'!$J$225</definedName>
    <definedName name="VAS084_F_Ilgalaikioturt149Nuotekuvalymas1" localSheetId="12">'Forma 13'!$K$225</definedName>
    <definedName name="VAS084_F_Ilgalaikioturt149Nuotekuvalymas1">'Forma 13'!$K$225</definedName>
    <definedName name="VAS084_F_Ilgalaikioturt149Pavirsiniunuot1" localSheetId="12">'Forma 13'!$M$225</definedName>
    <definedName name="VAS084_F_Ilgalaikioturt149Pavirsiniunuot1">'Forma 13'!$M$225</definedName>
    <definedName name="VAS084_F_Ilgalaikioturt149Turtovienetask1" localSheetId="12">'Forma 13'!$F$225</definedName>
    <definedName name="VAS084_F_Ilgalaikioturt149Turtovienetask1">'Forma 13'!$F$225</definedName>
    <definedName name="VAS084_F_Ilgalaikioturt14Apskaitosveikla1" localSheetId="12">'Forma 13'!$N$31</definedName>
    <definedName name="VAS084_F_Ilgalaikioturt14Apskaitosveikla1">'Forma 13'!$N$31</definedName>
    <definedName name="VAS084_F_Ilgalaikioturt14Geriamojovande7" localSheetId="12">'Forma 13'!$G$31</definedName>
    <definedName name="VAS084_F_Ilgalaikioturt14Geriamojovande7">'Forma 13'!$G$31</definedName>
    <definedName name="VAS084_F_Ilgalaikioturt14Geriamojovande8" localSheetId="12">'Forma 13'!$H$31</definedName>
    <definedName name="VAS084_F_Ilgalaikioturt14Geriamojovande8">'Forma 13'!$H$31</definedName>
    <definedName name="VAS084_F_Ilgalaikioturt14Geriamojovande9" localSheetId="12">'Forma 13'!$I$31</definedName>
    <definedName name="VAS084_F_Ilgalaikioturt14Geriamojovande9">'Forma 13'!$I$31</definedName>
    <definedName name="VAS084_F_Ilgalaikioturt14Inventorinisnu1" localSheetId="12">'Forma 13'!$D$31</definedName>
    <definedName name="VAS084_F_Ilgalaikioturt14Inventorinisnu1">'Forma 13'!$D$31</definedName>
    <definedName name="VAS084_F_Ilgalaikioturt14Kitareguliuoja1" localSheetId="12">'Forma 13'!$O$31</definedName>
    <definedName name="VAS084_F_Ilgalaikioturt14Kitareguliuoja1">'Forma 13'!$O$31</definedName>
    <definedName name="VAS084_F_Ilgalaikioturt14Kitosveiklosne1" localSheetId="12">'Forma 13'!$P$31</definedName>
    <definedName name="VAS084_F_Ilgalaikioturt14Kitosveiklosne1">'Forma 13'!$P$31</definedName>
    <definedName name="VAS084_F_Ilgalaikioturt14Lrklimatokaito1" localSheetId="12">'Forma 13'!$E$31</definedName>
    <definedName name="VAS084_F_Ilgalaikioturt14Lrklimatokaito1">'Forma 13'!$E$31</definedName>
    <definedName name="VAS084_F_Ilgalaikioturt14Nuotekudumblot1" localSheetId="12">'Forma 13'!$L$31</definedName>
    <definedName name="VAS084_F_Ilgalaikioturt14Nuotekudumblot1">'Forma 13'!$L$31</definedName>
    <definedName name="VAS084_F_Ilgalaikioturt14Nuotekusurinki1" localSheetId="12">'Forma 13'!$J$31</definedName>
    <definedName name="VAS084_F_Ilgalaikioturt14Nuotekusurinki1">'Forma 13'!$J$31</definedName>
    <definedName name="VAS084_F_Ilgalaikioturt14Nuotekuvalymas1" localSheetId="12">'Forma 13'!$K$31</definedName>
    <definedName name="VAS084_F_Ilgalaikioturt14Nuotekuvalymas1">'Forma 13'!$K$31</definedName>
    <definedName name="VAS084_F_Ilgalaikioturt14Pavirsiniunuot1" localSheetId="12">'Forma 13'!$M$31</definedName>
    <definedName name="VAS084_F_Ilgalaikioturt14Pavirsiniunuot1">'Forma 13'!$M$31</definedName>
    <definedName name="VAS084_F_Ilgalaikioturt14Turtovienetask1" localSheetId="12">'Forma 13'!$F$31</definedName>
    <definedName name="VAS084_F_Ilgalaikioturt14Turtovienetask1">'Forma 13'!$F$31</definedName>
    <definedName name="VAS084_F_Ilgalaikioturt150Apskaitosveikla1" localSheetId="12">'Forma 13'!$N$226</definedName>
    <definedName name="VAS084_F_Ilgalaikioturt150Apskaitosveikla1">'Forma 13'!$N$226</definedName>
    <definedName name="VAS084_F_Ilgalaikioturt150Geriamojovande7" localSheetId="12">'Forma 13'!$G$226</definedName>
    <definedName name="VAS084_F_Ilgalaikioturt150Geriamojovande7">'Forma 13'!$G$226</definedName>
    <definedName name="VAS084_F_Ilgalaikioturt150Geriamojovande8" localSheetId="12">'Forma 13'!$H$226</definedName>
    <definedName name="VAS084_F_Ilgalaikioturt150Geriamojovande8">'Forma 13'!$H$226</definedName>
    <definedName name="VAS084_F_Ilgalaikioturt150Geriamojovande9" localSheetId="12">'Forma 13'!$I$226</definedName>
    <definedName name="VAS084_F_Ilgalaikioturt150Geriamojovande9">'Forma 13'!$I$226</definedName>
    <definedName name="VAS084_F_Ilgalaikioturt150Inventorinisnu1" localSheetId="12">'Forma 13'!$D$226</definedName>
    <definedName name="VAS084_F_Ilgalaikioturt150Inventorinisnu1">'Forma 13'!$D$226</definedName>
    <definedName name="VAS084_F_Ilgalaikioturt150Kitareguliuoja1" localSheetId="12">'Forma 13'!$O$226</definedName>
    <definedName name="VAS084_F_Ilgalaikioturt150Kitareguliuoja1">'Forma 13'!$O$226</definedName>
    <definedName name="VAS084_F_Ilgalaikioturt150Kitosveiklosne1" localSheetId="12">'Forma 13'!$P$226</definedName>
    <definedName name="VAS084_F_Ilgalaikioturt150Kitosveiklosne1">'Forma 13'!$P$226</definedName>
    <definedName name="VAS084_F_Ilgalaikioturt150Lrklimatokaito1" localSheetId="12">'Forma 13'!$E$226</definedName>
    <definedName name="VAS084_F_Ilgalaikioturt150Lrklimatokaito1">'Forma 13'!$E$226</definedName>
    <definedName name="VAS084_F_Ilgalaikioturt150Nuotekudumblot1" localSheetId="12">'Forma 13'!$L$226</definedName>
    <definedName name="VAS084_F_Ilgalaikioturt150Nuotekudumblot1">'Forma 13'!$L$226</definedName>
    <definedName name="VAS084_F_Ilgalaikioturt150Nuotekusurinki1" localSheetId="12">'Forma 13'!$J$226</definedName>
    <definedName name="VAS084_F_Ilgalaikioturt150Nuotekusurinki1">'Forma 13'!$J$226</definedName>
    <definedName name="VAS084_F_Ilgalaikioturt150Nuotekuvalymas1" localSheetId="12">'Forma 13'!$K$226</definedName>
    <definedName name="VAS084_F_Ilgalaikioturt150Nuotekuvalymas1">'Forma 13'!$K$226</definedName>
    <definedName name="VAS084_F_Ilgalaikioturt150Pavirsiniunuot1" localSheetId="12">'Forma 13'!$M$226</definedName>
    <definedName name="VAS084_F_Ilgalaikioturt150Pavirsiniunuot1">'Forma 13'!$M$226</definedName>
    <definedName name="VAS084_F_Ilgalaikioturt150Turtovienetask1" localSheetId="12">'Forma 13'!$F$226</definedName>
    <definedName name="VAS084_F_Ilgalaikioturt150Turtovienetask1">'Forma 13'!$F$226</definedName>
    <definedName name="VAS084_F_Ilgalaikioturt151Apskaitosveikla1" localSheetId="12">'Forma 13'!$N$228</definedName>
    <definedName name="VAS084_F_Ilgalaikioturt151Apskaitosveikla1">'Forma 13'!$N$228</definedName>
    <definedName name="VAS084_F_Ilgalaikioturt151Geriamojovande7" localSheetId="12">'Forma 13'!$G$228</definedName>
    <definedName name="VAS084_F_Ilgalaikioturt151Geriamojovande7">'Forma 13'!$G$228</definedName>
    <definedName name="VAS084_F_Ilgalaikioturt151Geriamojovande8" localSheetId="12">'Forma 13'!$H$228</definedName>
    <definedName name="VAS084_F_Ilgalaikioturt151Geriamojovande8">'Forma 13'!$H$228</definedName>
    <definedName name="VAS084_F_Ilgalaikioturt151Geriamojovande9" localSheetId="12">'Forma 13'!$I$228</definedName>
    <definedName name="VAS084_F_Ilgalaikioturt151Geriamojovande9">'Forma 13'!$I$228</definedName>
    <definedName name="VAS084_F_Ilgalaikioturt151Inventorinisnu1" localSheetId="12">'Forma 13'!$D$228</definedName>
    <definedName name="VAS084_F_Ilgalaikioturt151Inventorinisnu1">'Forma 13'!$D$228</definedName>
    <definedName name="VAS084_F_Ilgalaikioturt151Kitareguliuoja1" localSheetId="12">'Forma 13'!$O$228</definedName>
    <definedName name="VAS084_F_Ilgalaikioturt151Kitareguliuoja1">'Forma 13'!$O$228</definedName>
    <definedName name="VAS084_F_Ilgalaikioturt151Kitosveiklosne1" localSheetId="12">'Forma 13'!$P$228</definedName>
    <definedName name="VAS084_F_Ilgalaikioturt151Kitosveiklosne1">'Forma 13'!$P$228</definedName>
    <definedName name="VAS084_F_Ilgalaikioturt151Lrklimatokaito1" localSheetId="12">'Forma 13'!$E$228</definedName>
    <definedName name="VAS084_F_Ilgalaikioturt151Lrklimatokaito1">'Forma 13'!$E$228</definedName>
    <definedName name="VAS084_F_Ilgalaikioturt151Nuotekudumblot1" localSheetId="12">'Forma 13'!$L$228</definedName>
    <definedName name="VAS084_F_Ilgalaikioturt151Nuotekudumblot1">'Forma 13'!$L$228</definedName>
    <definedName name="VAS084_F_Ilgalaikioturt151Nuotekusurinki1" localSheetId="12">'Forma 13'!$J$228</definedName>
    <definedName name="VAS084_F_Ilgalaikioturt151Nuotekusurinki1">'Forma 13'!$J$228</definedName>
    <definedName name="VAS084_F_Ilgalaikioturt151Nuotekuvalymas1" localSheetId="12">'Forma 13'!$K$228</definedName>
    <definedName name="VAS084_F_Ilgalaikioturt151Nuotekuvalymas1">'Forma 13'!$K$228</definedName>
    <definedName name="VAS084_F_Ilgalaikioturt151Pavirsiniunuot1" localSheetId="12">'Forma 13'!$M$228</definedName>
    <definedName name="VAS084_F_Ilgalaikioturt151Pavirsiniunuot1">'Forma 13'!$M$228</definedName>
    <definedName name="VAS084_F_Ilgalaikioturt151Turtovienetask1" localSheetId="12">'Forma 13'!$F$228</definedName>
    <definedName name="VAS084_F_Ilgalaikioturt151Turtovienetask1">'Forma 13'!$F$228</definedName>
    <definedName name="VAS084_F_Ilgalaikioturt152Apskaitosveikla1" localSheetId="12">'Forma 13'!$N$229</definedName>
    <definedName name="VAS084_F_Ilgalaikioturt152Apskaitosveikla1">'Forma 13'!$N$229</definedName>
    <definedName name="VAS084_F_Ilgalaikioturt152Geriamojovande7" localSheetId="12">'Forma 13'!$G$229</definedName>
    <definedName name="VAS084_F_Ilgalaikioturt152Geriamojovande7">'Forma 13'!$G$229</definedName>
    <definedName name="VAS084_F_Ilgalaikioturt152Geriamojovande8" localSheetId="12">'Forma 13'!$H$229</definedName>
    <definedName name="VAS084_F_Ilgalaikioturt152Geriamojovande8">'Forma 13'!$H$229</definedName>
    <definedName name="VAS084_F_Ilgalaikioturt152Geriamojovande9" localSheetId="12">'Forma 13'!$I$229</definedName>
    <definedName name="VAS084_F_Ilgalaikioturt152Geriamojovande9">'Forma 13'!$I$229</definedName>
    <definedName name="VAS084_F_Ilgalaikioturt152Inventorinisnu1" localSheetId="12">'Forma 13'!$D$229</definedName>
    <definedName name="VAS084_F_Ilgalaikioturt152Inventorinisnu1">'Forma 13'!$D$229</definedName>
    <definedName name="VAS084_F_Ilgalaikioturt152Kitareguliuoja1" localSheetId="12">'Forma 13'!$O$229</definedName>
    <definedName name="VAS084_F_Ilgalaikioturt152Kitareguliuoja1">'Forma 13'!$O$229</definedName>
    <definedName name="VAS084_F_Ilgalaikioturt152Kitosveiklosne1" localSheetId="12">'Forma 13'!$P$229</definedName>
    <definedName name="VAS084_F_Ilgalaikioturt152Kitosveiklosne1">'Forma 13'!$P$229</definedName>
    <definedName name="VAS084_F_Ilgalaikioturt152Lrklimatokaito1" localSheetId="12">'Forma 13'!$E$229</definedName>
    <definedName name="VAS084_F_Ilgalaikioturt152Lrklimatokaito1">'Forma 13'!$E$229</definedName>
    <definedName name="VAS084_F_Ilgalaikioturt152Nuotekudumblot1" localSheetId="12">'Forma 13'!$L$229</definedName>
    <definedName name="VAS084_F_Ilgalaikioturt152Nuotekudumblot1">'Forma 13'!$L$229</definedName>
    <definedName name="VAS084_F_Ilgalaikioturt152Nuotekusurinki1" localSheetId="12">'Forma 13'!$J$229</definedName>
    <definedName name="VAS084_F_Ilgalaikioturt152Nuotekusurinki1">'Forma 13'!$J$229</definedName>
    <definedName name="VAS084_F_Ilgalaikioturt152Nuotekuvalymas1" localSheetId="12">'Forma 13'!$K$229</definedName>
    <definedName name="VAS084_F_Ilgalaikioturt152Nuotekuvalymas1">'Forma 13'!$K$229</definedName>
    <definedName name="VAS084_F_Ilgalaikioturt152Pavirsiniunuot1" localSheetId="12">'Forma 13'!$M$229</definedName>
    <definedName name="VAS084_F_Ilgalaikioturt152Pavirsiniunuot1">'Forma 13'!$M$229</definedName>
    <definedName name="VAS084_F_Ilgalaikioturt152Turtovienetask1" localSheetId="12">'Forma 13'!$F$229</definedName>
    <definedName name="VAS084_F_Ilgalaikioturt152Turtovienetask1">'Forma 13'!$F$229</definedName>
    <definedName name="VAS084_F_Ilgalaikioturt153Apskaitosveikla1" localSheetId="12">'Forma 13'!$N$230</definedName>
    <definedName name="VAS084_F_Ilgalaikioturt153Apskaitosveikla1">'Forma 13'!$N$230</definedName>
    <definedName name="VAS084_F_Ilgalaikioturt153Geriamojovande7" localSheetId="12">'Forma 13'!$G$230</definedName>
    <definedName name="VAS084_F_Ilgalaikioturt153Geriamojovande7">'Forma 13'!$G$230</definedName>
    <definedName name="VAS084_F_Ilgalaikioturt153Geriamojovande8" localSheetId="12">'Forma 13'!$H$230</definedName>
    <definedName name="VAS084_F_Ilgalaikioturt153Geriamojovande8">'Forma 13'!$H$230</definedName>
    <definedName name="VAS084_F_Ilgalaikioturt153Geriamojovande9" localSheetId="12">'Forma 13'!$I$230</definedName>
    <definedName name="VAS084_F_Ilgalaikioturt153Geriamojovande9">'Forma 13'!$I$230</definedName>
    <definedName name="VAS084_F_Ilgalaikioturt153Inventorinisnu1" localSheetId="12">'Forma 13'!$D$230</definedName>
    <definedName name="VAS084_F_Ilgalaikioturt153Inventorinisnu1">'Forma 13'!$D$230</definedName>
    <definedName name="VAS084_F_Ilgalaikioturt153Kitareguliuoja1" localSheetId="12">'Forma 13'!$O$230</definedName>
    <definedName name="VAS084_F_Ilgalaikioturt153Kitareguliuoja1">'Forma 13'!$O$230</definedName>
    <definedName name="VAS084_F_Ilgalaikioturt153Kitosveiklosne1" localSheetId="12">'Forma 13'!$P$230</definedName>
    <definedName name="VAS084_F_Ilgalaikioturt153Kitosveiklosne1">'Forma 13'!$P$230</definedName>
    <definedName name="VAS084_F_Ilgalaikioturt153Lrklimatokaito1" localSheetId="12">'Forma 13'!$E$230</definedName>
    <definedName name="VAS084_F_Ilgalaikioturt153Lrklimatokaito1">'Forma 13'!$E$230</definedName>
    <definedName name="VAS084_F_Ilgalaikioturt153Nuotekudumblot1" localSheetId="12">'Forma 13'!$L$230</definedName>
    <definedName name="VAS084_F_Ilgalaikioturt153Nuotekudumblot1">'Forma 13'!$L$230</definedName>
    <definedName name="VAS084_F_Ilgalaikioturt153Nuotekusurinki1" localSheetId="12">'Forma 13'!$J$230</definedName>
    <definedName name="VAS084_F_Ilgalaikioturt153Nuotekusurinki1">'Forma 13'!$J$230</definedName>
    <definedName name="VAS084_F_Ilgalaikioturt153Nuotekuvalymas1" localSheetId="12">'Forma 13'!$K$230</definedName>
    <definedName name="VAS084_F_Ilgalaikioturt153Nuotekuvalymas1">'Forma 13'!$K$230</definedName>
    <definedName name="VAS084_F_Ilgalaikioturt153Pavirsiniunuot1" localSheetId="12">'Forma 13'!$M$230</definedName>
    <definedName name="VAS084_F_Ilgalaikioturt153Pavirsiniunuot1">'Forma 13'!$M$230</definedName>
    <definedName name="VAS084_F_Ilgalaikioturt153Turtovienetask1" localSheetId="12">'Forma 13'!$F$230</definedName>
    <definedName name="VAS084_F_Ilgalaikioturt153Turtovienetask1">'Forma 13'!$F$230</definedName>
    <definedName name="VAS084_F_Ilgalaikioturt154Apskaitosveikla1" localSheetId="12">'Forma 13'!$N$232</definedName>
    <definedName name="VAS084_F_Ilgalaikioturt154Apskaitosveikla1">'Forma 13'!$N$232</definedName>
    <definedName name="VAS084_F_Ilgalaikioturt154Geriamojovande7" localSheetId="12">'Forma 13'!$G$232</definedName>
    <definedName name="VAS084_F_Ilgalaikioturt154Geriamojovande7">'Forma 13'!$G$232</definedName>
    <definedName name="VAS084_F_Ilgalaikioturt154Geriamojovande8" localSheetId="12">'Forma 13'!$H$232</definedName>
    <definedName name="VAS084_F_Ilgalaikioturt154Geriamojovande8">'Forma 13'!$H$232</definedName>
    <definedName name="VAS084_F_Ilgalaikioturt154Geriamojovande9" localSheetId="12">'Forma 13'!$I$232</definedName>
    <definedName name="VAS084_F_Ilgalaikioturt154Geriamojovande9">'Forma 13'!$I$232</definedName>
    <definedName name="VAS084_F_Ilgalaikioturt154Inventorinisnu1" localSheetId="12">'Forma 13'!$D$232</definedName>
    <definedName name="VAS084_F_Ilgalaikioturt154Inventorinisnu1">'Forma 13'!$D$232</definedName>
    <definedName name="VAS084_F_Ilgalaikioturt154Kitareguliuoja1" localSheetId="12">'Forma 13'!$O$232</definedName>
    <definedName name="VAS084_F_Ilgalaikioturt154Kitareguliuoja1">'Forma 13'!$O$232</definedName>
    <definedName name="VAS084_F_Ilgalaikioturt154Kitosveiklosne1" localSheetId="12">'Forma 13'!$P$232</definedName>
    <definedName name="VAS084_F_Ilgalaikioturt154Kitosveiklosne1">'Forma 13'!$P$232</definedName>
    <definedName name="VAS084_F_Ilgalaikioturt154Lrklimatokaito1" localSheetId="12">'Forma 13'!$E$232</definedName>
    <definedName name="VAS084_F_Ilgalaikioturt154Lrklimatokaito1">'Forma 13'!$E$232</definedName>
    <definedName name="VAS084_F_Ilgalaikioturt154Nuotekudumblot1" localSheetId="12">'Forma 13'!$L$232</definedName>
    <definedName name="VAS084_F_Ilgalaikioturt154Nuotekudumblot1">'Forma 13'!$L$232</definedName>
    <definedName name="VAS084_F_Ilgalaikioturt154Nuotekusurinki1" localSheetId="12">'Forma 13'!$J$232</definedName>
    <definedName name="VAS084_F_Ilgalaikioturt154Nuotekusurinki1">'Forma 13'!$J$232</definedName>
    <definedName name="VAS084_F_Ilgalaikioturt154Nuotekuvalymas1" localSheetId="12">'Forma 13'!$K$232</definedName>
    <definedName name="VAS084_F_Ilgalaikioturt154Nuotekuvalymas1">'Forma 13'!$K$232</definedName>
    <definedName name="VAS084_F_Ilgalaikioturt154Pavirsiniunuot1" localSheetId="12">'Forma 13'!$M$232</definedName>
    <definedName name="VAS084_F_Ilgalaikioturt154Pavirsiniunuot1">'Forma 13'!$M$232</definedName>
    <definedName name="VAS084_F_Ilgalaikioturt154Turtovienetask1" localSheetId="12">'Forma 13'!$F$232</definedName>
    <definedName name="VAS084_F_Ilgalaikioturt154Turtovienetask1">'Forma 13'!$F$232</definedName>
    <definedName name="VAS084_F_Ilgalaikioturt155Apskaitosveikla1" localSheetId="12">'Forma 13'!$N$233</definedName>
    <definedName name="VAS084_F_Ilgalaikioturt155Apskaitosveikla1">'Forma 13'!$N$233</definedName>
    <definedName name="VAS084_F_Ilgalaikioturt155Geriamojovande7" localSheetId="12">'Forma 13'!$G$233</definedName>
    <definedName name="VAS084_F_Ilgalaikioturt155Geriamojovande7">'Forma 13'!$G$233</definedName>
    <definedName name="VAS084_F_Ilgalaikioturt155Geriamojovande8" localSheetId="12">'Forma 13'!$H$233</definedName>
    <definedName name="VAS084_F_Ilgalaikioturt155Geriamojovande8">'Forma 13'!$H$233</definedName>
    <definedName name="VAS084_F_Ilgalaikioturt155Geriamojovande9" localSheetId="12">'Forma 13'!$I$233</definedName>
    <definedName name="VAS084_F_Ilgalaikioturt155Geriamojovande9">'Forma 13'!$I$233</definedName>
    <definedName name="VAS084_F_Ilgalaikioturt155Inventorinisnu1" localSheetId="12">'Forma 13'!$D$233</definedName>
    <definedName name="VAS084_F_Ilgalaikioturt155Inventorinisnu1">'Forma 13'!$D$233</definedName>
    <definedName name="VAS084_F_Ilgalaikioturt155Kitareguliuoja1" localSheetId="12">'Forma 13'!$O$233</definedName>
    <definedName name="VAS084_F_Ilgalaikioturt155Kitareguliuoja1">'Forma 13'!$O$233</definedName>
    <definedName name="VAS084_F_Ilgalaikioturt155Kitosveiklosne1" localSheetId="12">'Forma 13'!$P$233</definedName>
    <definedName name="VAS084_F_Ilgalaikioturt155Kitosveiklosne1">'Forma 13'!$P$233</definedName>
    <definedName name="VAS084_F_Ilgalaikioturt155Lrklimatokaito1" localSheetId="12">'Forma 13'!$E$233</definedName>
    <definedName name="VAS084_F_Ilgalaikioturt155Lrklimatokaito1">'Forma 13'!$E$233</definedName>
    <definedName name="VAS084_F_Ilgalaikioturt155Nuotekudumblot1" localSheetId="12">'Forma 13'!$L$233</definedName>
    <definedName name="VAS084_F_Ilgalaikioturt155Nuotekudumblot1">'Forma 13'!$L$233</definedName>
    <definedName name="VAS084_F_Ilgalaikioturt155Nuotekusurinki1" localSheetId="12">'Forma 13'!$J$233</definedName>
    <definedName name="VAS084_F_Ilgalaikioturt155Nuotekusurinki1">'Forma 13'!$J$233</definedName>
    <definedName name="VAS084_F_Ilgalaikioturt155Nuotekuvalymas1" localSheetId="12">'Forma 13'!$K$233</definedName>
    <definedName name="VAS084_F_Ilgalaikioturt155Nuotekuvalymas1">'Forma 13'!$K$233</definedName>
    <definedName name="VAS084_F_Ilgalaikioturt155Pavirsiniunuot1" localSheetId="12">'Forma 13'!$M$233</definedName>
    <definedName name="VAS084_F_Ilgalaikioturt155Pavirsiniunuot1">'Forma 13'!$M$233</definedName>
    <definedName name="VAS084_F_Ilgalaikioturt155Turtovienetask1" localSheetId="12">'Forma 13'!$F$233</definedName>
    <definedName name="VAS084_F_Ilgalaikioturt155Turtovienetask1">'Forma 13'!$F$233</definedName>
    <definedName name="VAS084_F_Ilgalaikioturt156Apskaitosveikla1" localSheetId="12">'Forma 13'!$N$234</definedName>
    <definedName name="VAS084_F_Ilgalaikioturt156Apskaitosveikla1">'Forma 13'!$N$234</definedName>
    <definedName name="VAS084_F_Ilgalaikioturt156Geriamojovande7" localSheetId="12">'Forma 13'!$G$234</definedName>
    <definedName name="VAS084_F_Ilgalaikioturt156Geriamojovande7">'Forma 13'!$G$234</definedName>
    <definedName name="VAS084_F_Ilgalaikioturt156Geriamojovande8" localSheetId="12">'Forma 13'!$H$234</definedName>
    <definedName name="VAS084_F_Ilgalaikioturt156Geriamojovande8">'Forma 13'!$H$234</definedName>
    <definedName name="VAS084_F_Ilgalaikioturt156Geriamojovande9" localSheetId="12">'Forma 13'!$I$234</definedName>
    <definedName name="VAS084_F_Ilgalaikioturt156Geriamojovande9">'Forma 13'!$I$234</definedName>
    <definedName name="VAS084_F_Ilgalaikioturt156Inventorinisnu1" localSheetId="12">'Forma 13'!$D$234</definedName>
    <definedName name="VAS084_F_Ilgalaikioturt156Inventorinisnu1">'Forma 13'!$D$234</definedName>
    <definedName name="VAS084_F_Ilgalaikioturt156Kitareguliuoja1" localSheetId="12">'Forma 13'!$O$234</definedName>
    <definedName name="VAS084_F_Ilgalaikioturt156Kitareguliuoja1">'Forma 13'!$O$234</definedName>
    <definedName name="VAS084_F_Ilgalaikioturt156Kitosveiklosne1" localSheetId="12">'Forma 13'!$P$234</definedName>
    <definedName name="VAS084_F_Ilgalaikioturt156Kitosveiklosne1">'Forma 13'!$P$234</definedName>
    <definedName name="VAS084_F_Ilgalaikioturt156Lrklimatokaito1" localSheetId="12">'Forma 13'!$E$234</definedName>
    <definedName name="VAS084_F_Ilgalaikioturt156Lrklimatokaito1">'Forma 13'!$E$234</definedName>
    <definedName name="VAS084_F_Ilgalaikioturt156Nuotekudumblot1" localSheetId="12">'Forma 13'!$L$234</definedName>
    <definedName name="VAS084_F_Ilgalaikioturt156Nuotekudumblot1">'Forma 13'!$L$234</definedName>
    <definedName name="VAS084_F_Ilgalaikioturt156Nuotekusurinki1" localSheetId="12">'Forma 13'!$J$234</definedName>
    <definedName name="VAS084_F_Ilgalaikioturt156Nuotekusurinki1">'Forma 13'!$J$234</definedName>
    <definedName name="VAS084_F_Ilgalaikioturt156Nuotekuvalymas1" localSheetId="12">'Forma 13'!$K$234</definedName>
    <definedName name="VAS084_F_Ilgalaikioturt156Nuotekuvalymas1">'Forma 13'!$K$234</definedName>
    <definedName name="VAS084_F_Ilgalaikioturt156Pavirsiniunuot1" localSheetId="12">'Forma 13'!$M$234</definedName>
    <definedName name="VAS084_F_Ilgalaikioturt156Pavirsiniunuot1">'Forma 13'!$M$234</definedName>
    <definedName name="VAS084_F_Ilgalaikioturt156Turtovienetask1" localSheetId="12">'Forma 13'!$F$234</definedName>
    <definedName name="VAS084_F_Ilgalaikioturt156Turtovienetask1">'Forma 13'!$F$234</definedName>
    <definedName name="VAS084_F_Ilgalaikioturt157Apskaitosveikla1" localSheetId="12">'Forma 13'!$N$236</definedName>
    <definedName name="VAS084_F_Ilgalaikioturt157Apskaitosveikla1">'Forma 13'!$N$236</definedName>
    <definedName name="VAS084_F_Ilgalaikioturt157Geriamojovande7" localSheetId="12">'Forma 13'!$G$236</definedName>
    <definedName name="VAS084_F_Ilgalaikioturt157Geriamojovande7">'Forma 13'!$G$236</definedName>
    <definedName name="VAS084_F_Ilgalaikioturt157Geriamojovande8" localSheetId="12">'Forma 13'!$H$236</definedName>
    <definedName name="VAS084_F_Ilgalaikioturt157Geriamojovande8">'Forma 13'!$H$236</definedName>
    <definedName name="VAS084_F_Ilgalaikioturt157Geriamojovande9" localSheetId="12">'Forma 13'!$I$236</definedName>
    <definedName name="VAS084_F_Ilgalaikioturt157Geriamojovande9">'Forma 13'!$I$236</definedName>
    <definedName name="VAS084_F_Ilgalaikioturt157Inventorinisnu1" localSheetId="12">'Forma 13'!$D$236</definedName>
    <definedName name="VAS084_F_Ilgalaikioturt157Inventorinisnu1">'Forma 13'!$D$236</definedName>
    <definedName name="VAS084_F_Ilgalaikioturt157Kitareguliuoja1" localSheetId="12">'Forma 13'!$O$236</definedName>
    <definedName name="VAS084_F_Ilgalaikioturt157Kitareguliuoja1">'Forma 13'!$O$236</definedName>
    <definedName name="VAS084_F_Ilgalaikioturt157Kitosveiklosne1" localSheetId="12">'Forma 13'!$P$236</definedName>
    <definedName name="VAS084_F_Ilgalaikioturt157Kitosveiklosne1">'Forma 13'!$P$236</definedName>
    <definedName name="VAS084_F_Ilgalaikioturt157Lrklimatokaito1" localSheetId="12">'Forma 13'!$E$236</definedName>
    <definedName name="VAS084_F_Ilgalaikioturt157Lrklimatokaito1">'Forma 13'!$E$236</definedName>
    <definedName name="VAS084_F_Ilgalaikioturt157Nuotekudumblot1" localSheetId="12">'Forma 13'!$L$236</definedName>
    <definedName name="VAS084_F_Ilgalaikioturt157Nuotekudumblot1">'Forma 13'!$L$236</definedName>
    <definedName name="VAS084_F_Ilgalaikioturt157Nuotekusurinki1" localSheetId="12">'Forma 13'!$J$236</definedName>
    <definedName name="VAS084_F_Ilgalaikioturt157Nuotekusurinki1">'Forma 13'!$J$236</definedName>
    <definedName name="VAS084_F_Ilgalaikioturt157Nuotekuvalymas1" localSheetId="12">'Forma 13'!$K$236</definedName>
    <definedName name="VAS084_F_Ilgalaikioturt157Nuotekuvalymas1">'Forma 13'!$K$236</definedName>
    <definedName name="VAS084_F_Ilgalaikioturt157Pavirsiniunuot1" localSheetId="12">'Forma 13'!$M$236</definedName>
    <definedName name="VAS084_F_Ilgalaikioturt157Pavirsiniunuot1">'Forma 13'!$M$236</definedName>
    <definedName name="VAS084_F_Ilgalaikioturt157Turtovienetask1" localSheetId="12">'Forma 13'!$F$236</definedName>
    <definedName name="VAS084_F_Ilgalaikioturt157Turtovienetask1">'Forma 13'!$F$236</definedName>
    <definedName name="VAS084_F_Ilgalaikioturt158Apskaitosveikla1" localSheetId="12">'Forma 13'!$N$237</definedName>
    <definedName name="VAS084_F_Ilgalaikioturt158Apskaitosveikla1">'Forma 13'!$N$237</definedName>
    <definedName name="VAS084_F_Ilgalaikioturt158Geriamojovande7" localSheetId="12">'Forma 13'!$G$237</definedName>
    <definedName name="VAS084_F_Ilgalaikioturt158Geriamojovande7">'Forma 13'!$G$237</definedName>
    <definedName name="VAS084_F_Ilgalaikioturt158Geriamojovande8" localSheetId="12">'Forma 13'!$H$237</definedName>
    <definedName name="VAS084_F_Ilgalaikioturt158Geriamojovande8">'Forma 13'!$H$237</definedName>
    <definedName name="VAS084_F_Ilgalaikioturt158Geriamojovande9" localSheetId="12">'Forma 13'!$I$237</definedName>
    <definedName name="VAS084_F_Ilgalaikioturt158Geriamojovande9">'Forma 13'!$I$237</definedName>
    <definedName name="VAS084_F_Ilgalaikioturt158Inventorinisnu1" localSheetId="12">'Forma 13'!$D$237</definedName>
    <definedName name="VAS084_F_Ilgalaikioturt158Inventorinisnu1">'Forma 13'!$D$237</definedName>
    <definedName name="VAS084_F_Ilgalaikioturt158Kitareguliuoja1" localSheetId="12">'Forma 13'!$O$237</definedName>
    <definedName name="VAS084_F_Ilgalaikioturt158Kitareguliuoja1">'Forma 13'!$O$237</definedName>
    <definedName name="VAS084_F_Ilgalaikioturt158Kitosveiklosne1" localSheetId="12">'Forma 13'!$P$237</definedName>
    <definedName name="VAS084_F_Ilgalaikioturt158Kitosveiklosne1">'Forma 13'!$P$237</definedName>
    <definedName name="VAS084_F_Ilgalaikioturt158Lrklimatokaito1" localSheetId="12">'Forma 13'!$E$237</definedName>
    <definedName name="VAS084_F_Ilgalaikioturt158Lrklimatokaito1">'Forma 13'!$E$237</definedName>
    <definedName name="VAS084_F_Ilgalaikioturt158Nuotekudumblot1" localSheetId="12">'Forma 13'!$L$237</definedName>
    <definedName name="VAS084_F_Ilgalaikioturt158Nuotekudumblot1">'Forma 13'!$L$237</definedName>
    <definedName name="VAS084_F_Ilgalaikioturt158Nuotekusurinki1" localSheetId="12">'Forma 13'!$J$237</definedName>
    <definedName name="VAS084_F_Ilgalaikioturt158Nuotekusurinki1">'Forma 13'!$J$237</definedName>
    <definedName name="VAS084_F_Ilgalaikioturt158Nuotekuvalymas1" localSheetId="12">'Forma 13'!$K$237</definedName>
    <definedName name="VAS084_F_Ilgalaikioturt158Nuotekuvalymas1">'Forma 13'!$K$237</definedName>
    <definedName name="VAS084_F_Ilgalaikioturt158Pavirsiniunuot1" localSheetId="12">'Forma 13'!$M$237</definedName>
    <definedName name="VAS084_F_Ilgalaikioturt158Pavirsiniunuot1">'Forma 13'!$M$237</definedName>
    <definedName name="VAS084_F_Ilgalaikioturt158Turtovienetask1" localSheetId="12">'Forma 13'!$F$237</definedName>
    <definedName name="VAS084_F_Ilgalaikioturt158Turtovienetask1">'Forma 13'!$F$237</definedName>
    <definedName name="VAS084_F_Ilgalaikioturt159Apskaitosveikla1" localSheetId="12">'Forma 13'!$N$238</definedName>
    <definedName name="VAS084_F_Ilgalaikioturt159Apskaitosveikla1">'Forma 13'!$N$238</definedName>
    <definedName name="VAS084_F_Ilgalaikioturt159Geriamojovande7" localSheetId="12">'Forma 13'!$G$238</definedName>
    <definedName name="VAS084_F_Ilgalaikioturt159Geriamojovande7">'Forma 13'!$G$238</definedName>
    <definedName name="VAS084_F_Ilgalaikioturt159Geriamojovande8" localSheetId="12">'Forma 13'!$H$238</definedName>
    <definedName name="VAS084_F_Ilgalaikioturt159Geriamojovande8">'Forma 13'!$H$238</definedName>
    <definedName name="VAS084_F_Ilgalaikioturt159Geriamojovande9" localSheetId="12">'Forma 13'!$I$238</definedName>
    <definedName name="VAS084_F_Ilgalaikioturt159Geriamojovande9">'Forma 13'!$I$238</definedName>
    <definedName name="VAS084_F_Ilgalaikioturt159Inventorinisnu1" localSheetId="12">'Forma 13'!$D$238</definedName>
    <definedName name="VAS084_F_Ilgalaikioturt159Inventorinisnu1">'Forma 13'!$D$238</definedName>
    <definedName name="VAS084_F_Ilgalaikioturt159Kitareguliuoja1" localSheetId="12">'Forma 13'!$O$238</definedName>
    <definedName name="VAS084_F_Ilgalaikioturt159Kitareguliuoja1">'Forma 13'!$O$238</definedName>
    <definedName name="VAS084_F_Ilgalaikioturt159Kitosveiklosne1" localSheetId="12">'Forma 13'!$P$238</definedName>
    <definedName name="VAS084_F_Ilgalaikioturt159Kitosveiklosne1">'Forma 13'!$P$238</definedName>
    <definedName name="VAS084_F_Ilgalaikioturt159Lrklimatokaito1" localSheetId="12">'Forma 13'!$E$238</definedName>
    <definedName name="VAS084_F_Ilgalaikioturt159Lrklimatokaito1">'Forma 13'!$E$238</definedName>
    <definedName name="VAS084_F_Ilgalaikioturt159Nuotekudumblot1" localSheetId="12">'Forma 13'!$L$238</definedName>
    <definedName name="VAS084_F_Ilgalaikioturt159Nuotekudumblot1">'Forma 13'!$L$238</definedName>
    <definedName name="VAS084_F_Ilgalaikioturt159Nuotekusurinki1" localSheetId="12">'Forma 13'!$J$238</definedName>
    <definedName name="VAS084_F_Ilgalaikioturt159Nuotekusurinki1">'Forma 13'!$J$238</definedName>
    <definedName name="VAS084_F_Ilgalaikioturt159Nuotekuvalymas1" localSheetId="12">'Forma 13'!$K$238</definedName>
    <definedName name="VAS084_F_Ilgalaikioturt159Nuotekuvalymas1">'Forma 13'!$K$238</definedName>
    <definedName name="VAS084_F_Ilgalaikioturt159Pavirsiniunuot1" localSheetId="12">'Forma 13'!$M$238</definedName>
    <definedName name="VAS084_F_Ilgalaikioturt159Pavirsiniunuot1">'Forma 13'!$M$238</definedName>
    <definedName name="VAS084_F_Ilgalaikioturt159Turtovienetask1" localSheetId="12">'Forma 13'!$F$238</definedName>
    <definedName name="VAS084_F_Ilgalaikioturt159Turtovienetask1">'Forma 13'!$F$238</definedName>
    <definedName name="VAS084_F_Ilgalaikioturt15Apskaitosveikla1" localSheetId="12">'Forma 13'!$N$32</definedName>
    <definedName name="VAS084_F_Ilgalaikioturt15Apskaitosveikla1">'Forma 13'!$N$32</definedName>
    <definedName name="VAS084_F_Ilgalaikioturt15Geriamojovande7" localSheetId="12">'Forma 13'!$G$32</definedName>
    <definedName name="VAS084_F_Ilgalaikioturt15Geriamojovande7">'Forma 13'!$G$32</definedName>
    <definedName name="VAS084_F_Ilgalaikioturt15Geriamojovande8" localSheetId="12">'Forma 13'!$H$32</definedName>
    <definedName name="VAS084_F_Ilgalaikioturt15Geriamojovande8">'Forma 13'!$H$32</definedName>
    <definedName name="VAS084_F_Ilgalaikioturt15Geriamojovande9" localSheetId="12">'Forma 13'!$I$32</definedName>
    <definedName name="VAS084_F_Ilgalaikioturt15Geriamojovande9">'Forma 13'!$I$32</definedName>
    <definedName name="VAS084_F_Ilgalaikioturt15Inventorinisnu1" localSheetId="12">'Forma 13'!$D$32</definedName>
    <definedName name="VAS084_F_Ilgalaikioturt15Inventorinisnu1">'Forma 13'!$D$32</definedName>
    <definedName name="VAS084_F_Ilgalaikioturt15Kitareguliuoja1" localSheetId="12">'Forma 13'!$O$32</definedName>
    <definedName name="VAS084_F_Ilgalaikioturt15Kitareguliuoja1">'Forma 13'!$O$32</definedName>
    <definedName name="VAS084_F_Ilgalaikioturt15Kitosveiklosne1" localSheetId="12">'Forma 13'!$P$32</definedName>
    <definedName name="VAS084_F_Ilgalaikioturt15Kitosveiklosne1">'Forma 13'!$P$32</definedName>
    <definedName name="VAS084_F_Ilgalaikioturt15Lrklimatokaito1" localSheetId="12">'Forma 13'!$E$32</definedName>
    <definedName name="VAS084_F_Ilgalaikioturt15Lrklimatokaito1">'Forma 13'!$E$32</definedName>
    <definedName name="VAS084_F_Ilgalaikioturt15Nuotekudumblot1" localSheetId="12">'Forma 13'!$L$32</definedName>
    <definedName name="VAS084_F_Ilgalaikioturt15Nuotekudumblot1">'Forma 13'!$L$32</definedName>
    <definedName name="VAS084_F_Ilgalaikioturt15Nuotekusurinki1" localSheetId="12">'Forma 13'!$J$32</definedName>
    <definedName name="VAS084_F_Ilgalaikioturt15Nuotekusurinki1">'Forma 13'!$J$32</definedName>
    <definedName name="VAS084_F_Ilgalaikioturt15Nuotekuvalymas1" localSheetId="12">'Forma 13'!$K$32</definedName>
    <definedName name="VAS084_F_Ilgalaikioturt15Nuotekuvalymas1">'Forma 13'!$K$32</definedName>
    <definedName name="VAS084_F_Ilgalaikioturt15Pavirsiniunuot1" localSheetId="12">'Forma 13'!$M$32</definedName>
    <definedName name="VAS084_F_Ilgalaikioturt15Pavirsiniunuot1">'Forma 13'!$M$32</definedName>
    <definedName name="VAS084_F_Ilgalaikioturt15Turtovienetask1" localSheetId="12">'Forma 13'!$F$32</definedName>
    <definedName name="VAS084_F_Ilgalaikioturt15Turtovienetask1">'Forma 13'!$F$32</definedName>
    <definedName name="VAS084_F_Ilgalaikioturt160Apskaitosveikla1" localSheetId="12">'Forma 13'!$N$240</definedName>
    <definedName name="VAS084_F_Ilgalaikioturt160Apskaitosveikla1">'Forma 13'!$N$240</definedName>
    <definedName name="VAS084_F_Ilgalaikioturt160Geriamojovande7" localSheetId="12">'Forma 13'!$G$240</definedName>
    <definedName name="VAS084_F_Ilgalaikioturt160Geriamojovande7">'Forma 13'!$G$240</definedName>
    <definedName name="VAS084_F_Ilgalaikioturt160Geriamojovande8" localSheetId="12">'Forma 13'!$H$240</definedName>
    <definedName name="VAS084_F_Ilgalaikioturt160Geriamojovande8">'Forma 13'!$H$240</definedName>
    <definedName name="VAS084_F_Ilgalaikioturt160Geriamojovande9" localSheetId="12">'Forma 13'!$I$240</definedName>
    <definedName name="VAS084_F_Ilgalaikioturt160Geriamojovande9">'Forma 13'!$I$240</definedName>
    <definedName name="VAS084_F_Ilgalaikioturt160Inventorinisnu1" localSheetId="12">'Forma 13'!$D$240</definedName>
    <definedName name="VAS084_F_Ilgalaikioturt160Inventorinisnu1">'Forma 13'!$D$240</definedName>
    <definedName name="VAS084_F_Ilgalaikioturt160Kitareguliuoja1" localSheetId="12">'Forma 13'!$O$240</definedName>
    <definedName name="VAS084_F_Ilgalaikioturt160Kitareguliuoja1">'Forma 13'!$O$240</definedName>
    <definedName name="VAS084_F_Ilgalaikioturt160Kitosveiklosne1" localSheetId="12">'Forma 13'!$P$240</definedName>
    <definedName name="VAS084_F_Ilgalaikioturt160Kitosveiklosne1">'Forma 13'!$P$240</definedName>
    <definedName name="VAS084_F_Ilgalaikioturt160Lrklimatokaito1" localSheetId="12">'Forma 13'!$E$240</definedName>
    <definedName name="VAS084_F_Ilgalaikioturt160Lrklimatokaito1">'Forma 13'!$E$240</definedName>
    <definedName name="VAS084_F_Ilgalaikioturt160Nuotekudumblot1" localSheetId="12">'Forma 13'!$L$240</definedName>
    <definedName name="VAS084_F_Ilgalaikioturt160Nuotekudumblot1">'Forma 13'!$L$240</definedName>
    <definedName name="VAS084_F_Ilgalaikioturt160Nuotekusurinki1" localSheetId="12">'Forma 13'!$J$240</definedName>
    <definedName name="VAS084_F_Ilgalaikioturt160Nuotekusurinki1">'Forma 13'!$J$240</definedName>
    <definedName name="VAS084_F_Ilgalaikioturt160Nuotekuvalymas1" localSheetId="12">'Forma 13'!$K$240</definedName>
    <definedName name="VAS084_F_Ilgalaikioturt160Nuotekuvalymas1">'Forma 13'!$K$240</definedName>
    <definedName name="VAS084_F_Ilgalaikioturt160Pavirsiniunuot1" localSheetId="12">'Forma 13'!$M$240</definedName>
    <definedName name="VAS084_F_Ilgalaikioturt160Pavirsiniunuot1">'Forma 13'!$M$240</definedName>
    <definedName name="VAS084_F_Ilgalaikioturt160Turtovienetask1" localSheetId="12">'Forma 13'!$F$240</definedName>
    <definedName name="VAS084_F_Ilgalaikioturt160Turtovienetask1">'Forma 13'!$F$240</definedName>
    <definedName name="VAS084_F_Ilgalaikioturt161Apskaitosveikla1" localSheetId="12">'Forma 13'!$N$241</definedName>
    <definedName name="VAS084_F_Ilgalaikioturt161Apskaitosveikla1">'Forma 13'!$N$241</definedName>
    <definedName name="VAS084_F_Ilgalaikioturt161Geriamojovande7" localSheetId="12">'Forma 13'!$G$241</definedName>
    <definedName name="VAS084_F_Ilgalaikioturt161Geriamojovande7">'Forma 13'!$G$241</definedName>
    <definedName name="VAS084_F_Ilgalaikioturt161Geriamojovande8" localSheetId="12">'Forma 13'!$H$241</definedName>
    <definedName name="VAS084_F_Ilgalaikioturt161Geriamojovande8">'Forma 13'!$H$241</definedName>
    <definedName name="VAS084_F_Ilgalaikioturt161Geriamojovande9" localSheetId="12">'Forma 13'!$I$241</definedName>
    <definedName name="VAS084_F_Ilgalaikioturt161Geriamojovande9">'Forma 13'!$I$241</definedName>
    <definedName name="VAS084_F_Ilgalaikioturt161Inventorinisnu1" localSheetId="12">'Forma 13'!$D$241</definedName>
    <definedName name="VAS084_F_Ilgalaikioturt161Inventorinisnu1">'Forma 13'!$D$241</definedName>
    <definedName name="VAS084_F_Ilgalaikioturt161Kitareguliuoja1" localSheetId="12">'Forma 13'!$O$241</definedName>
    <definedName name="VAS084_F_Ilgalaikioturt161Kitareguliuoja1">'Forma 13'!$O$241</definedName>
    <definedName name="VAS084_F_Ilgalaikioturt161Kitosveiklosne1" localSheetId="12">'Forma 13'!$P$241</definedName>
    <definedName name="VAS084_F_Ilgalaikioturt161Kitosveiklosne1">'Forma 13'!$P$241</definedName>
    <definedName name="VAS084_F_Ilgalaikioturt161Lrklimatokaito1" localSheetId="12">'Forma 13'!$E$241</definedName>
    <definedName name="VAS084_F_Ilgalaikioturt161Lrklimatokaito1">'Forma 13'!$E$241</definedName>
    <definedName name="VAS084_F_Ilgalaikioturt161Nuotekudumblot1" localSheetId="12">'Forma 13'!$L$241</definedName>
    <definedName name="VAS084_F_Ilgalaikioturt161Nuotekudumblot1">'Forma 13'!$L$241</definedName>
    <definedName name="VAS084_F_Ilgalaikioturt161Nuotekusurinki1" localSheetId="12">'Forma 13'!$J$241</definedName>
    <definedName name="VAS084_F_Ilgalaikioturt161Nuotekusurinki1">'Forma 13'!$J$241</definedName>
    <definedName name="VAS084_F_Ilgalaikioturt161Nuotekuvalymas1" localSheetId="12">'Forma 13'!$K$241</definedName>
    <definedName name="VAS084_F_Ilgalaikioturt161Nuotekuvalymas1">'Forma 13'!$K$241</definedName>
    <definedName name="VAS084_F_Ilgalaikioturt161Pavirsiniunuot1" localSheetId="12">'Forma 13'!$M$241</definedName>
    <definedName name="VAS084_F_Ilgalaikioturt161Pavirsiniunuot1">'Forma 13'!$M$241</definedName>
    <definedName name="VAS084_F_Ilgalaikioturt161Turtovienetask1" localSheetId="12">'Forma 13'!$F$241</definedName>
    <definedName name="VAS084_F_Ilgalaikioturt161Turtovienetask1">'Forma 13'!$F$241</definedName>
    <definedName name="VAS084_F_Ilgalaikioturt162Apskaitosveikla1" localSheetId="12">'Forma 13'!$N$242</definedName>
    <definedName name="VAS084_F_Ilgalaikioturt162Apskaitosveikla1">'Forma 13'!$N$242</definedName>
    <definedName name="VAS084_F_Ilgalaikioturt162Geriamojovande7" localSheetId="12">'Forma 13'!$G$242</definedName>
    <definedName name="VAS084_F_Ilgalaikioturt162Geriamojovande7">'Forma 13'!$G$242</definedName>
    <definedName name="VAS084_F_Ilgalaikioturt162Geriamojovande8" localSheetId="12">'Forma 13'!$H$242</definedName>
    <definedName name="VAS084_F_Ilgalaikioturt162Geriamojovande8">'Forma 13'!$H$242</definedName>
    <definedName name="VAS084_F_Ilgalaikioturt162Geriamojovande9" localSheetId="12">'Forma 13'!$I$242</definedName>
    <definedName name="VAS084_F_Ilgalaikioturt162Geriamojovande9">'Forma 13'!$I$242</definedName>
    <definedName name="VAS084_F_Ilgalaikioturt162Inventorinisnu1" localSheetId="12">'Forma 13'!$D$242</definedName>
    <definedName name="VAS084_F_Ilgalaikioturt162Inventorinisnu1">'Forma 13'!$D$242</definedName>
    <definedName name="VAS084_F_Ilgalaikioturt162Kitareguliuoja1" localSheetId="12">'Forma 13'!$O$242</definedName>
    <definedName name="VAS084_F_Ilgalaikioturt162Kitareguliuoja1">'Forma 13'!$O$242</definedName>
    <definedName name="VAS084_F_Ilgalaikioturt162Kitosveiklosne1" localSheetId="12">'Forma 13'!$P$242</definedName>
    <definedName name="VAS084_F_Ilgalaikioturt162Kitosveiklosne1">'Forma 13'!$P$242</definedName>
    <definedName name="VAS084_F_Ilgalaikioturt162Lrklimatokaito1" localSheetId="12">'Forma 13'!$E$242</definedName>
    <definedName name="VAS084_F_Ilgalaikioturt162Lrklimatokaito1">'Forma 13'!$E$242</definedName>
    <definedName name="VAS084_F_Ilgalaikioturt162Nuotekudumblot1" localSheetId="12">'Forma 13'!$L$242</definedName>
    <definedName name="VAS084_F_Ilgalaikioturt162Nuotekudumblot1">'Forma 13'!$L$242</definedName>
    <definedName name="VAS084_F_Ilgalaikioturt162Nuotekusurinki1" localSheetId="12">'Forma 13'!$J$242</definedName>
    <definedName name="VAS084_F_Ilgalaikioturt162Nuotekusurinki1">'Forma 13'!$J$242</definedName>
    <definedName name="VAS084_F_Ilgalaikioturt162Nuotekuvalymas1" localSheetId="12">'Forma 13'!$K$242</definedName>
    <definedName name="VAS084_F_Ilgalaikioturt162Nuotekuvalymas1">'Forma 13'!$K$242</definedName>
    <definedName name="VAS084_F_Ilgalaikioturt162Pavirsiniunuot1" localSheetId="12">'Forma 13'!$M$242</definedName>
    <definedName name="VAS084_F_Ilgalaikioturt162Pavirsiniunuot1">'Forma 13'!$M$242</definedName>
    <definedName name="VAS084_F_Ilgalaikioturt162Turtovienetask1" localSheetId="12">'Forma 13'!$F$242</definedName>
    <definedName name="VAS084_F_Ilgalaikioturt162Turtovienetask1">'Forma 13'!$F$242</definedName>
    <definedName name="VAS084_F_Ilgalaikioturt163Apskaitosveikla1" localSheetId="12">'Forma 13'!$N$245</definedName>
    <definedName name="VAS084_F_Ilgalaikioturt163Apskaitosveikla1">'Forma 13'!$N$245</definedName>
    <definedName name="VAS084_F_Ilgalaikioturt163Geriamojovande7" localSheetId="12">'Forma 13'!$G$245</definedName>
    <definedName name="VAS084_F_Ilgalaikioturt163Geriamojovande7">'Forma 13'!$G$245</definedName>
    <definedName name="VAS084_F_Ilgalaikioturt163Geriamojovande8" localSheetId="12">'Forma 13'!$H$245</definedName>
    <definedName name="VAS084_F_Ilgalaikioturt163Geriamojovande8">'Forma 13'!$H$245</definedName>
    <definedName name="VAS084_F_Ilgalaikioturt163Geriamojovande9" localSheetId="12">'Forma 13'!$I$245</definedName>
    <definedName name="VAS084_F_Ilgalaikioturt163Geriamojovande9">'Forma 13'!$I$245</definedName>
    <definedName name="VAS084_F_Ilgalaikioturt163Inventorinisnu1" localSheetId="12">'Forma 13'!$D$245</definedName>
    <definedName name="VAS084_F_Ilgalaikioturt163Inventorinisnu1">'Forma 13'!$D$245</definedName>
    <definedName name="VAS084_F_Ilgalaikioturt163Kitareguliuoja1" localSheetId="12">'Forma 13'!$O$245</definedName>
    <definedName name="VAS084_F_Ilgalaikioturt163Kitareguliuoja1">'Forma 13'!$O$245</definedName>
    <definedName name="VAS084_F_Ilgalaikioturt163Kitosveiklosne1" localSheetId="12">'Forma 13'!$P$245</definedName>
    <definedName name="VAS084_F_Ilgalaikioturt163Kitosveiklosne1">'Forma 13'!$P$245</definedName>
    <definedName name="VAS084_F_Ilgalaikioturt163Lrklimatokaito1" localSheetId="12">'Forma 13'!$E$245</definedName>
    <definedName name="VAS084_F_Ilgalaikioturt163Lrklimatokaito1">'Forma 13'!$E$245</definedName>
    <definedName name="VAS084_F_Ilgalaikioturt163Nuotekudumblot1" localSheetId="12">'Forma 13'!$L$245</definedName>
    <definedName name="VAS084_F_Ilgalaikioturt163Nuotekudumblot1">'Forma 13'!$L$245</definedName>
    <definedName name="VAS084_F_Ilgalaikioturt163Nuotekusurinki1" localSheetId="12">'Forma 13'!$J$245</definedName>
    <definedName name="VAS084_F_Ilgalaikioturt163Nuotekusurinki1">'Forma 13'!$J$245</definedName>
    <definedName name="VAS084_F_Ilgalaikioturt163Nuotekuvalymas1" localSheetId="12">'Forma 13'!$K$245</definedName>
    <definedName name="VAS084_F_Ilgalaikioturt163Nuotekuvalymas1">'Forma 13'!$K$245</definedName>
    <definedName name="VAS084_F_Ilgalaikioturt163Pavirsiniunuot1" localSheetId="12">'Forma 13'!$M$245</definedName>
    <definedName name="VAS084_F_Ilgalaikioturt163Pavirsiniunuot1">'Forma 13'!$M$245</definedName>
    <definedName name="VAS084_F_Ilgalaikioturt163Turtovienetask1" localSheetId="12">'Forma 13'!$F$245</definedName>
    <definedName name="VAS084_F_Ilgalaikioturt163Turtovienetask1">'Forma 13'!$F$245</definedName>
    <definedName name="VAS084_F_Ilgalaikioturt164Apskaitosveikla1" localSheetId="12">'Forma 13'!$N$246</definedName>
    <definedName name="VAS084_F_Ilgalaikioturt164Apskaitosveikla1">'Forma 13'!$N$246</definedName>
    <definedName name="VAS084_F_Ilgalaikioturt164Geriamojovande7" localSheetId="12">'Forma 13'!$G$246</definedName>
    <definedName name="VAS084_F_Ilgalaikioturt164Geriamojovande7">'Forma 13'!$G$246</definedName>
    <definedName name="VAS084_F_Ilgalaikioturt164Geriamojovande8" localSheetId="12">'Forma 13'!$H$246</definedName>
    <definedName name="VAS084_F_Ilgalaikioturt164Geriamojovande8">'Forma 13'!$H$246</definedName>
    <definedName name="VAS084_F_Ilgalaikioturt164Geriamojovande9" localSheetId="12">'Forma 13'!$I$246</definedName>
    <definedName name="VAS084_F_Ilgalaikioturt164Geriamojovande9">'Forma 13'!$I$246</definedName>
    <definedName name="VAS084_F_Ilgalaikioturt164Inventorinisnu1" localSheetId="12">'Forma 13'!$D$246</definedName>
    <definedName name="VAS084_F_Ilgalaikioturt164Inventorinisnu1">'Forma 13'!$D$246</definedName>
    <definedName name="VAS084_F_Ilgalaikioturt164Kitareguliuoja1" localSheetId="12">'Forma 13'!$O$246</definedName>
    <definedName name="VAS084_F_Ilgalaikioturt164Kitareguliuoja1">'Forma 13'!$O$246</definedName>
    <definedName name="VAS084_F_Ilgalaikioturt164Kitosveiklosne1" localSheetId="12">'Forma 13'!$P$246</definedName>
    <definedName name="VAS084_F_Ilgalaikioturt164Kitosveiklosne1">'Forma 13'!$P$246</definedName>
    <definedName name="VAS084_F_Ilgalaikioturt164Lrklimatokaito1" localSheetId="12">'Forma 13'!$E$246</definedName>
    <definedName name="VAS084_F_Ilgalaikioturt164Lrklimatokaito1">'Forma 13'!$E$246</definedName>
    <definedName name="VAS084_F_Ilgalaikioturt164Nuotekudumblot1" localSheetId="12">'Forma 13'!$L$246</definedName>
    <definedName name="VAS084_F_Ilgalaikioturt164Nuotekudumblot1">'Forma 13'!$L$246</definedName>
    <definedName name="VAS084_F_Ilgalaikioturt164Nuotekusurinki1" localSheetId="12">'Forma 13'!$J$246</definedName>
    <definedName name="VAS084_F_Ilgalaikioturt164Nuotekusurinki1">'Forma 13'!$J$246</definedName>
    <definedName name="VAS084_F_Ilgalaikioturt164Nuotekuvalymas1" localSheetId="12">'Forma 13'!$K$246</definedName>
    <definedName name="VAS084_F_Ilgalaikioturt164Nuotekuvalymas1">'Forma 13'!$K$246</definedName>
    <definedName name="VAS084_F_Ilgalaikioturt164Pavirsiniunuot1" localSheetId="12">'Forma 13'!$M$246</definedName>
    <definedName name="VAS084_F_Ilgalaikioturt164Pavirsiniunuot1">'Forma 13'!$M$246</definedName>
    <definedName name="VAS084_F_Ilgalaikioturt164Turtovienetask1" localSheetId="12">'Forma 13'!$F$246</definedName>
    <definedName name="VAS084_F_Ilgalaikioturt164Turtovienetask1">'Forma 13'!$F$246</definedName>
    <definedName name="VAS084_F_Ilgalaikioturt165Apskaitosveikla1" localSheetId="12">'Forma 13'!$N$247</definedName>
    <definedName name="VAS084_F_Ilgalaikioturt165Apskaitosveikla1">'Forma 13'!$N$247</definedName>
    <definedName name="VAS084_F_Ilgalaikioturt165Geriamojovande7" localSheetId="12">'Forma 13'!$G$247</definedName>
    <definedName name="VAS084_F_Ilgalaikioturt165Geriamojovande7">'Forma 13'!$G$247</definedName>
    <definedName name="VAS084_F_Ilgalaikioturt165Geriamojovande8" localSheetId="12">'Forma 13'!$H$247</definedName>
    <definedName name="VAS084_F_Ilgalaikioturt165Geriamojovande8">'Forma 13'!$H$247</definedName>
    <definedName name="VAS084_F_Ilgalaikioturt165Geriamojovande9" localSheetId="12">'Forma 13'!$I$247</definedName>
    <definedName name="VAS084_F_Ilgalaikioturt165Geriamojovande9">'Forma 13'!$I$247</definedName>
    <definedName name="VAS084_F_Ilgalaikioturt165Inventorinisnu1" localSheetId="12">'Forma 13'!$D$247</definedName>
    <definedName name="VAS084_F_Ilgalaikioturt165Inventorinisnu1">'Forma 13'!$D$247</definedName>
    <definedName name="VAS084_F_Ilgalaikioturt165Kitareguliuoja1" localSheetId="12">'Forma 13'!$O$247</definedName>
    <definedName name="VAS084_F_Ilgalaikioturt165Kitareguliuoja1">'Forma 13'!$O$247</definedName>
    <definedName name="VAS084_F_Ilgalaikioturt165Kitosveiklosne1" localSheetId="12">'Forma 13'!$P$247</definedName>
    <definedName name="VAS084_F_Ilgalaikioturt165Kitosveiklosne1">'Forma 13'!$P$247</definedName>
    <definedName name="VAS084_F_Ilgalaikioturt165Lrklimatokaito1" localSheetId="12">'Forma 13'!$E$247</definedName>
    <definedName name="VAS084_F_Ilgalaikioturt165Lrklimatokaito1">'Forma 13'!$E$247</definedName>
    <definedName name="VAS084_F_Ilgalaikioturt165Nuotekudumblot1" localSheetId="12">'Forma 13'!$L$247</definedName>
    <definedName name="VAS084_F_Ilgalaikioturt165Nuotekudumblot1">'Forma 13'!$L$247</definedName>
    <definedName name="VAS084_F_Ilgalaikioturt165Nuotekusurinki1" localSheetId="12">'Forma 13'!$J$247</definedName>
    <definedName name="VAS084_F_Ilgalaikioturt165Nuotekusurinki1">'Forma 13'!$J$247</definedName>
    <definedName name="VAS084_F_Ilgalaikioturt165Nuotekuvalymas1" localSheetId="12">'Forma 13'!$K$247</definedName>
    <definedName name="VAS084_F_Ilgalaikioturt165Nuotekuvalymas1">'Forma 13'!$K$247</definedName>
    <definedName name="VAS084_F_Ilgalaikioturt165Pavirsiniunuot1" localSheetId="12">'Forma 13'!$M$247</definedName>
    <definedName name="VAS084_F_Ilgalaikioturt165Pavirsiniunuot1">'Forma 13'!$M$247</definedName>
    <definedName name="VAS084_F_Ilgalaikioturt165Turtovienetask1" localSheetId="12">'Forma 13'!$F$247</definedName>
    <definedName name="VAS084_F_Ilgalaikioturt165Turtovienetask1">'Forma 13'!$F$247</definedName>
    <definedName name="VAS084_F_Ilgalaikioturt166Apskaitosveikla1" localSheetId="12">'Forma 13'!$N$249</definedName>
    <definedName name="VAS084_F_Ilgalaikioturt166Apskaitosveikla1">'Forma 13'!$N$249</definedName>
    <definedName name="VAS084_F_Ilgalaikioturt166Geriamojovande7" localSheetId="12">'Forma 13'!$G$249</definedName>
    <definedName name="VAS084_F_Ilgalaikioturt166Geriamojovande7">'Forma 13'!$G$249</definedName>
    <definedName name="VAS084_F_Ilgalaikioturt166Geriamojovande8" localSheetId="12">'Forma 13'!$H$249</definedName>
    <definedName name="VAS084_F_Ilgalaikioturt166Geriamojovande8">'Forma 13'!$H$249</definedName>
    <definedName name="VAS084_F_Ilgalaikioturt166Geriamojovande9" localSheetId="12">'Forma 13'!$I$249</definedName>
    <definedName name="VAS084_F_Ilgalaikioturt166Geriamojovande9">'Forma 13'!$I$249</definedName>
    <definedName name="VAS084_F_Ilgalaikioturt166Inventorinisnu1" localSheetId="12">'Forma 13'!$D$249</definedName>
    <definedName name="VAS084_F_Ilgalaikioturt166Inventorinisnu1">'Forma 13'!$D$249</definedName>
    <definedName name="VAS084_F_Ilgalaikioturt166Kitareguliuoja1" localSheetId="12">'Forma 13'!$O$249</definedName>
    <definedName name="VAS084_F_Ilgalaikioturt166Kitareguliuoja1">'Forma 13'!$O$249</definedName>
    <definedName name="VAS084_F_Ilgalaikioturt166Kitosveiklosne1" localSheetId="12">'Forma 13'!$P$249</definedName>
    <definedName name="VAS084_F_Ilgalaikioturt166Kitosveiklosne1">'Forma 13'!$P$249</definedName>
    <definedName name="VAS084_F_Ilgalaikioturt166Lrklimatokaito1" localSheetId="12">'Forma 13'!$E$249</definedName>
    <definedName name="VAS084_F_Ilgalaikioturt166Lrklimatokaito1">'Forma 13'!$E$249</definedName>
    <definedName name="VAS084_F_Ilgalaikioturt166Nuotekudumblot1" localSheetId="12">'Forma 13'!$L$249</definedName>
    <definedName name="VAS084_F_Ilgalaikioturt166Nuotekudumblot1">'Forma 13'!$L$249</definedName>
    <definedName name="VAS084_F_Ilgalaikioturt166Nuotekusurinki1" localSheetId="12">'Forma 13'!$J$249</definedName>
    <definedName name="VAS084_F_Ilgalaikioturt166Nuotekusurinki1">'Forma 13'!$J$249</definedName>
    <definedName name="VAS084_F_Ilgalaikioturt166Nuotekuvalymas1" localSheetId="12">'Forma 13'!$K$249</definedName>
    <definedName name="VAS084_F_Ilgalaikioturt166Nuotekuvalymas1">'Forma 13'!$K$249</definedName>
    <definedName name="VAS084_F_Ilgalaikioturt166Pavirsiniunuot1" localSheetId="12">'Forma 13'!$M$249</definedName>
    <definedName name="VAS084_F_Ilgalaikioturt166Pavirsiniunuot1">'Forma 13'!$M$249</definedName>
    <definedName name="VAS084_F_Ilgalaikioturt166Turtovienetask1" localSheetId="12">'Forma 13'!$F$249</definedName>
    <definedName name="VAS084_F_Ilgalaikioturt166Turtovienetask1">'Forma 13'!$F$249</definedName>
    <definedName name="VAS084_F_Ilgalaikioturt167Apskaitosveikla1" localSheetId="12">'Forma 13'!$N$250</definedName>
    <definedName name="VAS084_F_Ilgalaikioturt167Apskaitosveikla1">'Forma 13'!$N$250</definedName>
    <definedName name="VAS084_F_Ilgalaikioturt167Geriamojovande7" localSheetId="12">'Forma 13'!$G$250</definedName>
    <definedName name="VAS084_F_Ilgalaikioturt167Geriamojovande7">'Forma 13'!$G$250</definedName>
    <definedName name="VAS084_F_Ilgalaikioturt167Geriamojovande8" localSheetId="12">'Forma 13'!$H$250</definedName>
    <definedName name="VAS084_F_Ilgalaikioturt167Geriamojovande8">'Forma 13'!$H$250</definedName>
    <definedName name="VAS084_F_Ilgalaikioturt167Geriamojovande9" localSheetId="12">'Forma 13'!$I$250</definedName>
    <definedName name="VAS084_F_Ilgalaikioturt167Geriamojovande9">'Forma 13'!$I$250</definedName>
    <definedName name="VAS084_F_Ilgalaikioturt167Inventorinisnu1" localSheetId="12">'Forma 13'!$D$250</definedName>
    <definedName name="VAS084_F_Ilgalaikioturt167Inventorinisnu1">'Forma 13'!$D$250</definedName>
    <definedName name="VAS084_F_Ilgalaikioturt167Kitareguliuoja1" localSheetId="12">'Forma 13'!$O$250</definedName>
    <definedName name="VAS084_F_Ilgalaikioturt167Kitareguliuoja1">'Forma 13'!$O$250</definedName>
    <definedName name="VAS084_F_Ilgalaikioturt167Kitosveiklosne1" localSheetId="12">'Forma 13'!$P$250</definedName>
    <definedName name="VAS084_F_Ilgalaikioturt167Kitosveiklosne1">'Forma 13'!$P$250</definedName>
    <definedName name="VAS084_F_Ilgalaikioturt167Lrklimatokaito1" localSheetId="12">'Forma 13'!$E$250</definedName>
    <definedName name="VAS084_F_Ilgalaikioturt167Lrklimatokaito1">'Forma 13'!$E$250</definedName>
    <definedName name="VAS084_F_Ilgalaikioturt167Nuotekudumblot1" localSheetId="12">'Forma 13'!$L$250</definedName>
    <definedName name="VAS084_F_Ilgalaikioturt167Nuotekudumblot1">'Forma 13'!$L$250</definedName>
    <definedName name="VAS084_F_Ilgalaikioturt167Nuotekusurinki1" localSheetId="12">'Forma 13'!$J$250</definedName>
    <definedName name="VAS084_F_Ilgalaikioturt167Nuotekusurinki1">'Forma 13'!$J$250</definedName>
    <definedName name="VAS084_F_Ilgalaikioturt167Nuotekuvalymas1" localSheetId="12">'Forma 13'!$K$250</definedName>
    <definedName name="VAS084_F_Ilgalaikioturt167Nuotekuvalymas1">'Forma 13'!$K$250</definedName>
    <definedName name="VAS084_F_Ilgalaikioturt167Pavirsiniunuot1" localSheetId="12">'Forma 13'!$M$250</definedName>
    <definedName name="VAS084_F_Ilgalaikioturt167Pavirsiniunuot1">'Forma 13'!$M$250</definedName>
    <definedName name="VAS084_F_Ilgalaikioturt167Turtovienetask1" localSheetId="12">'Forma 13'!$F$250</definedName>
    <definedName name="VAS084_F_Ilgalaikioturt167Turtovienetask1">'Forma 13'!$F$250</definedName>
    <definedName name="VAS084_F_Ilgalaikioturt168Apskaitosveikla1" localSheetId="12">'Forma 13'!$N$251</definedName>
    <definedName name="VAS084_F_Ilgalaikioturt168Apskaitosveikla1">'Forma 13'!$N$251</definedName>
    <definedName name="VAS084_F_Ilgalaikioturt168Geriamojovande7" localSheetId="12">'Forma 13'!$G$251</definedName>
    <definedName name="VAS084_F_Ilgalaikioturt168Geriamojovande7">'Forma 13'!$G$251</definedName>
    <definedName name="VAS084_F_Ilgalaikioturt168Geriamojovande8" localSheetId="12">'Forma 13'!$H$251</definedName>
    <definedName name="VAS084_F_Ilgalaikioturt168Geriamojovande8">'Forma 13'!$H$251</definedName>
    <definedName name="VAS084_F_Ilgalaikioturt168Geriamojovande9" localSheetId="12">'Forma 13'!$I$251</definedName>
    <definedName name="VAS084_F_Ilgalaikioturt168Geriamojovande9">'Forma 13'!$I$251</definedName>
    <definedName name="VAS084_F_Ilgalaikioturt168Inventorinisnu1" localSheetId="12">'Forma 13'!$D$251</definedName>
    <definedName name="VAS084_F_Ilgalaikioturt168Inventorinisnu1">'Forma 13'!$D$251</definedName>
    <definedName name="VAS084_F_Ilgalaikioturt168Kitareguliuoja1" localSheetId="12">'Forma 13'!$O$251</definedName>
    <definedName name="VAS084_F_Ilgalaikioturt168Kitareguliuoja1">'Forma 13'!$O$251</definedName>
    <definedName name="VAS084_F_Ilgalaikioturt168Kitosveiklosne1" localSheetId="12">'Forma 13'!$P$251</definedName>
    <definedName name="VAS084_F_Ilgalaikioturt168Kitosveiklosne1">'Forma 13'!$P$251</definedName>
    <definedName name="VAS084_F_Ilgalaikioturt168Lrklimatokaito1" localSheetId="12">'Forma 13'!$E$251</definedName>
    <definedName name="VAS084_F_Ilgalaikioturt168Lrklimatokaito1">'Forma 13'!$E$251</definedName>
    <definedName name="VAS084_F_Ilgalaikioturt168Nuotekudumblot1" localSheetId="12">'Forma 13'!$L$251</definedName>
    <definedName name="VAS084_F_Ilgalaikioturt168Nuotekudumblot1">'Forma 13'!$L$251</definedName>
    <definedName name="VAS084_F_Ilgalaikioturt168Nuotekusurinki1" localSheetId="12">'Forma 13'!$J$251</definedName>
    <definedName name="VAS084_F_Ilgalaikioturt168Nuotekusurinki1">'Forma 13'!$J$251</definedName>
    <definedName name="VAS084_F_Ilgalaikioturt168Nuotekuvalymas1" localSheetId="12">'Forma 13'!$K$251</definedName>
    <definedName name="VAS084_F_Ilgalaikioturt168Nuotekuvalymas1">'Forma 13'!$K$251</definedName>
    <definedName name="VAS084_F_Ilgalaikioturt168Pavirsiniunuot1" localSheetId="12">'Forma 13'!$M$251</definedName>
    <definedName name="VAS084_F_Ilgalaikioturt168Pavirsiniunuot1">'Forma 13'!$M$251</definedName>
    <definedName name="VAS084_F_Ilgalaikioturt168Turtovienetask1" localSheetId="12">'Forma 13'!$F$251</definedName>
    <definedName name="VAS084_F_Ilgalaikioturt168Turtovienetask1">'Forma 13'!$F$251</definedName>
    <definedName name="VAS084_F_Ilgalaikioturt16Apskaitosveikla1" localSheetId="12">'Forma 13'!$N$34</definedName>
    <definedName name="VAS084_F_Ilgalaikioturt16Apskaitosveikla1">'Forma 13'!$N$34</definedName>
    <definedName name="VAS084_F_Ilgalaikioturt16Geriamojovande7" localSheetId="12">'Forma 13'!$G$34</definedName>
    <definedName name="VAS084_F_Ilgalaikioturt16Geriamojovande7">'Forma 13'!$G$34</definedName>
    <definedName name="VAS084_F_Ilgalaikioturt16Geriamojovande8" localSheetId="12">'Forma 13'!$H$34</definedName>
    <definedName name="VAS084_F_Ilgalaikioturt16Geriamojovande8">'Forma 13'!$H$34</definedName>
    <definedName name="VAS084_F_Ilgalaikioturt16Geriamojovande9" localSheetId="12">'Forma 13'!$I$34</definedName>
    <definedName name="VAS084_F_Ilgalaikioturt16Geriamojovande9">'Forma 13'!$I$34</definedName>
    <definedName name="VAS084_F_Ilgalaikioturt16Inventorinisnu1" localSheetId="12">'Forma 13'!$D$34</definedName>
    <definedName name="VAS084_F_Ilgalaikioturt16Inventorinisnu1">'Forma 13'!$D$34</definedName>
    <definedName name="VAS084_F_Ilgalaikioturt16Kitareguliuoja1" localSheetId="12">'Forma 13'!$O$34</definedName>
    <definedName name="VAS084_F_Ilgalaikioturt16Kitareguliuoja1">'Forma 13'!$O$34</definedName>
    <definedName name="VAS084_F_Ilgalaikioturt16Kitosveiklosne1" localSheetId="12">'Forma 13'!$P$34</definedName>
    <definedName name="VAS084_F_Ilgalaikioturt16Kitosveiklosne1">'Forma 13'!$P$34</definedName>
    <definedName name="VAS084_F_Ilgalaikioturt16Lrklimatokaito1" localSheetId="12">'Forma 13'!$E$34</definedName>
    <definedName name="VAS084_F_Ilgalaikioturt16Lrklimatokaito1">'Forma 13'!$E$34</definedName>
    <definedName name="VAS084_F_Ilgalaikioturt16Nuotekudumblot1" localSheetId="12">'Forma 13'!$L$34</definedName>
    <definedName name="VAS084_F_Ilgalaikioturt16Nuotekudumblot1">'Forma 13'!$L$34</definedName>
    <definedName name="VAS084_F_Ilgalaikioturt16Nuotekusurinki1" localSheetId="12">'Forma 13'!$J$34</definedName>
    <definedName name="VAS084_F_Ilgalaikioturt16Nuotekusurinki1">'Forma 13'!$J$34</definedName>
    <definedName name="VAS084_F_Ilgalaikioturt16Nuotekuvalymas1" localSheetId="12">'Forma 13'!$K$34</definedName>
    <definedName name="VAS084_F_Ilgalaikioturt16Nuotekuvalymas1">'Forma 13'!$K$34</definedName>
    <definedName name="VAS084_F_Ilgalaikioturt16Pavirsiniunuot1" localSheetId="12">'Forma 13'!$M$34</definedName>
    <definedName name="VAS084_F_Ilgalaikioturt16Pavirsiniunuot1">'Forma 13'!$M$34</definedName>
    <definedName name="VAS084_F_Ilgalaikioturt16Turtovienetask1" localSheetId="12">'Forma 13'!$F$34</definedName>
    <definedName name="VAS084_F_Ilgalaikioturt16Turtovienetask1">'Forma 13'!$F$34</definedName>
    <definedName name="VAS084_F_Ilgalaikioturt17Apskaitosveikla1" localSheetId="12">'Forma 13'!$N$35</definedName>
    <definedName name="VAS084_F_Ilgalaikioturt17Apskaitosveikla1">'Forma 13'!$N$35</definedName>
    <definedName name="VAS084_F_Ilgalaikioturt17Geriamojovande7" localSheetId="12">'Forma 13'!$G$35</definedName>
    <definedName name="VAS084_F_Ilgalaikioturt17Geriamojovande7">'Forma 13'!$G$35</definedName>
    <definedName name="VAS084_F_Ilgalaikioturt17Geriamojovande8" localSheetId="12">'Forma 13'!$H$35</definedName>
    <definedName name="VAS084_F_Ilgalaikioturt17Geriamojovande8">'Forma 13'!$H$35</definedName>
    <definedName name="VAS084_F_Ilgalaikioturt17Geriamojovande9" localSheetId="12">'Forma 13'!$I$35</definedName>
    <definedName name="VAS084_F_Ilgalaikioturt17Geriamojovande9">'Forma 13'!$I$35</definedName>
    <definedName name="VAS084_F_Ilgalaikioturt17Inventorinisnu1" localSheetId="12">'Forma 13'!$D$35</definedName>
    <definedName name="VAS084_F_Ilgalaikioturt17Inventorinisnu1">'Forma 13'!$D$35</definedName>
    <definedName name="VAS084_F_Ilgalaikioturt17Kitareguliuoja1" localSheetId="12">'Forma 13'!$O$35</definedName>
    <definedName name="VAS084_F_Ilgalaikioturt17Kitareguliuoja1">'Forma 13'!$O$35</definedName>
    <definedName name="VAS084_F_Ilgalaikioturt17Kitosveiklosne1" localSheetId="12">'Forma 13'!$P$35</definedName>
    <definedName name="VAS084_F_Ilgalaikioturt17Kitosveiklosne1">'Forma 13'!$P$35</definedName>
    <definedName name="VAS084_F_Ilgalaikioturt17Lrklimatokaito1" localSheetId="12">'Forma 13'!$E$35</definedName>
    <definedName name="VAS084_F_Ilgalaikioturt17Lrklimatokaito1">'Forma 13'!$E$35</definedName>
    <definedName name="VAS084_F_Ilgalaikioturt17Nuotekudumblot1" localSheetId="12">'Forma 13'!$L$35</definedName>
    <definedName name="VAS084_F_Ilgalaikioturt17Nuotekudumblot1">'Forma 13'!$L$35</definedName>
    <definedName name="VAS084_F_Ilgalaikioturt17Nuotekusurinki1" localSheetId="12">'Forma 13'!$J$35</definedName>
    <definedName name="VAS084_F_Ilgalaikioturt17Nuotekusurinki1">'Forma 13'!$J$35</definedName>
    <definedName name="VAS084_F_Ilgalaikioturt17Nuotekuvalymas1" localSheetId="12">'Forma 13'!$K$35</definedName>
    <definedName name="VAS084_F_Ilgalaikioturt17Nuotekuvalymas1">'Forma 13'!$K$35</definedName>
    <definedName name="VAS084_F_Ilgalaikioturt17Pavirsiniunuot1" localSheetId="12">'Forma 13'!$M$35</definedName>
    <definedName name="VAS084_F_Ilgalaikioturt17Pavirsiniunuot1">'Forma 13'!$M$35</definedName>
    <definedName name="VAS084_F_Ilgalaikioturt17Turtovienetask1" localSheetId="12">'Forma 13'!$F$35</definedName>
    <definedName name="VAS084_F_Ilgalaikioturt17Turtovienetask1">'Forma 13'!$F$35</definedName>
    <definedName name="VAS084_F_Ilgalaikioturt18Apskaitosveikla1" localSheetId="12">'Forma 13'!$N$36</definedName>
    <definedName name="VAS084_F_Ilgalaikioturt18Apskaitosveikla1">'Forma 13'!$N$36</definedName>
    <definedName name="VAS084_F_Ilgalaikioturt18Geriamojovande7" localSheetId="12">'Forma 13'!$G$36</definedName>
    <definedName name="VAS084_F_Ilgalaikioturt18Geriamojovande7">'Forma 13'!$G$36</definedName>
    <definedName name="VAS084_F_Ilgalaikioturt18Geriamojovande8" localSheetId="12">'Forma 13'!$H$36</definedName>
    <definedName name="VAS084_F_Ilgalaikioturt18Geriamojovande8">'Forma 13'!$H$36</definedName>
    <definedName name="VAS084_F_Ilgalaikioturt18Geriamojovande9" localSheetId="12">'Forma 13'!$I$36</definedName>
    <definedName name="VAS084_F_Ilgalaikioturt18Geriamojovande9">'Forma 13'!$I$36</definedName>
    <definedName name="VAS084_F_Ilgalaikioturt18Inventorinisnu1" localSheetId="12">'Forma 13'!$D$36</definedName>
    <definedName name="VAS084_F_Ilgalaikioturt18Inventorinisnu1">'Forma 13'!$D$36</definedName>
    <definedName name="VAS084_F_Ilgalaikioturt18Kitareguliuoja1" localSheetId="12">'Forma 13'!$O$36</definedName>
    <definedName name="VAS084_F_Ilgalaikioturt18Kitareguliuoja1">'Forma 13'!$O$36</definedName>
    <definedName name="VAS084_F_Ilgalaikioturt18Kitosveiklosne1" localSheetId="12">'Forma 13'!$P$36</definedName>
    <definedName name="VAS084_F_Ilgalaikioturt18Kitosveiklosne1">'Forma 13'!$P$36</definedName>
    <definedName name="VAS084_F_Ilgalaikioturt18Lrklimatokaito1" localSheetId="12">'Forma 13'!$E$36</definedName>
    <definedName name="VAS084_F_Ilgalaikioturt18Lrklimatokaito1">'Forma 13'!$E$36</definedName>
    <definedName name="VAS084_F_Ilgalaikioturt18Nuotekudumblot1" localSheetId="12">'Forma 13'!$L$36</definedName>
    <definedName name="VAS084_F_Ilgalaikioturt18Nuotekudumblot1">'Forma 13'!$L$36</definedName>
    <definedName name="VAS084_F_Ilgalaikioturt18Nuotekusurinki1" localSheetId="12">'Forma 13'!$J$36</definedName>
    <definedName name="VAS084_F_Ilgalaikioturt18Nuotekusurinki1">'Forma 13'!$J$36</definedName>
    <definedName name="VAS084_F_Ilgalaikioturt18Nuotekuvalymas1" localSheetId="12">'Forma 13'!$K$36</definedName>
    <definedName name="VAS084_F_Ilgalaikioturt18Nuotekuvalymas1">'Forma 13'!$K$36</definedName>
    <definedName name="VAS084_F_Ilgalaikioturt18Pavirsiniunuot1" localSheetId="12">'Forma 13'!$M$36</definedName>
    <definedName name="VAS084_F_Ilgalaikioturt18Pavirsiniunuot1">'Forma 13'!$M$36</definedName>
    <definedName name="VAS084_F_Ilgalaikioturt18Turtovienetask1" localSheetId="12">'Forma 13'!$F$36</definedName>
    <definedName name="VAS084_F_Ilgalaikioturt18Turtovienetask1">'Forma 13'!$F$36</definedName>
    <definedName name="VAS084_F_Ilgalaikioturt19Apskaitosveikla1" localSheetId="12">'Forma 13'!$N$38</definedName>
    <definedName name="VAS084_F_Ilgalaikioturt19Apskaitosveikla1">'Forma 13'!$N$38</definedName>
    <definedName name="VAS084_F_Ilgalaikioturt19Geriamojovande7" localSheetId="12">'Forma 13'!$G$38</definedName>
    <definedName name="VAS084_F_Ilgalaikioturt19Geriamojovande7">'Forma 13'!$G$38</definedName>
    <definedName name="VAS084_F_Ilgalaikioturt19Geriamojovande8" localSheetId="12">'Forma 13'!$H$38</definedName>
    <definedName name="VAS084_F_Ilgalaikioturt19Geriamojovande8">'Forma 13'!$H$38</definedName>
    <definedName name="VAS084_F_Ilgalaikioturt19Geriamojovande9" localSheetId="12">'Forma 13'!$I$38</definedName>
    <definedName name="VAS084_F_Ilgalaikioturt19Geriamojovande9">'Forma 13'!$I$38</definedName>
    <definedName name="VAS084_F_Ilgalaikioturt19Inventorinisnu1" localSheetId="12">'Forma 13'!$D$38</definedName>
    <definedName name="VAS084_F_Ilgalaikioturt19Inventorinisnu1">'Forma 13'!$D$38</definedName>
    <definedName name="VAS084_F_Ilgalaikioturt19Kitareguliuoja1" localSheetId="12">'Forma 13'!$O$38</definedName>
    <definedName name="VAS084_F_Ilgalaikioturt19Kitareguliuoja1">'Forma 13'!$O$38</definedName>
    <definedName name="VAS084_F_Ilgalaikioturt19Kitosveiklosne1" localSheetId="12">'Forma 13'!$P$38</definedName>
    <definedName name="VAS084_F_Ilgalaikioturt19Kitosveiklosne1">'Forma 13'!$P$38</definedName>
    <definedName name="VAS084_F_Ilgalaikioturt19Lrklimatokaito1" localSheetId="12">'Forma 13'!$E$38</definedName>
    <definedName name="VAS084_F_Ilgalaikioturt19Lrklimatokaito1">'Forma 13'!$E$38</definedName>
    <definedName name="VAS084_F_Ilgalaikioturt19Nuotekudumblot1" localSheetId="12">'Forma 13'!$L$38</definedName>
    <definedName name="VAS084_F_Ilgalaikioturt19Nuotekudumblot1">'Forma 13'!$L$38</definedName>
    <definedName name="VAS084_F_Ilgalaikioturt19Nuotekusurinki1" localSheetId="12">'Forma 13'!$J$38</definedName>
    <definedName name="VAS084_F_Ilgalaikioturt19Nuotekusurinki1">'Forma 13'!$J$38</definedName>
    <definedName name="VAS084_F_Ilgalaikioturt19Nuotekuvalymas1" localSheetId="12">'Forma 13'!$K$38</definedName>
    <definedName name="VAS084_F_Ilgalaikioturt19Nuotekuvalymas1">'Forma 13'!$K$38</definedName>
    <definedName name="VAS084_F_Ilgalaikioturt19Pavirsiniunuot1" localSheetId="12">'Forma 13'!$M$38</definedName>
    <definedName name="VAS084_F_Ilgalaikioturt19Pavirsiniunuot1">'Forma 13'!$M$38</definedName>
    <definedName name="VAS084_F_Ilgalaikioturt19Turtovienetask1" localSheetId="12">'Forma 13'!$F$38</definedName>
    <definedName name="VAS084_F_Ilgalaikioturt19Turtovienetask1">'Forma 13'!$F$38</definedName>
    <definedName name="VAS084_F_Ilgalaikioturt1Apskaitosveikla1" localSheetId="12">'Forma 13'!$N$13</definedName>
    <definedName name="VAS084_F_Ilgalaikioturt1Apskaitosveikla1">'Forma 13'!$N$13</definedName>
    <definedName name="VAS084_F_Ilgalaikioturt1Geriamojovande7" localSheetId="12">'Forma 13'!$G$13</definedName>
    <definedName name="VAS084_F_Ilgalaikioturt1Geriamojovande7">'Forma 13'!$G$13</definedName>
    <definedName name="VAS084_F_Ilgalaikioturt1Geriamojovande8" localSheetId="12">'Forma 13'!$H$13</definedName>
    <definedName name="VAS084_F_Ilgalaikioturt1Geriamojovande8">'Forma 13'!$H$13</definedName>
    <definedName name="VAS084_F_Ilgalaikioturt1Geriamojovande9" localSheetId="12">'Forma 13'!$I$13</definedName>
    <definedName name="VAS084_F_Ilgalaikioturt1Geriamojovande9">'Forma 13'!$I$13</definedName>
    <definedName name="VAS084_F_Ilgalaikioturt1Inventorinisnu1" localSheetId="12">'Forma 13'!$D$13</definedName>
    <definedName name="VAS084_F_Ilgalaikioturt1Inventorinisnu1">'Forma 13'!$D$13</definedName>
    <definedName name="VAS084_F_Ilgalaikioturt1Kitareguliuoja1" localSheetId="12">'Forma 13'!$O$13</definedName>
    <definedName name="VAS084_F_Ilgalaikioturt1Kitareguliuoja1">'Forma 13'!$O$13</definedName>
    <definedName name="VAS084_F_Ilgalaikioturt1Kitosveiklosne1" localSheetId="12">'Forma 13'!$P$13</definedName>
    <definedName name="VAS084_F_Ilgalaikioturt1Kitosveiklosne1">'Forma 13'!$P$13</definedName>
    <definedName name="VAS084_F_Ilgalaikioturt1Lrklimatokaito1" localSheetId="12">'Forma 13'!$E$13</definedName>
    <definedName name="VAS084_F_Ilgalaikioturt1Lrklimatokaito1">'Forma 13'!$E$13</definedName>
    <definedName name="VAS084_F_Ilgalaikioturt1Nuotekudumblot1" localSheetId="12">'Forma 13'!$L$13</definedName>
    <definedName name="VAS084_F_Ilgalaikioturt1Nuotekudumblot1">'Forma 13'!$L$13</definedName>
    <definedName name="VAS084_F_Ilgalaikioturt1Nuotekusurinki1" localSheetId="12">'Forma 13'!$J$13</definedName>
    <definedName name="VAS084_F_Ilgalaikioturt1Nuotekusurinki1">'Forma 13'!$J$13</definedName>
    <definedName name="VAS084_F_Ilgalaikioturt1Nuotekuvalymas1" localSheetId="12">'Forma 13'!$K$13</definedName>
    <definedName name="VAS084_F_Ilgalaikioturt1Nuotekuvalymas1">'Forma 13'!$K$13</definedName>
    <definedName name="VAS084_F_Ilgalaikioturt1Pavirsiniunuot1" localSheetId="12">'Forma 13'!$M$13</definedName>
    <definedName name="VAS084_F_Ilgalaikioturt1Pavirsiniunuot1">'Forma 13'!$M$13</definedName>
    <definedName name="VAS084_F_Ilgalaikioturt1Turtovienetask1" localSheetId="12">'Forma 13'!$F$13</definedName>
    <definedName name="VAS084_F_Ilgalaikioturt1Turtovienetask1">'Forma 13'!$F$13</definedName>
    <definedName name="VAS084_F_Ilgalaikioturt20Apskaitosveikla1" localSheetId="12">'Forma 13'!$N$39</definedName>
    <definedName name="VAS084_F_Ilgalaikioturt20Apskaitosveikla1">'Forma 13'!$N$39</definedName>
    <definedName name="VAS084_F_Ilgalaikioturt20Geriamojovande7" localSheetId="12">'Forma 13'!$G$39</definedName>
    <definedName name="VAS084_F_Ilgalaikioturt20Geriamojovande7">'Forma 13'!$G$39</definedName>
    <definedName name="VAS084_F_Ilgalaikioturt20Geriamojovande8" localSheetId="12">'Forma 13'!$H$39</definedName>
    <definedName name="VAS084_F_Ilgalaikioturt20Geriamojovande8">'Forma 13'!$H$39</definedName>
    <definedName name="VAS084_F_Ilgalaikioturt20Geriamojovande9" localSheetId="12">'Forma 13'!$I$39</definedName>
    <definedName name="VAS084_F_Ilgalaikioturt20Geriamojovande9">'Forma 13'!$I$39</definedName>
    <definedName name="VAS084_F_Ilgalaikioturt20Inventorinisnu1" localSheetId="12">'Forma 13'!$D$39</definedName>
    <definedName name="VAS084_F_Ilgalaikioturt20Inventorinisnu1">'Forma 13'!$D$39</definedName>
    <definedName name="VAS084_F_Ilgalaikioturt20Kitareguliuoja1" localSheetId="12">'Forma 13'!$O$39</definedName>
    <definedName name="VAS084_F_Ilgalaikioturt20Kitareguliuoja1">'Forma 13'!$O$39</definedName>
    <definedName name="VAS084_F_Ilgalaikioturt20Kitosveiklosne1" localSheetId="12">'Forma 13'!$P$39</definedName>
    <definedName name="VAS084_F_Ilgalaikioturt20Kitosveiklosne1">'Forma 13'!$P$39</definedName>
    <definedName name="VAS084_F_Ilgalaikioturt20Lrklimatokaito1" localSheetId="12">'Forma 13'!$E$39</definedName>
    <definedName name="VAS084_F_Ilgalaikioturt20Lrklimatokaito1">'Forma 13'!$E$39</definedName>
    <definedName name="VAS084_F_Ilgalaikioturt20Nuotekudumblot1" localSheetId="12">'Forma 13'!$L$39</definedName>
    <definedName name="VAS084_F_Ilgalaikioturt20Nuotekudumblot1">'Forma 13'!$L$39</definedName>
    <definedName name="VAS084_F_Ilgalaikioturt20Nuotekusurinki1" localSheetId="12">'Forma 13'!$J$39</definedName>
    <definedName name="VAS084_F_Ilgalaikioturt20Nuotekusurinki1">'Forma 13'!$J$39</definedName>
    <definedName name="VAS084_F_Ilgalaikioturt20Nuotekuvalymas1" localSheetId="12">'Forma 13'!$K$39</definedName>
    <definedName name="VAS084_F_Ilgalaikioturt20Nuotekuvalymas1">'Forma 13'!$K$39</definedName>
    <definedName name="VAS084_F_Ilgalaikioturt20Pavirsiniunuot1" localSheetId="12">'Forma 13'!$M$39</definedName>
    <definedName name="VAS084_F_Ilgalaikioturt20Pavirsiniunuot1">'Forma 13'!$M$39</definedName>
    <definedName name="VAS084_F_Ilgalaikioturt20Turtovienetask1" localSheetId="12">'Forma 13'!$F$39</definedName>
    <definedName name="VAS084_F_Ilgalaikioturt20Turtovienetask1">'Forma 13'!$F$39</definedName>
    <definedName name="VAS084_F_Ilgalaikioturt21Apskaitosveikla1" localSheetId="12">'Forma 13'!$N$40</definedName>
    <definedName name="VAS084_F_Ilgalaikioturt21Apskaitosveikla1">'Forma 13'!$N$40</definedName>
    <definedName name="VAS084_F_Ilgalaikioturt21Geriamojovande7" localSheetId="12">'Forma 13'!$G$40</definedName>
    <definedName name="VAS084_F_Ilgalaikioturt21Geriamojovande7">'Forma 13'!$G$40</definedName>
    <definedName name="VAS084_F_Ilgalaikioturt21Geriamojovande8" localSheetId="12">'Forma 13'!$H$40</definedName>
    <definedName name="VAS084_F_Ilgalaikioturt21Geriamojovande8">'Forma 13'!$H$40</definedName>
    <definedName name="VAS084_F_Ilgalaikioturt21Geriamojovande9" localSheetId="12">'Forma 13'!$I$40</definedName>
    <definedName name="VAS084_F_Ilgalaikioturt21Geriamojovande9">'Forma 13'!$I$40</definedName>
    <definedName name="VAS084_F_Ilgalaikioturt21Inventorinisnu1" localSheetId="12">'Forma 13'!$D$40</definedName>
    <definedName name="VAS084_F_Ilgalaikioturt21Inventorinisnu1">'Forma 13'!$D$40</definedName>
    <definedName name="VAS084_F_Ilgalaikioturt21Kitareguliuoja1" localSheetId="12">'Forma 13'!$O$40</definedName>
    <definedName name="VAS084_F_Ilgalaikioturt21Kitareguliuoja1">'Forma 13'!$O$40</definedName>
    <definedName name="VAS084_F_Ilgalaikioturt21Kitosveiklosne1" localSheetId="12">'Forma 13'!$P$40</definedName>
    <definedName name="VAS084_F_Ilgalaikioturt21Kitosveiklosne1">'Forma 13'!$P$40</definedName>
    <definedName name="VAS084_F_Ilgalaikioturt21Lrklimatokaito1" localSheetId="12">'Forma 13'!$E$40</definedName>
    <definedName name="VAS084_F_Ilgalaikioturt21Lrklimatokaito1">'Forma 13'!$E$40</definedName>
    <definedName name="VAS084_F_Ilgalaikioturt21Nuotekudumblot1" localSheetId="12">'Forma 13'!$L$40</definedName>
    <definedName name="VAS084_F_Ilgalaikioturt21Nuotekudumblot1">'Forma 13'!$L$40</definedName>
    <definedName name="VAS084_F_Ilgalaikioturt21Nuotekusurinki1" localSheetId="12">'Forma 13'!$J$40</definedName>
    <definedName name="VAS084_F_Ilgalaikioturt21Nuotekusurinki1">'Forma 13'!$J$40</definedName>
    <definedName name="VAS084_F_Ilgalaikioturt21Nuotekuvalymas1" localSheetId="12">'Forma 13'!$K$40</definedName>
    <definedName name="VAS084_F_Ilgalaikioturt21Nuotekuvalymas1">'Forma 13'!$K$40</definedName>
    <definedName name="VAS084_F_Ilgalaikioturt21Pavirsiniunuot1" localSheetId="12">'Forma 13'!$M$40</definedName>
    <definedName name="VAS084_F_Ilgalaikioturt21Pavirsiniunuot1">'Forma 13'!$M$40</definedName>
    <definedName name="VAS084_F_Ilgalaikioturt21Turtovienetask1" localSheetId="12">'Forma 13'!$F$40</definedName>
    <definedName name="VAS084_F_Ilgalaikioturt21Turtovienetask1">'Forma 13'!$F$40</definedName>
    <definedName name="VAS084_F_Ilgalaikioturt22Apskaitosveikla1" localSheetId="12">'Forma 13'!$N$42</definedName>
    <definedName name="VAS084_F_Ilgalaikioturt22Apskaitosveikla1">'Forma 13'!$N$42</definedName>
    <definedName name="VAS084_F_Ilgalaikioturt22Geriamojovande7" localSheetId="12">'Forma 13'!$G$42</definedName>
    <definedName name="VAS084_F_Ilgalaikioturt22Geriamojovande7">'Forma 13'!$G$42</definedName>
    <definedName name="VAS084_F_Ilgalaikioturt22Geriamojovande8" localSheetId="12">'Forma 13'!$H$42</definedName>
    <definedName name="VAS084_F_Ilgalaikioturt22Geriamojovande8">'Forma 13'!$H$42</definedName>
    <definedName name="VAS084_F_Ilgalaikioturt22Geriamojovande9" localSheetId="12">'Forma 13'!$I$42</definedName>
    <definedName name="VAS084_F_Ilgalaikioturt22Geriamojovande9">'Forma 13'!$I$42</definedName>
    <definedName name="VAS084_F_Ilgalaikioturt22Inventorinisnu1" localSheetId="12">'Forma 13'!$D$42</definedName>
    <definedName name="VAS084_F_Ilgalaikioturt22Inventorinisnu1">'Forma 13'!$D$42</definedName>
    <definedName name="VAS084_F_Ilgalaikioturt22Kitareguliuoja1" localSheetId="12">'Forma 13'!$O$42</definedName>
    <definedName name="VAS084_F_Ilgalaikioturt22Kitareguliuoja1">'Forma 13'!$O$42</definedName>
    <definedName name="VAS084_F_Ilgalaikioturt22Kitosveiklosne1" localSheetId="12">'Forma 13'!$P$42</definedName>
    <definedName name="VAS084_F_Ilgalaikioturt22Kitosveiklosne1">'Forma 13'!$P$42</definedName>
    <definedName name="VAS084_F_Ilgalaikioturt22Lrklimatokaito1" localSheetId="12">'Forma 13'!$E$42</definedName>
    <definedName name="VAS084_F_Ilgalaikioturt22Lrklimatokaito1">'Forma 13'!$E$42</definedName>
    <definedName name="VAS084_F_Ilgalaikioturt22Nuotekudumblot1" localSheetId="12">'Forma 13'!$L$42</definedName>
    <definedName name="VAS084_F_Ilgalaikioturt22Nuotekudumblot1">'Forma 13'!$L$42</definedName>
    <definedName name="VAS084_F_Ilgalaikioturt22Nuotekusurinki1" localSheetId="12">'Forma 13'!$J$42</definedName>
    <definedName name="VAS084_F_Ilgalaikioturt22Nuotekusurinki1">'Forma 13'!$J$42</definedName>
    <definedName name="VAS084_F_Ilgalaikioturt22Nuotekuvalymas1" localSheetId="12">'Forma 13'!$K$42</definedName>
    <definedName name="VAS084_F_Ilgalaikioturt22Nuotekuvalymas1">'Forma 13'!$K$42</definedName>
    <definedName name="VAS084_F_Ilgalaikioturt22Pavirsiniunuot1" localSheetId="12">'Forma 13'!$M$42</definedName>
    <definedName name="VAS084_F_Ilgalaikioturt22Pavirsiniunuot1">'Forma 13'!$M$42</definedName>
    <definedName name="VAS084_F_Ilgalaikioturt22Turtovienetask1" localSheetId="12">'Forma 13'!$F$42</definedName>
    <definedName name="VAS084_F_Ilgalaikioturt22Turtovienetask1">'Forma 13'!$F$42</definedName>
    <definedName name="VAS084_F_Ilgalaikioturt23Apskaitosveikla1" localSheetId="12">'Forma 13'!$N$43</definedName>
    <definedName name="VAS084_F_Ilgalaikioturt23Apskaitosveikla1">'Forma 13'!$N$43</definedName>
    <definedName name="VAS084_F_Ilgalaikioturt23Geriamojovande7" localSheetId="12">'Forma 13'!$G$43</definedName>
    <definedName name="VAS084_F_Ilgalaikioturt23Geriamojovande7">'Forma 13'!$G$43</definedName>
    <definedName name="VAS084_F_Ilgalaikioturt23Geriamojovande8" localSheetId="12">'Forma 13'!$H$43</definedName>
    <definedName name="VAS084_F_Ilgalaikioturt23Geriamojovande8">'Forma 13'!$H$43</definedName>
    <definedName name="VAS084_F_Ilgalaikioturt23Geriamojovande9" localSheetId="12">'Forma 13'!$I$43</definedName>
    <definedName name="VAS084_F_Ilgalaikioturt23Geriamojovande9">'Forma 13'!$I$43</definedName>
    <definedName name="VAS084_F_Ilgalaikioturt23Inventorinisnu1" localSheetId="12">'Forma 13'!$D$43</definedName>
    <definedName name="VAS084_F_Ilgalaikioturt23Inventorinisnu1">'Forma 13'!$D$43</definedName>
    <definedName name="VAS084_F_Ilgalaikioturt23Kitareguliuoja1" localSheetId="12">'Forma 13'!$O$43</definedName>
    <definedName name="VAS084_F_Ilgalaikioturt23Kitareguliuoja1">'Forma 13'!$O$43</definedName>
    <definedName name="VAS084_F_Ilgalaikioturt23Kitosveiklosne1" localSheetId="12">'Forma 13'!$P$43</definedName>
    <definedName name="VAS084_F_Ilgalaikioturt23Kitosveiklosne1">'Forma 13'!$P$43</definedName>
    <definedName name="VAS084_F_Ilgalaikioturt23Lrklimatokaito1" localSheetId="12">'Forma 13'!$E$43</definedName>
    <definedName name="VAS084_F_Ilgalaikioturt23Lrklimatokaito1">'Forma 13'!$E$43</definedName>
    <definedName name="VAS084_F_Ilgalaikioturt23Nuotekudumblot1" localSheetId="12">'Forma 13'!$L$43</definedName>
    <definedName name="VAS084_F_Ilgalaikioturt23Nuotekudumblot1">'Forma 13'!$L$43</definedName>
    <definedName name="VAS084_F_Ilgalaikioturt23Nuotekusurinki1" localSheetId="12">'Forma 13'!$J$43</definedName>
    <definedName name="VAS084_F_Ilgalaikioturt23Nuotekusurinki1">'Forma 13'!$J$43</definedName>
    <definedName name="VAS084_F_Ilgalaikioturt23Nuotekuvalymas1" localSheetId="12">'Forma 13'!$K$43</definedName>
    <definedName name="VAS084_F_Ilgalaikioturt23Nuotekuvalymas1">'Forma 13'!$K$43</definedName>
    <definedName name="VAS084_F_Ilgalaikioturt23Pavirsiniunuot1" localSheetId="12">'Forma 13'!$M$43</definedName>
    <definedName name="VAS084_F_Ilgalaikioturt23Pavirsiniunuot1">'Forma 13'!$M$43</definedName>
    <definedName name="VAS084_F_Ilgalaikioturt23Turtovienetask1" localSheetId="12">'Forma 13'!$F$43</definedName>
    <definedName name="VAS084_F_Ilgalaikioturt23Turtovienetask1">'Forma 13'!$F$43</definedName>
    <definedName name="VAS084_F_Ilgalaikioturt24Apskaitosveikla1" localSheetId="12">'Forma 13'!$N$44</definedName>
    <definedName name="VAS084_F_Ilgalaikioturt24Apskaitosveikla1">'Forma 13'!$N$44</definedName>
    <definedName name="VAS084_F_Ilgalaikioturt24Geriamojovande7" localSheetId="12">'Forma 13'!$G$44</definedName>
    <definedName name="VAS084_F_Ilgalaikioturt24Geriamojovande7">'Forma 13'!$G$44</definedName>
    <definedName name="VAS084_F_Ilgalaikioturt24Geriamojovande8" localSheetId="12">'Forma 13'!$H$44</definedName>
    <definedName name="VAS084_F_Ilgalaikioturt24Geriamojovande8">'Forma 13'!$H$44</definedName>
    <definedName name="VAS084_F_Ilgalaikioturt24Geriamojovande9" localSheetId="12">'Forma 13'!$I$44</definedName>
    <definedName name="VAS084_F_Ilgalaikioturt24Geriamojovande9">'Forma 13'!$I$44</definedName>
    <definedName name="VAS084_F_Ilgalaikioturt24Inventorinisnu1" localSheetId="12">'Forma 13'!$D$44</definedName>
    <definedName name="VAS084_F_Ilgalaikioturt24Inventorinisnu1">'Forma 13'!$D$44</definedName>
    <definedName name="VAS084_F_Ilgalaikioturt24Kitareguliuoja1" localSheetId="12">'Forma 13'!$O$44</definedName>
    <definedName name="VAS084_F_Ilgalaikioturt24Kitareguliuoja1">'Forma 13'!$O$44</definedName>
    <definedName name="VAS084_F_Ilgalaikioturt24Kitosveiklosne1" localSheetId="12">'Forma 13'!$P$44</definedName>
    <definedName name="VAS084_F_Ilgalaikioturt24Kitosveiklosne1">'Forma 13'!$P$44</definedName>
    <definedName name="VAS084_F_Ilgalaikioturt24Lrklimatokaito1" localSheetId="12">'Forma 13'!$E$44</definedName>
    <definedName name="VAS084_F_Ilgalaikioturt24Lrklimatokaito1">'Forma 13'!$E$44</definedName>
    <definedName name="VAS084_F_Ilgalaikioturt24Nuotekudumblot1" localSheetId="12">'Forma 13'!$L$44</definedName>
    <definedName name="VAS084_F_Ilgalaikioturt24Nuotekudumblot1">'Forma 13'!$L$44</definedName>
    <definedName name="VAS084_F_Ilgalaikioturt24Nuotekusurinki1" localSheetId="12">'Forma 13'!$J$44</definedName>
    <definedName name="VAS084_F_Ilgalaikioturt24Nuotekusurinki1">'Forma 13'!$J$44</definedName>
    <definedName name="VAS084_F_Ilgalaikioturt24Nuotekuvalymas1" localSheetId="12">'Forma 13'!$K$44</definedName>
    <definedName name="VAS084_F_Ilgalaikioturt24Nuotekuvalymas1">'Forma 13'!$K$44</definedName>
    <definedName name="VAS084_F_Ilgalaikioturt24Pavirsiniunuot1" localSheetId="12">'Forma 13'!$M$44</definedName>
    <definedName name="VAS084_F_Ilgalaikioturt24Pavirsiniunuot1">'Forma 13'!$M$44</definedName>
    <definedName name="VAS084_F_Ilgalaikioturt24Turtovienetask1" localSheetId="12">'Forma 13'!$F$44</definedName>
    <definedName name="VAS084_F_Ilgalaikioturt24Turtovienetask1">'Forma 13'!$F$44</definedName>
    <definedName name="VAS084_F_Ilgalaikioturt25Apskaitosveikla1" localSheetId="12">'Forma 13'!$N$46</definedName>
    <definedName name="VAS084_F_Ilgalaikioturt25Apskaitosveikla1">'Forma 13'!$N$46</definedName>
    <definedName name="VAS084_F_Ilgalaikioturt25Geriamojovande7" localSheetId="12">'Forma 13'!$G$46</definedName>
    <definedName name="VAS084_F_Ilgalaikioturt25Geriamojovande7">'Forma 13'!$G$46</definedName>
    <definedName name="VAS084_F_Ilgalaikioturt25Geriamojovande8" localSheetId="12">'Forma 13'!$H$46</definedName>
    <definedName name="VAS084_F_Ilgalaikioturt25Geriamojovande8">'Forma 13'!$H$46</definedName>
    <definedName name="VAS084_F_Ilgalaikioturt25Geriamojovande9" localSheetId="12">'Forma 13'!$I$46</definedName>
    <definedName name="VAS084_F_Ilgalaikioturt25Geriamojovande9">'Forma 13'!$I$46</definedName>
    <definedName name="VAS084_F_Ilgalaikioturt25Inventorinisnu1" localSheetId="12">'Forma 13'!$D$46</definedName>
    <definedName name="VAS084_F_Ilgalaikioturt25Inventorinisnu1">'Forma 13'!$D$46</definedName>
    <definedName name="VAS084_F_Ilgalaikioturt25Kitareguliuoja1" localSheetId="12">'Forma 13'!$O$46</definedName>
    <definedName name="VAS084_F_Ilgalaikioturt25Kitareguliuoja1">'Forma 13'!$O$46</definedName>
    <definedName name="VAS084_F_Ilgalaikioturt25Kitosveiklosne1" localSheetId="12">'Forma 13'!$P$46</definedName>
    <definedName name="VAS084_F_Ilgalaikioturt25Kitosveiklosne1">'Forma 13'!$P$46</definedName>
    <definedName name="VAS084_F_Ilgalaikioturt25Lrklimatokaito1" localSheetId="12">'Forma 13'!$E$46</definedName>
    <definedName name="VAS084_F_Ilgalaikioturt25Lrklimatokaito1">'Forma 13'!$E$46</definedName>
    <definedName name="VAS084_F_Ilgalaikioturt25Nuotekudumblot1" localSheetId="12">'Forma 13'!$L$46</definedName>
    <definedName name="VAS084_F_Ilgalaikioturt25Nuotekudumblot1">'Forma 13'!$L$46</definedName>
    <definedName name="VAS084_F_Ilgalaikioturt25Nuotekusurinki1" localSheetId="12">'Forma 13'!$J$46</definedName>
    <definedName name="VAS084_F_Ilgalaikioturt25Nuotekusurinki1">'Forma 13'!$J$46</definedName>
    <definedName name="VAS084_F_Ilgalaikioturt25Nuotekuvalymas1" localSheetId="12">'Forma 13'!$K$46</definedName>
    <definedName name="VAS084_F_Ilgalaikioturt25Nuotekuvalymas1">'Forma 13'!$K$46</definedName>
    <definedName name="VAS084_F_Ilgalaikioturt25Pavirsiniunuot1" localSheetId="12">'Forma 13'!$M$46</definedName>
    <definedName name="VAS084_F_Ilgalaikioturt25Pavirsiniunuot1">'Forma 13'!$M$46</definedName>
    <definedName name="VAS084_F_Ilgalaikioturt25Turtovienetask1" localSheetId="12">'Forma 13'!$F$46</definedName>
    <definedName name="VAS084_F_Ilgalaikioturt25Turtovienetask1">'Forma 13'!$F$46</definedName>
    <definedName name="VAS084_F_Ilgalaikioturt26Apskaitosveikla1" localSheetId="12">'Forma 13'!$N$47</definedName>
    <definedName name="VAS084_F_Ilgalaikioturt26Apskaitosveikla1">'Forma 13'!$N$47</definedName>
    <definedName name="VAS084_F_Ilgalaikioturt26Geriamojovande7" localSheetId="12">'Forma 13'!$G$47</definedName>
    <definedName name="VAS084_F_Ilgalaikioturt26Geriamojovande7">'Forma 13'!$G$47</definedName>
    <definedName name="VAS084_F_Ilgalaikioturt26Geriamojovande8" localSheetId="12">'Forma 13'!$H$47</definedName>
    <definedName name="VAS084_F_Ilgalaikioturt26Geriamojovande8">'Forma 13'!$H$47</definedName>
    <definedName name="VAS084_F_Ilgalaikioturt26Geriamojovande9" localSheetId="12">'Forma 13'!$I$47</definedName>
    <definedName name="VAS084_F_Ilgalaikioturt26Geriamojovande9">'Forma 13'!$I$47</definedName>
    <definedName name="VAS084_F_Ilgalaikioturt26Inventorinisnu1" localSheetId="12">'Forma 13'!$D$47</definedName>
    <definedName name="VAS084_F_Ilgalaikioturt26Inventorinisnu1">'Forma 13'!$D$47</definedName>
    <definedName name="VAS084_F_Ilgalaikioturt26Kitareguliuoja1" localSheetId="12">'Forma 13'!$O$47</definedName>
    <definedName name="VAS084_F_Ilgalaikioturt26Kitareguliuoja1">'Forma 13'!$O$47</definedName>
    <definedName name="VAS084_F_Ilgalaikioturt26Kitosveiklosne1" localSheetId="12">'Forma 13'!$P$47</definedName>
    <definedName name="VAS084_F_Ilgalaikioturt26Kitosveiklosne1">'Forma 13'!$P$47</definedName>
    <definedName name="VAS084_F_Ilgalaikioturt26Lrklimatokaito1" localSheetId="12">'Forma 13'!$E$47</definedName>
    <definedName name="VAS084_F_Ilgalaikioturt26Lrklimatokaito1">'Forma 13'!$E$47</definedName>
    <definedName name="VAS084_F_Ilgalaikioturt26Nuotekudumblot1" localSheetId="12">'Forma 13'!$L$47</definedName>
    <definedName name="VAS084_F_Ilgalaikioturt26Nuotekudumblot1">'Forma 13'!$L$47</definedName>
    <definedName name="VAS084_F_Ilgalaikioturt26Nuotekusurinki1" localSheetId="12">'Forma 13'!$J$47</definedName>
    <definedName name="VAS084_F_Ilgalaikioturt26Nuotekusurinki1">'Forma 13'!$J$47</definedName>
    <definedName name="VAS084_F_Ilgalaikioturt26Nuotekuvalymas1" localSheetId="12">'Forma 13'!$K$47</definedName>
    <definedName name="VAS084_F_Ilgalaikioturt26Nuotekuvalymas1">'Forma 13'!$K$47</definedName>
    <definedName name="VAS084_F_Ilgalaikioturt26Pavirsiniunuot1" localSheetId="12">'Forma 13'!$M$47</definedName>
    <definedName name="VAS084_F_Ilgalaikioturt26Pavirsiniunuot1">'Forma 13'!$M$47</definedName>
    <definedName name="VAS084_F_Ilgalaikioturt26Turtovienetask1" localSheetId="12">'Forma 13'!$F$47</definedName>
    <definedName name="VAS084_F_Ilgalaikioturt26Turtovienetask1">'Forma 13'!$F$47</definedName>
    <definedName name="VAS084_F_Ilgalaikioturt27Apskaitosveikla1" localSheetId="12">'Forma 13'!$N$48</definedName>
    <definedName name="VAS084_F_Ilgalaikioturt27Apskaitosveikla1">'Forma 13'!$N$48</definedName>
    <definedName name="VAS084_F_Ilgalaikioturt27Geriamojovande7" localSheetId="12">'Forma 13'!$G$48</definedName>
    <definedName name="VAS084_F_Ilgalaikioturt27Geriamojovande7">'Forma 13'!$G$48</definedName>
    <definedName name="VAS084_F_Ilgalaikioturt27Geriamojovande8" localSheetId="12">'Forma 13'!$H$48</definedName>
    <definedName name="VAS084_F_Ilgalaikioturt27Geriamojovande8">'Forma 13'!$H$48</definedName>
    <definedName name="VAS084_F_Ilgalaikioturt27Geriamojovande9" localSheetId="12">'Forma 13'!$I$48</definedName>
    <definedName name="VAS084_F_Ilgalaikioturt27Geriamojovande9">'Forma 13'!$I$48</definedName>
    <definedName name="VAS084_F_Ilgalaikioturt27Inventorinisnu1" localSheetId="12">'Forma 13'!$D$48</definedName>
    <definedName name="VAS084_F_Ilgalaikioturt27Inventorinisnu1">'Forma 13'!$D$48</definedName>
    <definedName name="VAS084_F_Ilgalaikioturt27Kitareguliuoja1" localSheetId="12">'Forma 13'!$O$48</definedName>
    <definedName name="VAS084_F_Ilgalaikioturt27Kitareguliuoja1">'Forma 13'!$O$48</definedName>
    <definedName name="VAS084_F_Ilgalaikioturt27Kitosveiklosne1" localSheetId="12">'Forma 13'!$P$48</definedName>
    <definedName name="VAS084_F_Ilgalaikioturt27Kitosveiklosne1">'Forma 13'!$P$48</definedName>
    <definedName name="VAS084_F_Ilgalaikioturt27Lrklimatokaito1" localSheetId="12">'Forma 13'!$E$48</definedName>
    <definedName name="VAS084_F_Ilgalaikioturt27Lrklimatokaito1">'Forma 13'!$E$48</definedName>
    <definedName name="VAS084_F_Ilgalaikioturt27Nuotekudumblot1" localSheetId="12">'Forma 13'!$L$48</definedName>
    <definedName name="VAS084_F_Ilgalaikioturt27Nuotekudumblot1">'Forma 13'!$L$48</definedName>
    <definedName name="VAS084_F_Ilgalaikioturt27Nuotekusurinki1" localSheetId="12">'Forma 13'!$J$48</definedName>
    <definedName name="VAS084_F_Ilgalaikioturt27Nuotekusurinki1">'Forma 13'!$J$48</definedName>
    <definedName name="VAS084_F_Ilgalaikioturt27Nuotekuvalymas1" localSheetId="12">'Forma 13'!$K$48</definedName>
    <definedName name="VAS084_F_Ilgalaikioturt27Nuotekuvalymas1">'Forma 13'!$K$48</definedName>
    <definedName name="VAS084_F_Ilgalaikioturt27Pavirsiniunuot1" localSheetId="12">'Forma 13'!$M$48</definedName>
    <definedName name="VAS084_F_Ilgalaikioturt27Pavirsiniunuot1">'Forma 13'!$M$48</definedName>
    <definedName name="VAS084_F_Ilgalaikioturt27Turtovienetask1" localSheetId="12">'Forma 13'!$F$48</definedName>
    <definedName name="VAS084_F_Ilgalaikioturt27Turtovienetask1">'Forma 13'!$F$48</definedName>
    <definedName name="VAS084_F_Ilgalaikioturt28Apskaitosveikla1" localSheetId="12">'Forma 13'!$N$51</definedName>
    <definedName name="VAS084_F_Ilgalaikioturt28Apskaitosveikla1">'Forma 13'!$N$51</definedName>
    <definedName name="VAS084_F_Ilgalaikioturt28Geriamojovande7" localSheetId="12">'Forma 13'!$G$51</definedName>
    <definedName name="VAS084_F_Ilgalaikioturt28Geriamojovande7">'Forma 13'!$G$51</definedName>
    <definedName name="VAS084_F_Ilgalaikioturt28Geriamojovande8" localSheetId="12">'Forma 13'!$H$51</definedName>
    <definedName name="VAS084_F_Ilgalaikioturt28Geriamojovande8">'Forma 13'!$H$51</definedName>
    <definedName name="VAS084_F_Ilgalaikioturt28Geriamojovande9" localSheetId="12">'Forma 13'!$I$51</definedName>
    <definedName name="VAS084_F_Ilgalaikioturt28Geriamojovande9">'Forma 13'!$I$51</definedName>
    <definedName name="VAS084_F_Ilgalaikioturt28Inventorinisnu1" localSheetId="12">'Forma 13'!$D$51</definedName>
    <definedName name="VAS084_F_Ilgalaikioturt28Inventorinisnu1">'Forma 13'!$D$51</definedName>
    <definedName name="VAS084_F_Ilgalaikioturt28Kitareguliuoja1" localSheetId="12">'Forma 13'!$O$51</definedName>
    <definedName name="VAS084_F_Ilgalaikioturt28Kitareguliuoja1">'Forma 13'!$O$51</definedName>
    <definedName name="VAS084_F_Ilgalaikioturt28Kitosveiklosne1" localSheetId="12">'Forma 13'!$P$51</definedName>
    <definedName name="VAS084_F_Ilgalaikioturt28Kitosveiklosne1">'Forma 13'!$P$51</definedName>
    <definedName name="VAS084_F_Ilgalaikioturt28Lrklimatokaito1" localSheetId="12">'Forma 13'!$E$51</definedName>
    <definedName name="VAS084_F_Ilgalaikioturt28Lrklimatokaito1">'Forma 13'!$E$51</definedName>
    <definedName name="VAS084_F_Ilgalaikioturt28Nuotekudumblot1" localSheetId="12">'Forma 13'!$L$51</definedName>
    <definedName name="VAS084_F_Ilgalaikioturt28Nuotekudumblot1">'Forma 13'!$L$51</definedName>
    <definedName name="VAS084_F_Ilgalaikioturt28Nuotekusurinki1" localSheetId="12">'Forma 13'!$J$51</definedName>
    <definedName name="VAS084_F_Ilgalaikioturt28Nuotekusurinki1">'Forma 13'!$J$51</definedName>
    <definedName name="VAS084_F_Ilgalaikioturt28Nuotekuvalymas1" localSheetId="12">'Forma 13'!$K$51</definedName>
    <definedName name="VAS084_F_Ilgalaikioturt28Nuotekuvalymas1">'Forma 13'!$K$51</definedName>
    <definedName name="VAS084_F_Ilgalaikioturt28Pavirsiniunuot1" localSheetId="12">'Forma 13'!$M$51</definedName>
    <definedName name="VAS084_F_Ilgalaikioturt28Pavirsiniunuot1">'Forma 13'!$M$51</definedName>
    <definedName name="VAS084_F_Ilgalaikioturt28Turtovienetask1" localSheetId="12">'Forma 13'!$F$51</definedName>
    <definedName name="VAS084_F_Ilgalaikioturt28Turtovienetask1">'Forma 13'!$F$51</definedName>
    <definedName name="VAS084_F_Ilgalaikioturt29Apskaitosveikla1" localSheetId="12">'Forma 13'!$N$52</definedName>
    <definedName name="VAS084_F_Ilgalaikioturt29Apskaitosveikla1">'Forma 13'!$N$52</definedName>
    <definedName name="VAS084_F_Ilgalaikioturt29Geriamojovande7" localSheetId="12">'Forma 13'!$G$52</definedName>
    <definedName name="VAS084_F_Ilgalaikioturt29Geriamojovande7">'Forma 13'!$G$52</definedName>
    <definedName name="VAS084_F_Ilgalaikioturt29Geriamojovande8" localSheetId="12">'Forma 13'!$H$52</definedName>
    <definedName name="VAS084_F_Ilgalaikioturt29Geriamojovande8">'Forma 13'!$H$52</definedName>
    <definedName name="VAS084_F_Ilgalaikioturt29Geriamojovande9" localSheetId="12">'Forma 13'!$I$52</definedName>
    <definedName name="VAS084_F_Ilgalaikioturt29Geriamojovande9">'Forma 13'!$I$52</definedName>
    <definedName name="VAS084_F_Ilgalaikioturt29Inventorinisnu1" localSheetId="12">'Forma 13'!$D$52</definedName>
    <definedName name="VAS084_F_Ilgalaikioturt29Inventorinisnu1">'Forma 13'!$D$52</definedName>
    <definedName name="VAS084_F_Ilgalaikioturt29Kitareguliuoja1" localSheetId="12">'Forma 13'!$O$52</definedName>
    <definedName name="VAS084_F_Ilgalaikioturt29Kitareguliuoja1">'Forma 13'!$O$52</definedName>
    <definedName name="VAS084_F_Ilgalaikioturt29Kitosveiklosne1" localSheetId="12">'Forma 13'!$P$52</definedName>
    <definedName name="VAS084_F_Ilgalaikioturt29Kitosveiklosne1">'Forma 13'!$P$52</definedName>
    <definedName name="VAS084_F_Ilgalaikioturt29Lrklimatokaito1" localSheetId="12">'Forma 13'!$E$52</definedName>
    <definedName name="VAS084_F_Ilgalaikioturt29Lrklimatokaito1">'Forma 13'!$E$52</definedName>
    <definedName name="VAS084_F_Ilgalaikioturt29Nuotekudumblot1" localSheetId="12">'Forma 13'!$L$52</definedName>
    <definedName name="VAS084_F_Ilgalaikioturt29Nuotekudumblot1">'Forma 13'!$L$52</definedName>
    <definedName name="VAS084_F_Ilgalaikioturt29Nuotekusurinki1" localSheetId="12">'Forma 13'!$J$52</definedName>
    <definedName name="VAS084_F_Ilgalaikioturt29Nuotekusurinki1">'Forma 13'!$J$52</definedName>
    <definedName name="VAS084_F_Ilgalaikioturt29Nuotekuvalymas1" localSheetId="12">'Forma 13'!$K$52</definedName>
    <definedName name="VAS084_F_Ilgalaikioturt29Nuotekuvalymas1">'Forma 13'!$K$52</definedName>
    <definedName name="VAS084_F_Ilgalaikioturt29Pavirsiniunuot1" localSheetId="12">'Forma 13'!$M$52</definedName>
    <definedName name="VAS084_F_Ilgalaikioturt29Pavirsiniunuot1">'Forma 13'!$M$52</definedName>
    <definedName name="VAS084_F_Ilgalaikioturt29Turtovienetask1" localSheetId="12">'Forma 13'!$F$52</definedName>
    <definedName name="VAS084_F_Ilgalaikioturt29Turtovienetask1">'Forma 13'!$F$52</definedName>
    <definedName name="VAS084_F_Ilgalaikioturt2Apskaitosveikla1" localSheetId="12">'Forma 13'!$N$14</definedName>
    <definedName name="VAS084_F_Ilgalaikioturt2Apskaitosveikla1">'Forma 13'!$N$14</definedName>
    <definedName name="VAS084_F_Ilgalaikioturt2Geriamojovande7" localSheetId="12">'Forma 13'!$G$14</definedName>
    <definedName name="VAS084_F_Ilgalaikioturt2Geriamojovande7">'Forma 13'!$G$14</definedName>
    <definedName name="VAS084_F_Ilgalaikioturt2Geriamojovande8" localSheetId="12">'Forma 13'!$H$14</definedName>
    <definedName name="VAS084_F_Ilgalaikioturt2Geriamojovande8">'Forma 13'!$H$14</definedName>
    <definedName name="VAS084_F_Ilgalaikioturt2Geriamojovande9" localSheetId="12">'Forma 13'!$I$14</definedName>
    <definedName name="VAS084_F_Ilgalaikioturt2Geriamojovande9">'Forma 13'!$I$14</definedName>
    <definedName name="VAS084_F_Ilgalaikioturt2Inventorinisnu1" localSheetId="12">'Forma 13'!$D$14</definedName>
    <definedName name="VAS084_F_Ilgalaikioturt2Inventorinisnu1">'Forma 13'!$D$14</definedName>
    <definedName name="VAS084_F_Ilgalaikioturt2Kitareguliuoja1" localSheetId="12">'Forma 13'!$O$14</definedName>
    <definedName name="VAS084_F_Ilgalaikioturt2Kitareguliuoja1">'Forma 13'!$O$14</definedName>
    <definedName name="VAS084_F_Ilgalaikioturt2Kitosveiklosne1" localSheetId="12">'Forma 13'!$P$14</definedName>
    <definedName name="VAS084_F_Ilgalaikioturt2Kitosveiklosne1">'Forma 13'!$P$14</definedName>
    <definedName name="VAS084_F_Ilgalaikioturt2Lrklimatokaito1" localSheetId="12">'Forma 13'!$E$14</definedName>
    <definedName name="VAS084_F_Ilgalaikioturt2Lrklimatokaito1">'Forma 13'!$E$14</definedName>
    <definedName name="VAS084_F_Ilgalaikioturt2Nuotekudumblot1" localSheetId="12">'Forma 13'!$L$14</definedName>
    <definedName name="VAS084_F_Ilgalaikioturt2Nuotekudumblot1">'Forma 13'!$L$14</definedName>
    <definedName name="VAS084_F_Ilgalaikioturt2Nuotekusurinki1" localSheetId="12">'Forma 13'!$J$14</definedName>
    <definedName name="VAS084_F_Ilgalaikioturt2Nuotekusurinki1">'Forma 13'!$J$14</definedName>
    <definedName name="VAS084_F_Ilgalaikioturt2Nuotekuvalymas1" localSheetId="12">'Forma 13'!$K$14</definedName>
    <definedName name="VAS084_F_Ilgalaikioturt2Nuotekuvalymas1">'Forma 13'!$K$14</definedName>
    <definedName name="VAS084_F_Ilgalaikioturt2Pavirsiniunuot1" localSheetId="12">'Forma 13'!$M$14</definedName>
    <definedName name="VAS084_F_Ilgalaikioturt2Pavirsiniunuot1">'Forma 13'!$M$14</definedName>
    <definedName name="VAS084_F_Ilgalaikioturt2Turtovienetask1" localSheetId="12">'Forma 13'!$F$14</definedName>
    <definedName name="VAS084_F_Ilgalaikioturt2Turtovienetask1">'Forma 13'!$F$14</definedName>
    <definedName name="VAS084_F_Ilgalaikioturt30Apskaitosveikla1" localSheetId="12">'Forma 13'!$N$53</definedName>
    <definedName name="VAS084_F_Ilgalaikioturt30Apskaitosveikla1">'Forma 13'!$N$53</definedName>
    <definedName name="VAS084_F_Ilgalaikioturt30Geriamojovande7" localSheetId="12">'Forma 13'!$G$53</definedName>
    <definedName name="VAS084_F_Ilgalaikioturt30Geriamojovande7">'Forma 13'!$G$53</definedName>
    <definedName name="VAS084_F_Ilgalaikioturt30Geriamojovande8" localSheetId="12">'Forma 13'!$H$53</definedName>
    <definedName name="VAS084_F_Ilgalaikioturt30Geriamojovande8">'Forma 13'!$H$53</definedName>
    <definedName name="VAS084_F_Ilgalaikioturt30Geriamojovande9" localSheetId="12">'Forma 13'!$I$53</definedName>
    <definedName name="VAS084_F_Ilgalaikioturt30Geriamojovande9">'Forma 13'!$I$53</definedName>
    <definedName name="VAS084_F_Ilgalaikioturt30Inventorinisnu1" localSheetId="12">'Forma 13'!$D$53</definedName>
    <definedName name="VAS084_F_Ilgalaikioturt30Inventorinisnu1">'Forma 13'!$D$53</definedName>
    <definedName name="VAS084_F_Ilgalaikioturt30Kitareguliuoja1" localSheetId="12">'Forma 13'!$O$53</definedName>
    <definedName name="VAS084_F_Ilgalaikioturt30Kitareguliuoja1">'Forma 13'!$O$53</definedName>
    <definedName name="VAS084_F_Ilgalaikioturt30Kitosveiklosne1" localSheetId="12">'Forma 13'!$P$53</definedName>
    <definedName name="VAS084_F_Ilgalaikioturt30Kitosveiklosne1">'Forma 13'!$P$53</definedName>
    <definedName name="VAS084_F_Ilgalaikioturt30Lrklimatokaito1" localSheetId="12">'Forma 13'!$E$53</definedName>
    <definedName name="VAS084_F_Ilgalaikioturt30Lrklimatokaito1">'Forma 13'!$E$53</definedName>
    <definedName name="VAS084_F_Ilgalaikioturt30Nuotekudumblot1" localSheetId="12">'Forma 13'!$L$53</definedName>
    <definedName name="VAS084_F_Ilgalaikioturt30Nuotekudumblot1">'Forma 13'!$L$53</definedName>
    <definedName name="VAS084_F_Ilgalaikioturt30Nuotekusurinki1" localSheetId="12">'Forma 13'!$J$53</definedName>
    <definedName name="VAS084_F_Ilgalaikioturt30Nuotekusurinki1">'Forma 13'!$J$53</definedName>
    <definedName name="VAS084_F_Ilgalaikioturt30Nuotekuvalymas1" localSheetId="12">'Forma 13'!$K$53</definedName>
    <definedName name="VAS084_F_Ilgalaikioturt30Nuotekuvalymas1">'Forma 13'!$K$53</definedName>
    <definedName name="VAS084_F_Ilgalaikioturt30Pavirsiniunuot1" localSheetId="12">'Forma 13'!$M$53</definedName>
    <definedName name="VAS084_F_Ilgalaikioturt30Pavirsiniunuot1">'Forma 13'!$M$53</definedName>
    <definedName name="VAS084_F_Ilgalaikioturt30Turtovienetask1" localSheetId="12">'Forma 13'!$F$53</definedName>
    <definedName name="VAS084_F_Ilgalaikioturt30Turtovienetask1">'Forma 13'!$F$53</definedName>
    <definedName name="VAS084_F_Ilgalaikioturt31Apskaitosveikla1" localSheetId="12">'Forma 13'!$N$55</definedName>
    <definedName name="VAS084_F_Ilgalaikioturt31Apskaitosveikla1">'Forma 13'!$N$55</definedName>
    <definedName name="VAS084_F_Ilgalaikioturt31Geriamojovande7" localSheetId="12">'Forma 13'!$G$55</definedName>
    <definedName name="VAS084_F_Ilgalaikioturt31Geriamojovande7">'Forma 13'!$G$55</definedName>
    <definedName name="VAS084_F_Ilgalaikioturt31Geriamojovande8" localSheetId="12">'Forma 13'!$H$55</definedName>
    <definedName name="VAS084_F_Ilgalaikioturt31Geriamojovande8">'Forma 13'!$H$55</definedName>
    <definedName name="VAS084_F_Ilgalaikioturt31Geriamojovande9" localSheetId="12">'Forma 13'!$I$55</definedName>
    <definedName name="VAS084_F_Ilgalaikioturt31Geriamojovande9">'Forma 13'!$I$55</definedName>
    <definedName name="VAS084_F_Ilgalaikioturt31Inventorinisnu1" localSheetId="12">'Forma 13'!$D$55</definedName>
    <definedName name="VAS084_F_Ilgalaikioturt31Inventorinisnu1">'Forma 13'!$D$55</definedName>
    <definedName name="VAS084_F_Ilgalaikioturt31Kitareguliuoja1" localSheetId="12">'Forma 13'!$O$55</definedName>
    <definedName name="VAS084_F_Ilgalaikioturt31Kitareguliuoja1">'Forma 13'!$O$55</definedName>
    <definedName name="VAS084_F_Ilgalaikioturt31Kitosveiklosne1" localSheetId="12">'Forma 13'!$P$55</definedName>
    <definedName name="VAS084_F_Ilgalaikioturt31Kitosveiklosne1">'Forma 13'!$P$55</definedName>
    <definedName name="VAS084_F_Ilgalaikioturt31Lrklimatokaito1" localSheetId="12">'Forma 13'!$E$55</definedName>
    <definedName name="VAS084_F_Ilgalaikioturt31Lrklimatokaito1">'Forma 13'!$E$55</definedName>
    <definedName name="VAS084_F_Ilgalaikioturt31Nuotekudumblot1" localSheetId="12">'Forma 13'!$L$55</definedName>
    <definedName name="VAS084_F_Ilgalaikioturt31Nuotekudumblot1">'Forma 13'!$L$55</definedName>
    <definedName name="VAS084_F_Ilgalaikioturt31Nuotekusurinki1" localSheetId="12">'Forma 13'!$J$55</definedName>
    <definedName name="VAS084_F_Ilgalaikioturt31Nuotekusurinki1">'Forma 13'!$J$55</definedName>
    <definedName name="VAS084_F_Ilgalaikioturt31Nuotekuvalymas1" localSheetId="12">'Forma 13'!$K$55</definedName>
    <definedName name="VAS084_F_Ilgalaikioturt31Nuotekuvalymas1">'Forma 13'!$K$55</definedName>
    <definedName name="VAS084_F_Ilgalaikioturt31Pavirsiniunuot1" localSheetId="12">'Forma 13'!$M$55</definedName>
    <definedName name="VAS084_F_Ilgalaikioturt31Pavirsiniunuot1">'Forma 13'!$M$55</definedName>
    <definedName name="VAS084_F_Ilgalaikioturt31Turtovienetask1" localSheetId="12">'Forma 13'!$F$55</definedName>
    <definedName name="VAS084_F_Ilgalaikioturt31Turtovienetask1">'Forma 13'!$F$55</definedName>
    <definedName name="VAS084_F_Ilgalaikioturt32Apskaitosveikla1" localSheetId="12">'Forma 13'!$N$56</definedName>
    <definedName name="VAS084_F_Ilgalaikioturt32Apskaitosveikla1">'Forma 13'!$N$56</definedName>
    <definedName name="VAS084_F_Ilgalaikioturt32Geriamojovande7" localSheetId="12">'Forma 13'!$G$56</definedName>
    <definedName name="VAS084_F_Ilgalaikioturt32Geriamojovande7">'Forma 13'!$G$56</definedName>
    <definedName name="VAS084_F_Ilgalaikioturt32Geriamojovande8" localSheetId="12">'Forma 13'!$H$56</definedName>
    <definedName name="VAS084_F_Ilgalaikioturt32Geriamojovande8">'Forma 13'!$H$56</definedName>
    <definedName name="VAS084_F_Ilgalaikioturt32Geriamojovande9" localSheetId="12">'Forma 13'!$I$56</definedName>
    <definedName name="VAS084_F_Ilgalaikioturt32Geriamojovande9">'Forma 13'!$I$56</definedName>
    <definedName name="VAS084_F_Ilgalaikioturt32Inventorinisnu1" localSheetId="12">'Forma 13'!$D$56</definedName>
    <definedName name="VAS084_F_Ilgalaikioturt32Inventorinisnu1">'Forma 13'!$D$56</definedName>
    <definedName name="VAS084_F_Ilgalaikioturt32Kitareguliuoja1" localSheetId="12">'Forma 13'!$O$56</definedName>
    <definedName name="VAS084_F_Ilgalaikioturt32Kitareguliuoja1">'Forma 13'!$O$56</definedName>
    <definedName name="VAS084_F_Ilgalaikioturt32Kitosveiklosne1" localSheetId="12">'Forma 13'!$P$56</definedName>
    <definedName name="VAS084_F_Ilgalaikioturt32Kitosveiklosne1">'Forma 13'!$P$56</definedName>
    <definedName name="VAS084_F_Ilgalaikioturt32Lrklimatokaito1" localSheetId="12">'Forma 13'!$E$56</definedName>
    <definedName name="VAS084_F_Ilgalaikioturt32Lrklimatokaito1">'Forma 13'!$E$56</definedName>
    <definedName name="VAS084_F_Ilgalaikioturt32Nuotekudumblot1" localSheetId="12">'Forma 13'!$L$56</definedName>
    <definedName name="VAS084_F_Ilgalaikioturt32Nuotekudumblot1">'Forma 13'!$L$56</definedName>
    <definedName name="VAS084_F_Ilgalaikioturt32Nuotekusurinki1" localSheetId="12">'Forma 13'!$J$56</definedName>
    <definedName name="VAS084_F_Ilgalaikioturt32Nuotekusurinki1">'Forma 13'!$J$56</definedName>
    <definedName name="VAS084_F_Ilgalaikioturt32Nuotekuvalymas1" localSheetId="12">'Forma 13'!$K$56</definedName>
    <definedName name="VAS084_F_Ilgalaikioturt32Nuotekuvalymas1">'Forma 13'!$K$56</definedName>
    <definedName name="VAS084_F_Ilgalaikioturt32Pavirsiniunuot1" localSheetId="12">'Forma 13'!$M$56</definedName>
    <definedName name="VAS084_F_Ilgalaikioturt32Pavirsiniunuot1">'Forma 13'!$M$56</definedName>
    <definedName name="VAS084_F_Ilgalaikioturt32Turtovienetask1" localSheetId="12">'Forma 13'!$F$56</definedName>
    <definedName name="VAS084_F_Ilgalaikioturt32Turtovienetask1">'Forma 13'!$F$56</definedName>
    <definedName name="VAS084_F_Ilgalaikioturt33Apskaitosveikla1" localSheetId="12">'Forma 13'!$N$57</definedName>
    <definedName name="VAS084_F_Ilgalaikioturt33Apskaitosveikla1">'Forma 13'!$N$57</definedName>
    <definedName name="VAS084_F_Ilgalaikioturt33Geriamojovande7" localSheetId="12">'Forma 13'!$G$57</definedName>
    <definedName name="VAS084_F_Ilgalaikioturt33Geriamojovande7">'Forma 13'!$G$57</definedName>
    <definedName name="VAS084_F_Ilgalaikioturt33Geriamojovande8" localSheetId="12">'Forma 13'!$H$57</definedName>
    <definedName name="VAS084_F_Ilgalaikioturt33Geriamojovande8">'Forma 13'!$H$57</definedName>
    <definedName name="VAS084_F_Ilgalaikioturt33Geriamojovande9" localSheetId="12">'Forma 13'!$I$57</definedName>
    <definedName name="VAS084_F_Ilgalaikioturt33Geriamojovande9">'Forma 13'!$I$57</definedName>
    <definedName name="VAS084_F_Ilgalaikioturt33Inventorinisnu1" localSheetId="12">'Forma 13'!$D$57</definedName>
    <definedName name="VAS084_F_Ilgalaikioturt33Inventorinisnu1">'Forma 13'!$D$57</definedName>
    <definedName name="VAS084_F_Ilgalaikioturt33Kitareguliuoja1" localSheetId="12">'Forma 13'!$O$57</definedName>
    <definedName name="VAS084_F_Ilgalaikioturt33Kitareguliuoja1">'Forma 13'!$O$57</definedName>
    <definedName name="VAS084_F_Ilgalaikioturt33Kitosveiklosne1" localSheetId="12">'Forma 13'!$P$57</definedName>
    <definedName name="VAS084_F_Ilgalaikioturt33Kitosveiklosne1">'Forma 13'!$P$57</definedName>
    <definedName name="VAS084_F_Ilgalaikioturt33Lrklimatokaito1" localSheetId="12">'Forma 13'!$E$57</definedName>
    <definedName name="VAS084_F_Ilgalaikioturt33Lrklimatokaito1">'Forma 13'!$E$57</definedName>
    <definedName name="VAS084_F_Ilgalaikioturt33Nuotekudumblot1" localSheetId="12">'Forma 13'!$L$57</definedName>
    <definedName name="VAS084_F_Ilgalaikioturt33Nuotekudumblot1">'Forma 13'!$L$57</definedName>
    <definedName name="VAS084_F_Ilgalaikioturt33Nuotekusurinki1" localSheetId="12">'Forma 13'!$J$57</definedName>
    <definedName name="VAS084_F_Ilgalaikioturt33Nuotekusurinki1">'Forma 13'!$J$57</definedName>
    <definedName name="VAS084_F_Ilgalaikioturt33Nuotekuvalymas1" localSheetId="12">'Forma 13'!$K$57</definedName>
    <definedName name="VAS084_F_Ilgalaikioturt33Nuotekuvalymas1">'Forma 13'!$K$57</definedName>
    <definedName name="VAS084_F_Ilgalaikioturt33Pavirsiniunuot1" localSheetId="12">'Forma 13'!$M$57</definedName>
    <definedName name="VAS084_F_Ilgalaikioturt33Pavirsiniunuot1">'Forma 13'!$M$57</definedName>
    <definedName name="VAS084_F_Ilgalaikioturt33Turtovienetask1" localSheetId="12">'Forma 13'!$F$57</definedName>
    <definedName name="VAS084_F_Ilgalaikioturt33Turtovienetask1">'Forma 13'!$F$57</definedName>
    <definedName name="VAS084_F_Ilgalaikioturt34Apskaitosveikla1" localSheetId="12">'Forma 13'!$N$60</definedName>
    <definedName name="VAS084_F_Ilgalaikioturt34Apskaitosveikla1">'Forma 13'!$N$60</definedName>
    <definedName name="VAS084_F_Ilgalaikioturt34Geriamojovande7" localSheetId="12">'Forma 13'!$G$60</definedName>
    <definedName name="VAS084_F_Ilgalaikioturt34Geriamojovande7">'Forma 13'!$G$60</definedName>
    <definedName name="VAS084_F_Ilgalaikioturt34Geriamojovande8" localSheetId="12">'Forma 13'!$H$60</definedName>
    <definedName name="VAS084_F_Ilgalaikioturt34Geriamojovande8">'Forma 13'!$H$60</definedName>
    <definedName name="VAS084_F_Ilgalaikioturt34Geriamojovande9" localSheetId="12">'Forma 13'!$I$60</definedName>
    <definedName name="VAS084_F_Ilgalaikioturt34Geriamojovande9">'Forma 13'!$I$60</definedName>
    <definedName name="VAS084_F_Ilgalaikioturt34Inventorinisnu1" localSheetId="12">'Forma 13'!$D$60</definedName>
    <definedName name="VAS084_F_Ilgalaikioturt34Inventorinisnu1">'Forma 13'!$D$60</definedName>
    <definedName name="VAS084_F_Ilgalaikioturt34Kitareguliuoja1" localSheetId="12">'Forma 13'!$O$60</definedName>
    <definedName name="VAS084_F_Ilgalaikioturt34Kitareguliuoja1">'Forma 13'!$O$60</definedName>
    <definedName name="VAS084_F_Ilgalaikioturt34Kitosveiklosne1" localSheetId="12">'Forma 13'!$P$60</definedName>
    <definedName name="VAS084_F_Ilgalaikioturt34Kitosveiklosne1">'Forma 13'!$P$60</definedName>
    <definedName name="VAS084_F_Ilgalaikioturt34Lrklimatokaito1" localSheetId="12">'Forma 13'!$E$60</definedName>
    <definedName name="VAS084_F_Ilgalaikioturt34Lrklimatokaito1">'Forma 13'!$E$60</definedName>
    <definedName name="VAS084_F_Ilgalaikioturt34Nuotekudumblot1" localSheetId="12">'Forma 13'!$L$60</definedName>
    <definedName name="VAS084_F_Ilgalaikioturt34Nuotekudumblot1">'Forma 13'!$L$60</definedName>
    <definedName name="VAS084_F_Ilgalaikioturt34Nuotekusurinki1" localSheetId="12">'Forma 13'!$J$60</definedName>
    <definedName name="VAS084_F_Ilgalaikioturt34Nuotekusurinki1">'Forma 13'!$J$60</definedName>
    <definedName name="VAS084_F_Ilgalaikioturt34Nuotekuvalymas1" localSheetId="12">'Forma 13'!$K$60</definedName>
    <definedName name="VAS084_F_Ilgalaikioturt34Nuotekuvalymas1">'Forma 13'!$K$60</definedName>
    <definedName name="VAS084_F_Ilgalaikioturt34Pavirsiniunuot1" localSheetId="12">'Forma 13'!$M$60</definedName>
    <definedName name="VAS084_F_Ilgalaikioturt34Pavirsiniunuot1">'Forma 13'!$M$60</definedName>
    <definedName name="VAS084_F_Ilgalaikioturt34Turtovienetask1" localSheetId="12">'Forma 13'!$F$60</definedName>
    <definedName name="VAS084_F_Ilgalaikioturt34Turtovienetask1">'Forma 13'!$F$60</definedName>
    <definedName name="VAS084_F_Ilgalaikioturt35Apskaitosveikla1" localSheetId="12">'Forma 13'!$N$61</definedName>
    <definedName name="VAS084_F_Ilgalaikioturt35Apskaitosveikla1">'Forma 13'!$N$61</definedName>
    <definedName name="VAS084_F_Ilgalaikioturt35Geriamojovande7" localSheetId="12">'Forma 13'!$G$61</definedName>
    <definedName name="VAS084_F_Ilgalaikioturt35Geriamojovande7">'Forma 13'!$G$61</definedName>
    <definedName name="VAS084_F_Ilgalaikioturt35Geriamojovande8" localSheetId="12">'Forma 13'!$H$61</definedName>
    <definedName name="VAS084_F_Ilgalaikioturt35Geriamojovande8">'Forma 13'!$H$61</definedName>
    <definedName name="VAS084_F_Ilgalaikioturt35Geriamojovande9" localSheetId="12">'Forma 13'!$I$61</definedName>
    <definedName name="VAS084_F_Ilgalaikioturt35Geriamojovande9">'Forma 13'!$I$61</definedName>
    <definedName name="VAS084_F_Ilgalaikioturt35Inventorinisnu1" localSheetId="12">'Forma 13'!$D$61</definedName>
    <definedName name="VAS084_F_Ilgalaikioturt35Inventorinisnu1">'Forma 13'!$D$61</definedName>
    <definedName name="VAS084_F_Ilgalaikioturt35Kitareguliuoja1" localSheetId="12">'Forma 13'!$O$61</definedName>
    <definedName name="VAS084_F_Ilgalaikioturt35Kitareguliuoja1">'Forma 13'!$O$61</definedName>
    <definedName name="VAS084_F_Ilgalaikioturt35Kitosveiklosne1" localSheetId="12">'Forma 13'!$P$61</definedName>
    <definedName name="VAS084_F_Ilgalaikioturt35Kitosveiklosne1">'Forma 13'!$P$61</definedName>
    <definedName name="VAS084_F_Ilgalaikioturt35Lrklimatokaito1" localSheetId="12">'Forma 13'!$E$61</definedName>
    <definedName name="VAS084_F_Ilgalaikioturt35Lrklimatokaito1">'Forma 13'!$E$61</definedName>
    <definedName name="VAS084_F_Ilgalaikioturt35Nuotekudumblot1" localSheetId="12">'Forma 13'!$L$61</definedName>
    <definedName name="VAS084_F_Ilgalaikioturt35Nuotekudumblot1">'Forma 13'!$L$61</definedName>
    <definedName name="VAS084_F_Ilgalaikioturt35Nuotekusurinki1" localSheetId="12">'Forma 13'!$J$61</definedName>
    <definedName name="VAS084_F_Ilgalaikioturt35Nuotekusurinki1">'Forma 13'!$J$61</definedName>
    <definedName name="VAS084_F_Ilgalaikioturt35Nuotekuvalymas1" localSheetId="12">'Forma 13'!$K$61</definedName>
    <definedName name="VAS084_F_Ilgalaikioturt35Nuotekuvalymas1">'Forma 13'!$K$61</definedName>
    <definedName name="VAS084_F_Ilgalaikioturt35Pavirsiniunuot1" localSheetId="12">'Forma 13'!$M$61</definedName>
    <definedName name="VAS084_F_Ilgalaikioturt35Pavirsiniunuot1">'Forma 13'!$M$61</definedName>
    <definedName name="VAS084_F_Ilgalaikioturt35Turtovienetask1" localSheetId="12">'Forma 13'!$F$61</definedName>
    <definedName name="VAS084_F_Ilgalaikioturt35Turtovienetask1">'Forma 13'!$F$61</definedName>
    <definedName name="VAS084_F_Ilgalaikioturt36Apskaitosveikla1" localSheetId="12">'Forma 13'!$N$62</definedName>
    <definedName name="VAS084_F_Ilgalaikioturt36Apskaitosveikla1">'Forma 13'!$N$62</definedName>
    <definedName name="VAS084_F_Ilgalaikioturt36Geriamojovande7" localSheetId="12">'Forma 13'!$G$62</definedName>
    <definedName name="VAS084_F_Ilgalaikioturt36Geriamojovande7">'Forma 13'!$G$62</definedName>
    <definedName name="VAS084_F_Ilgalaikioturt36Geriamojovande8" localSheetId="12">'Forma 13'!$H$62</definedName>
    <definedName name="VAS084_F_Ilgalaikioturt36Geriamojovande8">'Forma 13'!$H$62</definedName>
    <definedName name="VAS084_F_Ilgalaikioturt36Geriamojovande9" localSheetId="12">'Forma 13'!$I$62</definedName>
    <definedName name="VAS084_F_Ilgalaikioturt36Geriamojovande9">'Forma 13'!$I$62</definedName>
    <definedName name="VAS084_F_Ilgalaikioturt36Inventorinisnu1" localSheetId="12">'Forma 13'!$D$62</definedName>
    <definedName name="VAS084_F_Ilgalaikioturt36Inventorinisnu1">'Forma 13'!$D$62</definedName>
    <definedName name="VAS084_F_Ilgalaikioturt36Kitareguliuoja1" localSheetId="12">'Forma 13'!$O$62</definedName>
    <definedName name="VAS084_F_Ilgalaikioturt36Kitareguliuoja1">'Forma 13'!$O$62</definedName>
    <definedName name="VAS084_F_Ilgalaikioturt36Kitosveiklosne1" localSheetId="12">'Forma 13'!$P$62</definedName>
    <definedName name="VAS084_F_Ilgalaikioturt36Kitosveiklosne1">'Forma 13'!$P$62</definedName>
    <definedName name="VAS084_F_Ilgalaikioturt36Lrklimatokaito1" localSheetId="12">'Forma 13'!$E$62</definedName>
    <definedName name="VAS084_F_Ilgalaikioturt36Lrklimatokaito1">'Forma 13'!$E$62</definedName>
    <definedName name="VAS084_F_Ilgalaikioturt36Nuotekudumblot1" localSheetId="12">'Forma 13'!$L$62</definedName>
    <definedName name="VAS084_F_Ilgalaikioturt36Nuotekudumblot1">'Forma 13'!$L$62</definedName>
    <definedName name="VAS084_F_Ilgalaikioturt36Nuotekusurinki1" localSheetId="12">'Forma 13'!$J$62</definedName>
    <definedName name="VAS084_F_Ilgalaikioturt36Nuotekusurinki1">'Forma 13'!$J$62</definedName>
    <definedName name="VAS084_F_Ilgalaikioturt36Nuotekuvalymas1" localSheetId="12">'Forma 13'!$K$62</definedName>
    <definedName name="VAS084_F_Ilgalaikioturt36Nuotekuvalymas1">'Forma 13'!$K$62</definedName>
    <definedName name="VAS084_F_Ilgalaikioturt36Pavirsiniunuot1" localSheetId="12">'Forma 13'!$M$62</definedName>
    <definedName name="VAS084_F_Ilgalaikioturt36Pavirsiniunuot1">'Forma 13'!$M$62</definedName>
    <definedName name="VAS084_F_Ilgalaikioturt36Turtovienetask1" localSheetId="12">'Forma 13'!$F$62</definedName>
    <definedName name="VAS084_F_Ilgalaikioturt36Turtovienetask1">'Forma 13'!$F$62</definedName>
    <definedName name="VAS084_F_Ilgalaikioturt37Apskaitosveikla1" localSheetId="12">'Forma 13'!$N$64</definedName>
    <definedName name="VAS084_F_Ilgalaikioturt37Apskaitosveikla1">'Forma 13'!$N$64</definedName>
    <definedName name="VAS084_F_Ilgalaikioturt37Geriamojovande7" localSheetId="12">'Forma 13'!$G$64</definedName>
    <definedName name="VAS084_F_Ilgalaikioturt37Geriamojovande7">'Forma 13'!$G$64</definedName>
    <definedName name="VAS084_F_Ilgalaikioturt37Geriamojovande8" localSheetId="12">'Forma 13'!$H$64</definedName>
    <definedName name="VAS084_F_Ilgalaikioturt37Geriamojovande8">'Forma 13'!$H$64</definedName>
    <definedName name="VAS084_F_Ilgalaikioturt37Geriamojovande9" localSheetId="12">'Forma 13'!$I$64</definedName>
    <definedName name="VAS084_F_Ilgalaikioturt37Geriamojovande9">'Forma 13'!$I$64</definedName>
    <definedName name="VAS084_F_Ilgalaikioturt37Inventorinisnu1" localSheetId="12">'Forma 13'!$D$64</definedName>
    <definedName name="VAS084_F_Ilgalaikioturt37Inventorinisnu1">'Forma 13'!$D$64</definedName>
    <definedName name="VAS084_F_Ilgalaikioturt37Kitareguliuoja1" localSheetId="12">'Forma 13'!$O$64</definedName>
    <definedName name="VAS084_F_Ilgalaikioturt37Kitareguliuoja1">'Forma 13'!$O$64</definedName>
    <definedName name="VAS084_F_Ilgalaikioturt37Kitosveiklosne1" localSheetId="12">'Forma 13'!$P$64</definedName>
    <definedName name="VAS084_F_Ilgalaikioturt37Kitosveiklosne1">'Forma 13'!$P$64</definedName>
    <definedName name="VAS084_F_Ilgalaikioturt37Lrklimatokaito1" localSheetId="12">'Forma 13'!$E$64</definedName>
    <definedName name="VAS084_F_Ilgalaikioturt37Lrklimatokaito1">'Forma 13'!$E$64</definedName>
    <definedName name="VAS084_F_Ilgalaikioturt37Nuotekudumblot1" localSheetId="12">'Forma 13'!$L$64</definedName>
    <definedName name="VAS084_F_Ilgalaikioturt37Nuotekudumblot1">'Forma 13'!$L$64</definedName>
    <definedName name="VAS084_F_Ilgalaikioturt37Nuotekusurinki1" localSheetId="12">'Forma 13'!$J$64</definedName>
    <definedName name="VAS084_F_Ilgalaikioturt37Nuotekusurinki1">'Forma 13'!$J$64</definedName>
    <definedName name="VAS084_F_Ilgalaikioturt37Nuotekuvalymas1" localSheetId="12">'Forma 13'!$K$64</definedName>
    <definedName name="VAS084_F_Ilgalaikioturt37Nuotekuvalymas1">'Forma 13'!$K$64</definedName>
    <definedName name="VAS084_F_Ilgalaikioturt37Pavirsiniunuot1" localSheetId="12">'Forma 13'!$M$64</definedName>
    <definedName name="VAS084_F_Ilgalaikioturt37Pavirsiniunuot1">'Forma 13'!$M$64</definedName>
    <definedName name="VAS084_F_Ilgalaikioturt37Turtovienetask1" localSheetId="12">'Forma 13'!$F$64</definedName>
    <definedName name="VAS084_F_Ilgalaikioturt37Turtovienetask1">'Forma 13'!$F$64</definedName>
    <definedName name="VAS084_F_Ilgalaikioturt38Apskaitosveikla1" localSheetId="12">'Forma 13'!$N$65</definedName>
    <definedName name="VAS084_F_Ilgalaikioturt38Apskaitosveikla1">'Forma 13'!$N$65</definedName>
    <definedName name="VAS084_F_Ilgalaikioturt38Geriamojovande7" localSheetId="12">'Forma 13'!$G$65</definedName>
    <definedName name="VAS084_F_Ilgalaikioturt38Geriamojovande7">'Forma 13'!$G$65</definedName>
    <definedName name="VAS084_F_Ilgalaikioturt38Geriamojovande8" localSheetId="12">'Forma 13'!$H$65</definedName>
    <definedName name="VAS084_F_Ilgalaikioturt38Geriamojovande8">'Forma 13'!$H$65</definedName>
    <definedName name="VAS084_F_Ilgalaikioturt38Geriamojovande9" localSheetId="12">'Forma 13'!$I$65</definedName>
    <definedName name="VAS084_F_Ilgalaikioturt38Geriamojovande9">'Forma 13'!$I$65</definedName>
    <definedName name="VAS084_F_Ilgalaikioturt38Inventorinisnu1" localSheetId="12">'Forma 13'!$D$65</definedName>
    <definedName name="VAS084_F_Ilgalaikioturt38Inventorinisnu1">'Forma 13'!$D$65</definedName>
    <definedName name="VAS084_F_Ilgalaikioturt38Kitareguliuoja1" localSheetId="12">'Forma 13'!$O$65</definedName>
    <definedName name="VAS084_F_Ilgalaikioturt38Kitareguliuoja1">'Forma 13'!$O$65</definedName>
    <definedName name="VAS084_F_Ilgalaikioturt38Kitosveiklosne1" localSheetId="12">'Forma 13'!$P$65</definedName>
    <definedName name="VAS084_F_Ilgalaikioturt38Kitosveiklosne1">'Forma 13'!$P$65</definedName>
    <definedName name="VAS084_F_Ilgalaikioturt38Lrklimatokaito1" localSheetId="12">'Forma 13'!$E$65</definedName>
    <definedName name="VAS084_F_Ilgalaikioturt38Lrklimatokaito1">'Forma 13'!$E$65</definedName>
    <definedName name="VAS084_F_Ilgalaikioturt38Nuotekudumblot1" localSheetId="12">'Forma 13'!$L$65</definedName>
    <definedName name="VAS084_F_Ilgalaikioturt38Nuotekudumblot1">'Forma 13'!$L$65</definedName>
    <definedName name="VAS084_F_Ilgalaikioturt38Nuotekusurinki1" localSheetId="12">'Forma 13'!$J$65</definedName>
    <definedName name="VAS084_F_Ilgalaikioturt38Nuotekusurinki1">'Forma 13'!$J$65</definedName>
    <definedName name="VAS084_F_Ilgalaikioturt38Nuotekuvalymas1" localSheetId="12">'Forma 13'!$K$65</definedName>
    <definedName name="VAS084_F_Ilgalaikioturt38Nuotekuvalymas1">'Forma 13'!$K$65</definedName>
    <definedName name="VAS084_F_Ilgalaikioturt38Pavirsiniunuot1" localSheetId="12">'Forma 13'!$M$65</definedName>
    <definedName name="VAS084_F_Ilgalaikioturt38Pavirsiniunuot1">'Forma 13'!$M$65</definedName>
    <definedName name="VAS084_F_Ilgalaikioturt38Turtovienetask1" localSheetId="12">'Forma 13'!$F$65</definedName>
    <definedName name="VAS084_F_Ilgalaikioturt38Turtovienetask1">'Forma 13'!$F$65</definedName>
    <definedName name="VAS084_F_Ilgalaikioturt39Apskaitosveikla1" localSheetId="12">'Forma 13'!$N$66</definedName>
    <definedName name="VAS084_F_Ilgalaikioturt39Apskaitosveikla1">'Forma 13'!$N$66</definedName>
    <definedName name="VAS084_F_Ilgalaikioturt39Geriamojovande7" localSheetId="12">'Forma 13'!$G$66</definedName>
    <definedName name="VAS084_F_Ilgalaikioturt39Geriamojovande7">'Forma 13'!$G$66</definedName>
    <definedName name="VAS084_F_Ilgalaikioturt39Geriamojovande8" localSheetId="12">'Forma 13'!$H$66</definedName>
    <definedName name="VAS084_F_Ilgalaikioturt39Geriamojovande8">'Forma 13'!$H$66</definedName>
    <definedName name="VAS084_F_Ilgalaikioturt39Geriamojovande9" localSheetId="12">'Forma 13'!$I$66</definedName>
    <definedName name="VAS084_F_Ilgalaikioturt39Geriamojovande9">'Forma 13'!$I$66</definedName>
    <definedName name="VAS084_F_Ilgalaikioturt39Inventorinisnu1" localSheetId="12">'Forma 13'!$D$66</definedName>
    <definedName name="VAS084_F_Ilgalaikioturt39Inventorinisnu1">'Forma 13'!$D$66</definedName>
    <definedName name="VAS084_F_Ilgalaikioturt39Kitareguliuoja1" localSheetId="12">'Forma 13'!$O$66</definedName>
    <definedName name="VAS084_F_Ilgalaikioturt39Kitareguliuoja1">'Forma 13'!$O$66</definedName>
    <definedName name="VAS084_F_Ilgalaikioturt39Kitosveiklosne1" localSheetId="12">'Forma 13'!$P$66</definedName>
    <definedName name="VAS084_F_Ilgalaikioturt39Kitosveiklosne1">'Forma 13'!$P$66</definedName>
    <definedName name="VAS084_F_Ilgalaikioturt39Lrklimatokaito1" localSheetId="12">'Forma 13'!$E$66</definedName>
    <definedName name="VAS084_F_Ilgalaikioturt39Lrklimatokaito1">'Forma 13'!$E$66</definedName>
    <definedName name="VAS084_F_Ilgalaikioturt39Nuotekudumblot1" localSheetId="12">'Forma 13'!$L$66</definedName>
    <definedName name="VAS084_F_Ilgalaikioturt39Nuotekudumblot1">'Forma 13'!$L$66</definedName>
    <definedName name="VAS084_F_Ilgalaikioturt39Nuotekusurinki1" localSheetId="12">'Forma 13'!$J$66</definedName>
    <definedName name="VAS084_F_Ilgalaikioturt39Nuotekusurinki1">'Forma 13'!$J$66</definedName>
    <definedName name="VAS084_F_Ilgalaikioturt39Nuotekuvalymas1" localSheetId="12">'Forma 13'!$K$66</definedName>
    <definedName name="VAS084_F_Ilgalaikioturt39Nuotekuvalymas1">'Forma 13'!$K$66</definedName>
    <definedName name="VAS084_F_Ilgalaikioturt39Pavirsiniunuot1" localSheetId="12">'Forma 13'!$M$66</definedName>
    <definedName name="VAS084_F_Ilgalaikioturt39Pavirsiniunuot1">'Forma 13'!$M$66</definedName>
    <definedName name="VAS084_F_Ilgalaikioturt39Turtovienetask1" localSheetId="12">'Forma 13'!$F$66</definedName>
    <definedName name="VAS084_F_Ilgalaikioturt39Turtovienetask1">'Forma 13'!$F$66</definedName>
    <definedName name="VAS084_F_Ilgalaikioturt3Apskaitosveikla1" localSheetId="12">'Forma 13'!$N$15</definedName>
    <definedName name="VAS084_F_Ilgalaikioturt3Apskaitosveikla1">'Forma 13'!$N$15</definedName>
    <definedName name="VAS084_F_Ilgalaikioturt3Geriamojovande7" localSheetId="12">'Forma 13'!$G$15</definedName>
    <definedName name="VAS084_F_Ilgalaikioturt3Geriamojovande7">'Forma 13'!$G$15</definedName>
    <definedName name="VAS084_F_Ilgalaikioturt3Geriamojovande8" localSheetId="12">'Forma 13'!$H$15</definedName>
    <definedName name="VAS084_F_Ilgalaikioturt3Geriamojovande8">'Forma 13'!$H$15</definedName>
    <definedName name="VAS084_F_Ilgalaikioturt3Geriamojovande9" localSheetId="12">'Forma 13'!$I$15</definedName>
    <definedName name="VAS084_F_Ilgalaikioturt3Geriamojovande9">'Forma 13'!$I$15</definedName>
    <definedName name="VAS084_F_Ilgalaikioturt3Inventorinisnu1" localSheetId="12">'Forma 13'!$D$15</definedName>
    <definedName name="VAS084_F_Ilgalaikioturt3Inventorinisnu1">'Forma 13'!$D$15</definedName>
    <definedName name="VAS084_F_Ilgalaikioturt3Kitareguliuoja1" localSheetId="12">'Forma 13'!$O$15</definedName>
    <definedName name="VAS084_F_Ilgalaikioturt3Kitareguliuoja1">'Forma 13'!$O$15</definedName>
    <definedName name="VAS084_F_Ilgalaikioturt3Kitosveiklosne1" localSheetId="12">'Forma 13'!$P$15</definedName>
    <definedName name="VAS084_F_Ilgalaikioturt3Kitosveiklosne1">'Forma 13'!$P$15</definedName>
    <definedName name="VAS084_F_Ilgalaikioturt3Lrklimatokaito1" localSheetId="12">'Forma 13'!$E$15</definedName>
    <definedName name="VAS084_F_Ilgalaikioturt3Lrklimatokaito1">'Forma 13'!$E$15</definedName>
    <definedName name="VAS084_F_Ilgalaikioturt3Nuotekudumblot1" localSheetId="12">'Forma 13'!$L$15</definedName>
    <definedName name="VAS084_F_Ilgalaikioturt3Nuotekudumblot1">'Forma 13'!$L$15</definedName>
    <definedName name="VAS084_F_Ilgalaikioturt3Nuotekusurinki1" localSheetId="12">'Forma 13'!$J$15</definedName>
    <definedName name="VAS084_F_Ilgalaikioturt3Nuotekusurinki1">'Forma 13'!$J$15</definedName>
    <definedName name="VAS084_F_Ilgalaikioturt3Nuotekuvalymas1" localSheetId="12">'Forma 13'!$K$15</definedName>
    <definedName name="VAS084_F_Ilgalaikioturt3Nuotekuvalymas1">'Forma 13'!$K$15</definedName>
    <definedName name="VAS084_F_Ilgalaikioturt3Pavirsiniunuot1" localSheetId="12">'Forma 13'!$M$15</definedName>
    <definedName name="VAS084_F_Ilgalaikioturt3Pavirsiniunuot1">'Forma 13'!$M$15</definedName>
    <definedName name="VAS084_F_Ilgalaikioturt3Turtovienetask1" localSheetId="12">'Forma 13'!$F$15</definedName>
    <definedName name="VAS084_F_Ilgalaikioturt3Turtovienetask1">'Forma 13'!$F$15</definedName>
    <definedName name="VAS084_F_Ilgalaikioturt40Apskaitosveikla1" localSheetId="12">'Forma 13'!$N$68</definedName>
    <definedName name="VAS084_F_Ilgalaikioturt40Apskaitosveikla1">'Forma 13'!$N$68</definedName>
    <definedName name="VAS084_F_Ilgalaikioturt40Geriamojovande7" localSheetId="12">'Forma 13'!$G$68</definedName>
    <definedName name="VAS084_F_Ilgalaikioturt40Geriamojovande7">'Forma 13'!$G$68</definedName>
    <definedName name="VAS084_F_Ilgalaikioturt40Geriamojovande8" localSheetId="12">'Forma 13'!$H$68</definedName>
    <definedName name="VAS084_F_Ilgalaikioturt40Geriamojovande8">'Forma 13'!$H$68</definedName>
    <definedName name="VAS084_F_Ilgalaikioturt40Geriamojovande9" localSheetId="12">'Forma 13'!$I$68</definedName>
    <definedName name="VAS084_F_Ilgalaikioturt40Geriamojovande9">'Forma 13'!$I$68</definedName>
    <definedName name="VAS084_F_Ilgalaikioturt40Inventorinisnu1" localSheetId="12">'Forma 13'!$D$68</definedName>
    <definedName name="VAS084_F_Ilgalaikioturt40Inventorinisnu1">'Forma 13'!$D$68</definedName>
    <definedName name="VAS084_F_Ilgalaikioturt40Kitareguliuoja1" localSheetId="12">'Forma 13'!$O$68</definedName>
    <definedName name="VAS084_F_Ilgalaikioturt40Kitareguliuoja1">'Forma 13'!$O$68</definedName>
    <definedName name="VAS084_F_Ilgalaikioturt40Kitosveiklosne1" localSheetId="12">'Forma 13'!$P$68</definedName>
    <definedName name="VAS084_F_Ilgalaikioturt40Kitosveiklosne1">'Forma 13'!$P$68</definedName>
    <definedName name="VAS084_F_Ilgalaikioturt40Lrklimatokaito1" localSheetId="12">'Forma 13'!$E$68</definedName>
    <definedName name="VAS084_F_Ilgalaikioturt40Lrklimatokaito1">'Forma 13'!$E$68</definedName>
    <definedName name="VAS084_F_Ilgalaikioturt40Nuotekudumblot1" localSheetId="12">'Forma 13'!$L$68</definedName>
    <definedName name="VAS084_F_Ilgalaikioturt40Nuotekudumblot1">'Forma 13'!$L$68</definedName>
    <definedName name="VAS084_F_Ilgalaikioturt40Nuotekusurinki1" localSheetId="12">'Forma 13'!$J$68</definedName>
    <definedName name="VAS084_F_Ilgalaikioturt40Nuotekusurinki1">'Forma 13'!$J$68</definedName>
    <definedName name="VAS084_F_Ilgalaikioturt40Nuotekuvalymas1" localSheetId="12">'Forma 13'!$K$68</definedName>
    <definedName name="VAS084_F_Ilgalaikioturt40Nuotekuvalymas1">'Forma 13'!$K$68</definedName>
    <definedName name="VAS084_F_Ilgalaikioturt40Pavirsiniunuot1" localSheetId="12">'Forma 13'!$M$68</definedName>
    <definedName name="VAS084_F_Ilgalaikioturt40Pavirsiniunuot1">'Forma 13'!$M$68</definedName>
    <definedName name="VAS084_F_Ilgalaikioturt40Turtovienetask1" localSheetId="12">'Forma 13'!$F$68</definedName>
    <definedName name="VAS084_F_Ilgalaikioturt40Turtovienetask1">'Forma 13'!$F$68</definedName>
    <definedName name="VAS084_F_Ilgalaikioturt41Apskaitosveikla1" localSheetId="12">'Forma 13'!$N$69</definedName>
    <definedName name="VAS084_F_Ilgalaikioturt41Apskaitosveikla1">'Forma 13'!$N$69</definedName>
    <definedName name="VAS084_F_Ilgalaikioturt41Geriamojovande7" localSheetId="12">'Forma 13'!$G$69</definedName>
    <definedName name="VAS084_F_Ilgalaikioturt41Geriamojovande7">'Forma 13'!$G$69</definedName>
    <definedName name="VAS084_F_Ilgalaikioturt41Geriamojovande8" localSheetId="12">'Forma 13'!$H$69</definedName>
    <definedName name="VAS084_F_Ilgalaikioturt41Geriamojovande8">'Forma 13'!$H$69</definedName>
    <definedName name="VAS084_F_Ilgalaikioturt41Geriamojovande9" localSheetId="12">'Forma 13'!$I$69</definedName>
    <definedName name="VAS084_F_Ilgalaikioturt41Geriamojovande9">'Forma 13'!$I$69</definedName>
    <definedName name="VAS084_F_Ilgalaikioturt41Inventorinisnu1" localSheetId="12">'Forma 13'!$D$69</definedName>
    <definedName name="VAS084_F_Ilgalaikioturt41Inventorinisnu1">'Forma 13'!$D$69</definedName>
    <definedName name="VAS084_F_Ilgalaikioturt41Kitareguliuoja1" localSheetId="12">'Forma 13'!$O$69</definedName>
    <definedName name="VAS084_F_Ilgalaikioturt41Kitareguliuoja1">'Forma 13'!$O$69</definedName>
    <definedName name="VAS084_F_Ilgalaikioturt41Kitosveiklosne1" localSheetId="12">'Forma 13'!$P$69</definedName>
    <definedName name="VAS084_F_Ilgalaikioturt41Kitosveiklosne1">'Forma 13'!$P$69</definedName>
    <definedName name="VAS084_F_Ilgalaikioturt41Lrklimatokaito1" localSheetId="12">'Forma 13'!$E$69</definedName>
    <definedName name="VAS084_F_Ilgalaikioturt41Lrklimatokaito1">'Forma 13'!$E$69</definedName>
    <definedName name="VAS084_F_Ilgalaikioturt41Nuotekudumblot1" localSheetId="12">'Forma 13'!$L$69</definedName>
    <definedName name="VAS084_F_Ilgalaikioturt41Nuotekudumblot1">'Forma 13'!$L$69</definedName>
    <definedName name="VAS084_F_Ilgalaikioturt41Nuotekusurinki1" localSheetId="12">'Forma 13'!$J$69</definedName>
    <definedName name="VAS084_F_Ilgalaikioturt41Nuotekusurinki1">'Forma 13'!$J$69</definedName>
    <definedName name="VAS084_F_Ilgalaikioturt41Nuotekuvalymas1" localSheetId="12">'Forma 13'!$K$69</definedName>
    <definedName name="VAS084_F_Ilgalaikioturt41Nuotekuvalymas1">'Forma 13'!$K$69</definedName>
    <definedName name="VAS084_F_Ilgalaikioturt41Pavirsiniunuot1" localSheetId="12">'Forma 13'!$M$69</definedName>
    <definedName name="VAS084_F_Ilgalaikioturt41Pavirsiniunuot1">'Forma 13'!$M$69</definedName>
    <definedName name="VAS084_F_Ilgalaikioturt41Turtovienetask1" localSheetId="12">'Forma 13'!$F$69</definedName>
    <definedName name="VAS084_F_Ilgalaikioturt41Turtovienetask1">'Forma 13'!$F$69</definedName>
    <definedName name="VAS084_F_Ilgalaikioturt42Apskaitosveikla1" localSheetId="12">'Forma 13'!$N$70</definedName>
    <definedName name="VAS084_F_Ilgalaikioturt42Apskaitosveikla1">'Forma 13'!$N$70</definedName>
    <definedName name="VAS084_F_Ilgalaikioturt42Geriamojovande7" localSheetId="12">'Forma 13'!$G$70</definedName>
    <definedName name="VAS084_F_Ilgalaikioturt42Geriamojovande7">'Forma 13'!$G$70</definedName>
    <definedName name="VAS084_F_Ilgalaikioturt42Geriamojovande8" localSheetId="12">'Forma 13'!$H$70</definedName>
    <definedName name="VAS084_F_Ilgalaikioturt42Geriamojovande8">'Forma 13'!$H$70</definedName>
    <definedName name="VAS084_F_Ilgalaikioturt42Geriamojovande9" localSheetId="12">'Forma 13'!$I$70</definedName>
    <definedName name="VAS084_F_Ilgalaikioturt42Geriamojovande9">'Forma 13'!$I$70</definedName>
    <definedName name="VAS084_F_Ilgalaikioturt42Inventorinisnu1" localSheetId="12">'Forma 13'!$D$70</definedName>
    <definedName name="VAS084_F_Ilgalaikioturt42Inventorinisnu1">'Forma 13'!$D$70</definedName>
    <definedName name="VAS084_F_Ilgalaikioturt42Kitareguliuoja1" localSheetId="12">'Forma 13'!$O$70</definedName>
    <definedName name="VAS084_F_Ilgalaikioturt42Kitareguliuoja1">'Forma 13'!$O$70</definedName>
    <definedName name="VAS084_F_Ilgalaikioturt42Kitosveiklosne1" localSheetId="12">'Forma 13'!$P$70</definedName>
    <definedName name="VAS084_F_Ilgalaikioturt42Kitosveiklosne1">'Forma 13'!$P$70</definedName>
    <definedName name="VAS084_F_Ilgalaikioturt42Lrklimatokaito1" localSheetId="12">'Forma 13'!$E$70</definedName>
    <definedName name="VAS084_F_Ilgalaikioturt42Lrklimatokaito1">'Forma 13'!$E$70</definedName>
    <definedName name="VAS084_F_Ilgalaikioturt42Nuotekudumblot1" localSheetId="12">'Forma 13'!$L$70</definedName>
    <definedName name="VAS084_F_Ilgalaikioturt42Nuotekudumblot1">'Forma 13'!$L$70</definedName>
    <definedName name="VAS084_F_Ilgalaikioturt42Nuotekusurinki1" localSheetId="12">'Forma 13'!$J$70</definedName>
    <definedName name="VAS084_F_Ilgalaikioturt42Nuotekusurinki1">'Forma 13'!$J$70</definedName>
    <definedName name="VAS084_F_Ilgalaikioturt42Nuotekuvalymas1" localSheetId="12">'Forma 13'!$K$70</definedName>
    <definedName name="VAS084_F_Ilgalaikioturt42Nuotekuvalymas1">'Forma 13'!$K$70</definedName>
    <definedName name="VAS084_F_Ilgalaikioturt42Pavirsiniunuot1" localSheetId="12">'Forma 13'!$M$70</definedName>
    <definedName name="VAS084_F_Ilgalaikioturt42Pavirsiniunuot1">'Forma 13'!$M$70</definedName>
    <definedName name="VAS084_F_Ilgalaikioturt42Turtovienetask1" localSheetId="12">'Forma 13'!$F$70</definedName>
    <definedName name="VAS084_F_Ilgalaikioturt42Turtovienetask1">'Forma 13'!$F$70</definedName>
    <definedName name="VAS084_F_Ilgalaikioturt43Apskaitosveikla1" localSheetId="12">'Forma 13'!$N$72</definedName>
    <definedName name="VAS084_F_Ilgalaikioturt43Apskaitosveikla1">'Forma 13'!$N$72</definedName>
    <definedName name="VAS084_F_Ilgalaikioturt43Geriamojovande7" localSheetId="12">'Forma 13'!$G$72</definedName>
    <definedName name="VAS084_F_Ilgalaikioturt43Geriamojovande7">'Forma 13'!$G$72</definedName>
    <definedName name="VAS084_F_Ilgalaikioturt43Geriamojovande8" localSheetId="12">'Forma 13'!$H$72</definedName>
    <definedName name="VAS084_F_Ilgalaikioturt43Geriamojovande8">'Forma 13'!$H$72</definedName>
    <definedName name="VAS084_F_Ilgalaikioturt43Geriamojovande9" localSheetId="12">'Forma 13'!$I$72</definedName>
    <definedName name="VAS084_F_Ilgalaikioturt43Geriamojovande9">'Forma 13'!$I$72</definedName>
    <definedName name="VAS084_F_Ilgalaikioturt43Inventorinisnu1" localSheetId="12">'Forma 13'!$D$72</definedName>
    <definedName name="VAS084_F_Ilgalaikioturt43Inventorinisnu1">'Forma 13'!$D$72</definedName>
    <definedName name="VAS084_F_Ilgalaikioturt43Kitareguliuoja1" localSheetId="12">'Forma 13'!$O$72</definedName>
    <definedName name="VAS084_F_Ilgalaikioturt43Kitareguliuoja1">'Forma 13'!$O$72</definedName>
    <definedName name="VAS084_F_Ilgalaikioturt43Kitosveiklosne1" localSheetId="12">'Forma 13'!$P$72</definedName>
    <definedName name="VAS084_F_Ilgalaikioturt43Kitosveiklosne1">'Forma 13'!$P$72</definedName>
    <definedName name="VAS084_F_Ilgalaikioturt43Lrklimatokaito1" localSheetId="12">'Forma 13'!$E$72</definedName>
    <definedName name="VAS084_F_Ilgalaikioturt43Lrklimatokaito1">'Forma 13'!$E$72</definedName>
    <definedName name="VAS084_F_Ilgalaikioturt43Nuotekudumblot1" localSheetId="12">'Forma 13'!$L$72</definedName>
    <definedName name="VAS084_F_Ilgalaikioturt43Nuotekudumblot1">'Forma 13'!$L$72</definedName>
    <definedName name="VAS084_F_Ilgalaikioturt43Nuotekusurinki1" localSheetId="12">'Forma 13'!$J$72</definedName>
    <definedName name="VAS084_F_Ilgalaikioturt43Nuotekusurinki1">'Forma 13'!$J$72</definedName>
    <definedName name="VAS084_F_Ilgalaikioturt43Nuotekuvalymas1" localSheetId="12">'Forma 13'!$K$72</definedName>
    <definedName name="VAS084_F_Ilgalaikioturt43Nuotekuvalymas1">'Forma 13'!$K$72</definedName>
    <definedName name="VAS084_F_Ilgalaikioturt43Pavirsiniunuot1" localSheetId="12">'Forma 13'!$M$72</definedName>
    <definedName name="VAS084_F_Ilgalaikioturt43Pavirsiniunuot1">'Forma 13'!$M$72</definedName>
    <definedName name="VAS084_F_Ilgalaikioturt43Turtovienetask1" localSheetId="12">'Forma 13'!$F$72</definedName>
    <definedName name="VAS084_F_Ilgalaikioturt43Turtovienetask1">'Forma 13'!$F$72</definedName>
    <definedName name="VAS084_F_Ilgalaikioturt44Apskaitosveikla1" localSheetId="12">'Forma 13'!$N$73</definedName>
    <definedName name="VAS084_F_Ilgalaikioturt44Apskaitosveikla1">'Forma 13'!$N$73</definedName>
    <definedName name="VAS084_F_Ilgalaikioturt44Geriamojovande7" localSheetId="12">'Forma 13'!$G$73</definedName>
    <definedName name="VAS084_F_Ilgalaikioturt44Geriamojovande7">'Forma 13'!$G$73</definedName>
    <definedName name="VAS084_F_Ilgalaikioturt44Geriamojovande8" localSheetId="12">'Forma 13'!$H$73</definedName>
    <definedName name="VAS084_F_Ilgalaikioturt44Geriamojovande8">'Forma 13'!$H$73</definedName>
    <definedName name="VAS084_F_Ilgalaikioturt44Geriamojovande9" localSheetId="12">'Forma 13'!$I$73</definedName>
    <definedName name="VAS084_F_Ilgalaikioturt44Geriamojovande9">'Forma 13'!$I$73</definedName>
    <definedName name="VAS084_F_Ilgalaikioturt44Inventorinisnu1" localSheetId="12">'Forma 13'!$D$73</definedName>
    <definedName name="VAS084_F_Ilgalaikioturt44Inventorinisnu1">'Forma 13'!$D$73</definedName>
    <definedName name="VAS084_F_Ilgalaikioturt44Kitareguliuoja1" localSheetId="12">'Forma 13'!$O$73</definedName>
    <definedName name="VAS084_F_Ilgalaikioturt44Kitareguliuoja1">'Forma 13'!$O$73</definedName>
    <definedName name="VAS084_F_Ilgalaikioturt44Kitosveiklosne1" localSheetId="12">'Forma 13'!$P$73</definedName>
    <definedName name="VAS084_F_Ilgalaikioturt44Kitosveiklosne1">'Forma 13'!$P$73</definedName>
    <definedName name="VAS084_F_Ilgalaikioturt44Lrklimatokaito1" localSheetId="12">'Forma 13'!$E$73</definedName>
    <definedName name="VAS084_F_Ilgalaikioturt44Lrklimatokaito1">'Forma 13'!$E$73</definedName>
    <definedName name="VAS084_F_Ilgalaikioturt44Nuotekudumblot1" localSheetId="12">'Forma 13'!$L$73</definedName>
    <definedName name="VAS084_F_Ilgalaikioturt44Nuotekudumblot1">'Forma 13'!$L$73</definedName>
    <definedName name="VAS084_F_Ilgalaikioturt44Nuotekusurinki1" localSheetId="12">'Forma 13'!$J$73</definedName>
    <definedName name="VAS084_F_Ilgalaikioturt44Nuotekusurinki1">'Forma 13'!$J$73</definedName>
    <definedName name="VAS084_F_Ilgalaikioturt44Nuotekuvalymas1" localSheetId="12">'Forma 13'!$K$73</definedName>
    <definedName name="VAS084_F_Ilgalaikioturt44Nuotekuvalymas1">'Forma 13'!$K$73</definedName>
    <definedName name="VAS084_F_Ilgalaikioturt44Pavirsiniunuot1" localSheetId="12">'Forma 13'!$M$73</definedName>
    <definedName name="VAS084_F_Ilgalaikioturt44Pavirsiniunuot1">'Forma 13'!$M$73</definedName>
    <definedName name="VAS084_F_Ilgalaikioturt44Turtovienetask1" localSheetId="12">'Forma 13'!$F$73</definedName>
    <definedName name="VAS084_F_Ilgalaikioturt44Turtovienetask1">'Forma 13'!$F$73</definedName>
    <definedName name="VAS084_F_Ilgalaikioturt45Apskaitosveikla1" localSheetId="12">'Forma 13'!$N$74</definedName>
    <definedName name="VAS084_F_Ilgalaikioturt45Apskaitosveikla1">'Forma 13'!$N$74</definedName>
    <definedName name="VAS084_F_Ilgalaikioturt45Geriamojovande7" localSheetId="12">'Forma 13'!$G$74</definedName>
    <definedName name="VAS084_F_Ilgalaikioturt45Geriamojovande7">'Forma 13'!$G$74</definedName>
    <definedName name="VAS084_F_Ilgalaikioturt45Geriamojovande8" localSheetId="12">'Forma 13'!$H$74</definedName>
    <definedName name="VAS084_F_Ilgalaikioturt45Geriamojovande8">'Forma 13'!$H$74</definedName>
    <definedName name="VAS084_F_Ilgalaikioturt45Geriamojovande9" localSheetId="12">'Forma 13'!$I$74</definedName>
    <definedName name="VAS084_F_Ilgalaikioturt45Geriamojovande9">'Forma 13'!$I$74</definedName>
    <definedName name="VAS084_F_Ilgalaikioturt45Inventorinisnu1" localSheetId="12">'Forma 13'!$D$74</definedName>
    <definedName name="VAS084_F_Ilgalaikioturt45Inventorinisnu1">'Forma 13'!$D$74</definedName>
    <definedName name="VAS084_F_Ilgalaikioturt45Kitareguliuoja1" localSheetId="12">'Forma 13'!$O$74</definedName>
    <definedName name="VAS084_F_Ilgalaikioturt45Kitareguliuoja1">'Forma 13'!$O$74</definedName>
    <definedName name="VAS084_F_Ilgalaikioturt45Kitosveiklosne1" localSheetId="12">'Forma 13'!$P$74</definedName>
    <definedName name="VAS084_F_Ilgalaikioturt45Kitosveiklosne1">'Forma 13'!$P$74</definedName>
    <definedName name="VAS084_F_Ilgalaikioturt45Lrklimatokaito1" localSheetId="12">'Forma 13'!$E$74</definedName>
    <definedName name="VAS084_F_Ilgalaikioturt45Lrklimatokaito1">'Forma 13'!$E$74</definedName>
    <definedName name="VAS084_F_Ilgalaikioturt45Nuotekudumblot1" localSheetId="12">'Forma 13'!$L$74</definedName>
    <definedName name="VAS084_F_Ilgalaikioturt45Nuotekudumblot1">'Forma 13'!$L$74</definedName>
    <definedName name="VAS084_F_Ilgalaikioturt45Nuotekusurinki1" localSheetId="12">'Forma 13'!$J$74</definedName>
    <definedName name="VAS084_F_Ilgalaikioturt45Nuotekusurinki1">'Forma 13'!$J$74</definedName>
    <definedName name="VAS084_F_Ilgalaikioturt45Nuotekuvalymas1" localSheetId="12">'Forma 13'!$K$74</definedName>
    <definedName name="VAS084_F_Ilgalaikioturt45Nuotekuvalymas1">'Forma 13'!$K$74</definedName>
    <definedName name="VAS084_F_Ilgalaikioturt45Pavirsiniunuot1" localSheetId="12">'Forma 13'!$M$74</definedName>
    <definedName name="VAS084_F_Ilgalaikioturt45Pavirsiniunuot1">'Forma 13'!$M$74</definedName>
    <definedName name="VAS084_F_Ilgalaikioturt45Turtovienetask1" localSheetId="12">'Forma 13'!$F$74</definedName>
    <definedName name="VAS084_F_Ilgalaikioturt45Turtovienetask1">'Forma 13'!$F$74</definedName>
    <definedName name="VAS084_F_Ilgalaikioturt46Apskaitosveikla1" localSheetId="12">'Forma 13'!$N$76</definedName>
    <definedName name="VAS084_F_Ilgalaikioturt46Apskaitosveikla1">'Forma 13'!$N$76</definedName>
    <definedName name="VAS084_F_Ilgalaikioturt46Geriamojovande7" localSheetId="12">'Forma 13'!$G$76</definedName>
    <definedName name="VAS084_F_Ilgalaikioturt46Geriamojovande7">'Forma 13'!$G$76</definedName>
    <definedName name="VAS084_F_Ilgalaikioturt46Geriamojovande8" localSheetId="12">'Forma 13'!$H$76</definedName>
    <definedName name="VAS084_F_Ilgalaikioturt46Geriamojovande8">'Forma 13'!$H$76</definedName>
    <definedName name="VAS084_F_Ilgalaikioturt46Geriamojovande9" localSheetId="12">'Forma 13'!$I$76</definedName>
    <definedName name="VAS084_F_Ilgalaikioturt46Geriamojovande9">'Forma 13'!$I$76</definedName>
    <definedName name="VAS084_F_Ilgalaikioturt46Inventorinisnu1" localSheetId="12">'Forma 13'!$D$76</definedName>
    <definedName name="VAS084_F_Ilgalaikioturt46Inventorinisnu1">'Forma 13'!$D$76</definedName>
    <definedName name="VAS084_F_Ilgalaikioturt46Kitareguliuoja1" localSheetId="12">'Forma 13'!$O$76</definedName>
    <definedName name="VAS084_F_Ilgalaikioturt46Kitareguliuoja1">'Forma 13'!$O$76</definedName>
    <definedName name="VAS084_F_Ilgalaikioturt46Kitosveiklosne1" localSheetId="12">'Forma 13'!$P$76</definedName>
    <definedName name="VAS084_F_Ilgalaikioturt46Kitosveiklosne1">'Forma 13'!$P$76</definedName>
    <definedName name="VAS084_F_Ilgalaikioturt46Lrklimatokaito1" localSheetId="12">'Forma 13'!$E$76</definedName>
    <definedName name="VAS084_F_Ilgalaikioturt46Lrklimatokaito1">'Forma 13'!$E$76</definedName>
    <definedName name="VAS084_F_Ilgalaikioturt46Nuotekudumblot1" localSheetId="12">'Forma 13'!$L$76</definedName>
    <definedName name="VAS084_F_Ilgalaikioturt46Nuotekudumblot1">'Forma 13'!$L$76</definedName>
    <definedName name="VAS084_F_Ilgalaikioturt46Nuotekusurinki1" localSheetId="12">'Forma 13'!$J$76</definedName>
    <definedName name="VAS084_F_Ilgalaikioturt46Nuotekusurinki1">'Forma 13'!$J$76</definedName>
    <definedName name="VAS084_F_Ilgalaikioturt46Nuotekuvalymas1" localSheetId="12">'Forma 13'!$K$76</definedName>
    <definedName name="VAS084_F_Ilgalaikioturt46Nuotekuvalymas1">'Forma 13'!$K$76</definedName>
    <definedName name="VAS084_F_Ilgalaikioturt46Pavirsiniunuot1" localSheetId="12">'Forma 13'!$M$76</definedName>
    <definedName name="VAS084_F_Ilgalaikioturt46Pavirsiniunuot1">'Forma 13'!$M$76</definedName>
    <definedName name="VAS084_F_Ilgalaikioturt46Turtovienetask1" localSheetId="12">'Forma 13'!$F$76</definedName>
    <definedName name="VAS084_F_Ilgalaikioturt46Turtovienetask1">'Forma 13'!$F$76</definedName>
    <definedName name="VAS084_F_Ilgalaikioturt47Apskaitosveikla1" localSheetId="12">'Forma 13'!$N$77</definedName>
    <definedName name="VAS084_F_Ilgalaikioturt47Apskaitosveikla1">'Forma 13'!$N$77</definedName>
    <definedName name="VAS084_F_Ilgalaikioturt47Geriamojovande7" localSheetId="12">'Forma 13'!$G$77</definedName>
    <definedName name="VAS084_F_Ilgalaikioturt47Geriamojovande7">'Forma 13'!$G$77</definedName>
    <definedName name="VAS084_F_Ilgalaikioturt47Geriamojovande8" localSheetId="12">'Forma 13'!$H$77</definedName>
    <definedName name="VAS084_F_Ilgalaikioturt47Geriamojovande8">'Forma 13'!$H$77</definedName>
    <definedName name="VAS084_F_Ilgalaikioturt47Geriamojovande9" localSheetId="12">'Forma 13'!$I$77</definedName>
    <definedName name="VAS084_F_Ilgalaikioturt47Geriamojovande9">'Forma 13'!$I$77</definedName>
    <definedName name="VAS084_F_Ilgalaikioturt47Inventorinisnu1" localSheetId="12">'Forma 13'!$D$77</definedName>
    <definedName name="VAS084_F_Ilgalaikioturt47Inventorinisnu1">'Forma 13'!$D$77</definedName>
    <definedName name="VAS084_F_Ilgalaikioturt47Kitareguliuoja1" localSheetId="12">'Forma 13'!$O$77</definedName>
    <definedName name="VAS084_F_Ilgalaikioturt47Kitareguliuoja1">'Forma 13'!$O$77</definedName>
    <definedName name="VAS084_F_Ilgalaikioturt47Kitosveiklosne1" localSheetId="12">'Forma 13'!$P$77</definedName>
    <definedName name="VAS084_F_Ilgalaikioturt47Kitosveiklosne1">'Forma 13'!$P$77</definedName>
    <definedName name="VAS084_F_Ilgalaikioturt47Lrklimatokaito1" localSheetId="12">'Forma 13'!$E$77</definedName>
    <definedName name="VAS084_F_Ilgalaikioturt47Lrklimatokaito1">'Forma 13'!$E$77</definedName>
    <definedName name="VAS084_F_Ilgalaikioturt47Nuotekudumblot1" localSheetId="12">'Forma 13'!$L$77</definedName>
    <definedName name="VAS084_F_Ilgalaikioturt47Nuotekudumblot1">'Forma 13'!$L$77</definedName>
    <definedName name="VAS084_F_Ilgalaikioturt47Nuotekusurinki1" localSheetId="12">'Forma 13'!$J$77</definedName>
    <definedName name="VAS084_F_Ilgalaikioturt47Nuotekusurinki1">'Forma 13'!$J$77</definedName>
    <definedName name="VAS084_F_Ilgalaikioturt47Nuotekuvalymas1" localSheetId="12">'Forma 13'!$K$77</definedName>
    <definedName name="VAS084_F_Ilgalaikioturt47Nuotekuvalymas1">'Forma 13'!$K$77</definedName>
    <definedName name="VAS084_F_Ilgalaikioturt47Pavirsiniunuot1" localSheetId="12">'Forma 13'!$M$77</definedName>
    <definedName name="VAS084_F_Ilgalaikioturt47Pavirsiniunuot1">'Forma 13'!$M$77</definedName>
    <definedName name="VAS084_F_Ilgalaikioturt47Turtovienetask1" localSheetId="12">'Forma 13'!$F$77</definedName>
    <definedName name="VAS084_F_Ilgalaikioturt47Turtovienetask1">'Forma 13'!$F$77</definedName>
    <definedName name="VAS084_F_Ilgalaikioturt48Apskaitosveikla1" localSheetId="12">'Forma 13'!$N$78</definedName>
    <definedName name="VAS084_F_Ilgalaikioturt48Apskaitosveikla1">'Forma 13'!$N$78</definedName>
    <definedName name="VAS084_F_Ilgalaikioturt48Geriamojovande7" localSheetId="12">'Forma 13'!$G$78</definedName>
    <definedName name="VAS084_F_Ilgalaikioturt48Geriamojovande7">'Forma 13'!$G$78</definedName>
    <definedName name="VAS084_F_Ilgalaikioturt48Geriamojovande8" localSheetId="12">'Forma 13'!$H$78</definedName>
    <definedName name="VAS084_F_Ilgalaikioturt48Geriamojovande8">'Forma 13'!$H$78</definedName>
    <definedName name="VAS084_F_Ilgalaikioturt48Geriamojovande9" localSheetId="12">'Forma 13'!$I$78</definedName>
    <definedName name="VAS084_F_Ilgalaikioturt48Geriamojovande9">'Forma 13'!$I$78</definedName>
    <definedName name="VAS084_F_Ilgalaikioturt48Inventorinisnu1" localSheetId="12">'Forma 13'!$D$78</definedName>
    <definedName name="VAS084_F_Ilgalaikioturt48Inventorinisnu1">'Forma 13'!$D$78</definedName>
    <definedName name="VAS084_F_Ilgalaikioturt48Kitareguliuoja1" localSheetId="12">'Forma 13'!$O$78</definedName>
    <definedName name="VAS084_F_Ilgalaikioturt48Kitareguliuoja1">'Forma 13'!$O$78</definedName>
    <definedName name="VAS084_F_Ilgalaikioturt48Kitosveiklosne1" localSheetId="12">'Forma 13'!$P$78</definedName>
    <definedName name="VAS084_F_Ilgalaikioturt48Kitosveiklosne1">'Forma 13'!$P$78</definedName>
    <definedName name="VAS084_F_Ilgalaikioturt48Lrklimatokaito1" localSheetId="12">'Forma 13'!$E$78</definedName>
    <definedName name="VAS084_F_Ilgalaikioturt48Lrklimatokaito1">'Forma 13'!$E$78</definedName>
    <definedName name="VAS084_F_Ilgalaikioturt48Nuotekudumblot1" localSheetId="12">'Forma 13'!$L$78</definedName>
    <definedName name="VAS084_F_Ilgalaikioturt48Nuotekudumblot1">'Forma 13'!$L$78</definedName>
    <definedName name="VAS084_F_Ilgalaikioturt48Nuotekusurinki1" localSheetId="12">'Forma 13'!$J$78</definedName>
    <definedName name="VAS084_F_Ilgalaikioturt48Nuotekusurinki1">'Forma 13'!$J$78</definedName>
    <definedName name="VAS084_F_Ilgalaikioturt48Nuotekuvalymas1" localSheetId="12">'Forma 13'!$K$78</definedName>
    <definedName name="VAS084_F_Ilgalaikioturt48Nuotekuvalymas1">'Forma 13'!$K$78</definedName>
    <definedName name="VAS084_F_Ilgalaikioturt48Pavirsiniunuot1" localSheetId="12">'Forma 13'!$M$78</definedName>
    <definedName name="VAS084_F_Ilgalaikioturt48Pavirsiniunuot1">'Forma 13'!$M$78</definedName>
    <definedName name="VAS084_F_Ilgalaikioturt48Turtovienetask1" localSheetId="12">'Forma 13'!$F$78</definedName>
    <definedName name="VAS084_F_Ilgalaikioturt48Turtovienetask1">'Forma 13'!$F$78</definedName>
    <definedName name="VAS084_F_Ilgalaikioturt49Apskaitosveikla1" localSheetId="12">'Forma 13'!$N$81</definedName>
    <definedName name="VAS084_F_Ilgalaikioturt49Apskaitosveikla1">'Forma 13'!$N$81</definedName>
    <definedName name="VAS084_F_Ilgalaikioturt49Geriamojovande7" localSheetId="12">'Forma 13'!$G$81</definedName>
    <definedName name="VAS084_F_Ilgalaikioturt49Geriamojovande7">'Forma 13'!$G$81</definedName>
    <definedName name="VAS084_F_Ilgalaikioturt49Geriamojovande8" localSheetId="12">'Forma 13'!$H$81</definedName>
    <definedName name="VAS084_F_Ilgalaikioturt49Geriamojovande8">'Forma 13'!$H$81</definedName>
    <definedName name="VAS084_F_Ilgalaikioturt49Geriamojovande9" localSheetId="12">'Forma 13'!$I$81</definedName>
    <definedName name="VAS084_F_Ilgalaikioturt49Geriamojovande9">'Forma 13'!$I$81</definedName>
    <definedName name="VAS084_F_Ilgalaikioturt49Inventorinisnu1" localSheetId="12">'Forma 13'!$D$81</definedName>
    <definedName name="VAS084_F_Ilgalaikioturt49Inventorinisnu1">'Forma 13'!$D$81</definedName>
    <definedName name="VAS084_F_Ilgalaikioturt49Kitareguliuoja1" localSheetId="12">'Forma 13'!$O$81</definedName>
    <definedName name="VAS084_F_Ilgalaikioturt49Kitareguliuoja1">'Forma 13'!$O$81</definedName>
    <definedName name="VAS084_F_Ilgalaikioturt49Kitosveiklosne1" localSheetId="12">'Forma 13'!$P$81</definedName>
    <definedName name="VAS084_F_Ilgalaikioturt49Kitosveiklosne1">'Forma 13'!$P$81</definedName>
    <definedName name="VAS084_F_Ilgalaikioturt49Lrklimatokaito1" localSheetId="12">'Forma 13'!$E$81</definedName>
    <definedName name="VAS084_F_Ilgalaikioturt49Lrklimatokaito1">'Forma 13'!$E$81</definedName>
    <definedName name="VAS084_F_Ilgalaikioturt49Nuotekudumblot1" localSheetId="12">'Forma 13'!$L$81</definedName>
    <definedName name="VAS084_F_Ilgalaikioturt49Nuotekudumblot1">'Forma 13'!$L$81</definedName>
    <definedName name="VAS084_F_Ilgalaikioturt49Nuotekusurinki1" localSheetId="12">'Forma 13'!$J$81</definedName>
    <definedName name="VAS084_F_Ilgalaikioturt49Nuotekusurinki1">'Forma 13'!$J$81</definedName>
    <definedName name="VAS084_F_Ilgalaikioturt49Nuotekuvalymas1" localSheetId="12">'Forma 13'!$K$81</definedName>
    <definedName name="VAS084_F_Ilgalaikioturt49Nuotekuvalymas1">'Forma 13'!$K$81</definedName>
    <definedName name="VAS084_F_Ilgalaikioturt49Pavirsiniunuot1" localSheetId="12">'Forma 13'!$M$81</definedName>
    <definedName name="VAS084_F_Ilgalaikioturt49Pavirsiniunuot1">'Forma 13'!$M$81</definedName>
    <definedName name="VAS084_F_Ilgalaikioturt49Turtovienetask1" localSheetId="12">'Forma 13'!$F$81</definedName>
    <definedName name="VAS084_F_Ilgalaikioturt49Turtovienetask1">'Forma 13'!$F$81</definedName>
    <definedName name="VAS084_F_Ilgalaikioturt4Apskaitosveikla1" localSheetId="12">'Forma 13'!$N$17</definedName>
    <definedName name="VAS084_F_Ilgalaikioturt4Apskaitosveikla1">'Forma 13'!$N$17</definedName>
    <definedName name="VAS084_F_Ilgalaikioturt4Geriamojovande7" localSheetId="12">'Forma 13'!$G$17</definedName>
    <definedName name="VAS084_F_Ilgalaikioturt4Geriamojovande7">'Forma 13'!$G$17</definedName>
    <definedName name="VAS084_F_Ilgalaikioturt4Geriamojovande8" localSheetId="12">'Forma 13'!$H$17</definedName>
    <definedName name="VAS084_F_Ilgalaikioturt4Geriamojovande8">'Forma 13'!$H$17</definedName>
    <definedName name="VAS084_F_Ilgalaikioturt4Geriamojovande9" localSheetId="12">'Forma 13'!$I$17</definedName>
    <definedName name="VAS084_F_Ilgalaikioturt4Geriamojovande9">'Forma 13'!$I$17</definedName>
    <definedName name="VAS084_F_Ilgalaikioturt4Inventorinisnu1" localSheetId="12">'Forma 13'!$D$17</definedName>
    <definedName name="VAS084_F_Ilgalaikioturt4Inventorinisnu1">'Forma 13'!$D$17</definedName>
    <definedName name="VAS084_F_Ilgalaikioturt4Kitareguliuoja1" localSheetId="12">'Forma 13'!$O$17</definedName>
    <definedName name="VAS084_F_Ilgalaikioturt4Kitareguliuoja1">'Forma 13'!$O$17</definedName>
    <definedName name="VAS084_F_Ilgalaikioturt4Kitosveiklosne1" localSheetId="12">'Forma 13'!$P$17</definedName>
    <definedName name="VAS084_F_Ilgalaikioturt4Kitosveiklosne1">'Forma 13'!$P$17</definedName>
    <definedName name="VAS084_F_Ilgalaikioturt4Lrklimatokaito1" localSheetId="12">'Forma 13'!$E$17</definedName>
    <definedName name="VAS084_F_Ilgalaikioturt4Lrklimatokaito1">'Forma 13'!$E$17</definedName>
    <definedName name="VAS084_F_Ilgalaikioturt4Nuotekudumblot1" localSheetId="12">'Forma 13'!$L$17</definedName>
    <definedName name="VAS084_F_Ilgalaikioturt4Nuotekudumblot1">'Forma 13'!$L$17</definedName>
    <definedName name="VAS084_F_Ilgalaikioturt4Nuotekusurinki1" localSheetId="12">'Forma 13'!$J$17</definedName>
    <definedName name="VAS084_F_Ilgalaikioturt4Nuotekusurinki1">'Forma 13'!$J$17</definedName>
    <definedName name="VAS084_F_Ilgalaikioturt4Nuotekuvalymas1" localSheetId="12">'Forma 13'!$K$17</definedName>
    <definedName name="VAS084_F_Ilgalaikioturt4Nuotekuvalymas1">'Forma 13'!$K$17</definedName>
    <definedName name="VAS084_F_Ilgalaikioturt4Pavirsiniunuot1" localSheetId="12">'Forma 13'!$M$17</definedName>
    <definedName name="VAS084_F_Ilgalaikioturt4Pavirsiniunuot1">'Forma 13'!$M$17</definedName>
    <definedName name="VAS084_F_Ilgalaikioturt4Turtovienetask1" localSheetId="12">'Forma 13'!$F$17</definedName>
    <definedName name="VAS084_F_Ilgalaikioturt4Turtovienetask1">'Forma 13'!$F$17</definedName>
    <definedName name="VAS084_F_Ilgalaikioturt50Apskaitosveikla1" localSheetId="12">'Forma 13'!$N$82</definedName>
    <definedName name="VAS084_F_Ilgalaikioturt50Apskaitosveikla1">'Forma 13'!$N$82</definedName>
    <definedName name="VAS084_F_Ilgalaikioturt50Geriamojovande7" localSheetId="12">'Forma 13'!$G$82</definedName>
    <definedName name="VAS084_F_Ilgalaikioturt50Geriamojovande7">'Forma 13'!$G$82</definedName>
    <definedName name="VAS084_F_Ilgalaikioturt50Geriamojovande8" localSheetId="12">'Forma 13'!$H$82</definedName>
    <definedName name="VAS084_F_Ilgalaikioturt50Geriamojovande8">'Forma 13'!$H$82</definedName>
    <definedName name="VAS084_F_Ilgalaikioturt50Geriamojovande9" localSheetId="12">'Forma 13'!$I$82</definedName>
    <definedName name="VAS084_F_Ilgalaikioturt50Geriamojovande9">'Forma 13'!$I$82</definedName>
    <definedName name="VAS084_F_Ilgalaikioturt50Inventorinisnu1" localSheetId="12">'Forma 13'!$D$82</definedName>
    <definedName name="VAS084_F_Ilgalaikioturt50Inventorinisnu1">'Forma 13'!$D$82</definedName>
    <definedName name="VAS084_F_Ilgalaikioturt50Kitareguliuoja1" localSheetId="12">'Forma 13'!$O$82</definedName>
    <definedName name="VAS084_F_Ilgalaikioturt50Kitareguliuoja1">'Forma 13'!$O$82</definedName>
    <definedName name="VAS084_F_Ilgalaikioturt50Kitosveiklosne1" localSheetId="12">'Forma 13'!$P$82</definedName>
    <definedName name="VAS084_F_Ilgalaikioturt50Kitosveiklosne1">'Forma 13'!$P$82</definedName>
    <definedName name="VAS084_F_Ilgalaikioturt50Lrklimatokaito1" localSheetId="12">'Forma 13'!$E$82</definedName>
    <definedName name="VAS084_F_Ilgalaikioturt50Lrklimatokaito1">'Forma 13'!$E$82</definedName>
    <definedName name="VAS084_F_Ilgalaikioturt50Nuotekudumblot1" localSheetId="12">'Forma 13'!$L$82</definedName>
    <definedName name="VAS084_F_Ilgalaikioturt50Nuotekudumblot1">'Forma 13'!$L$82</definedName>
    <definedName name="VAS084_F_Ilgalaikioturt50Nuotekusurinki1" localSheetId="12">'Forma 13'!$J$82</definedName>
    <definedName name="VAS084_F_Ilgalaikioturt50Nuotekusurinki1">'Forma 13'!$J$82</definedName>
    <definedName name="VAS084_F_Ilgalaikioturt50Nuotekuvalymas1" localSheetId="12">'Forma 13'!$K$82</definedName>
    <definedName name="VAS084_F_Ilgalaikioturt50Nuotekuvalymas1">'Forma 13'!$K$82</definedName>
    <definedName name="VAS084_F_Ilgalaikioturt50Pavirsiniunuot1" localSheetId="12">'Forma 13'!$M$82</definedName>
    <definedName name="VAS084_F_Ilgalaikioturt50Pavirsiniunuot1">'Forma 13'!$M$82</definedName>
    <definedName name="VAS084_F_Ilgalaikioturt50Turtovienetask1" localSheetId="12">'Forma 13'!$F$82</definedName>
    <definedName name="VAS084_F_Ilgalaikioturt50Turtovienetask1">'Forma 13'!$F$82</definedName>
    <definedName name="VAS084_F_Ilgalaikioturt51Apskaitosveikla1" localSheetId="12">'Forma 13'!$N$83</definedName>
    <definedName name="VAS084_F_Ilgalaikioturt51Apskaitosveikla1">'Forma 13'!$N$83</definedName>
    <definedName name="VAS084_F_Ilgalaikioturt51Geriamojovande7" localSheetId="12">'Forma 13'!$G$83</definedName>
    <definedName name="VAS084_F_Ilgalaikioturt51Geriamojovande7">'Forma 13'!$G$83</definedName>
    <definedName name="VAS084_F_Ilgalaikioturt51Geriamojovande8" localSheetId="12">'Forma 13'!$H$83</definedName>
    <definedName name="VAS084_F_Ilgalaikioturt51Geriamojovande8">'Forma 13'!$H$83</definedName>
    <definedName name="VAS084_F_Ilgalaikioturt51Geriamojovande9" localSheetId="12">'Forma 13'!$I$83</definedName>
    <definedName name="VAS084_F_Ilgalaikioturt51Geriamojovande9">'Forma 13'!$I$83</definedName>
    <definedName name="VAS084_F_Ilgalaikioturt51Inventorinisnu1" localSheetId="12">'Forma 13'!$D$83</definedName>
    <definedName name="VAS084_F_Ilgalaikioturt51Inventorinisnu1">'Forma 13'!$D$83</definedName>
    <definedName name="VAS084_F_Ilgalaikioturt51Kitareguliuoja1" localSheetId="12">'Forma 13'!$O$83</definedName>
    <definedName name="VAS084_F_Ilgalaikioturt51Kitareguliuoja1">'Forma 13'!$O$83</definedName>
    <definedName name="VAS084_F_Ilgalaikioturt51Kitosveiklosne1" localSheetId="12">'Forma 13'!$P$83</definedName>
    <definedName name="VAS084_F_Ilgalaikioturt51Kitosveiklosne1">'Forma 13'!$P$83</definedName>
    <definedName name="VAS084_F_Ilgalaikioturt51Lrklimatokaito1" localSheetId="12">'Forma 13'!$E$83</definedName>
    <definedName name="VAS084_F_Ilgalaikioturt51Lrklimatokaito1">'Forma 13'!$E$83</definedName>
    <definedName name="VAS084_F_Ilgalaikioturt51Nuotekudumblot1" localSheetId="12">'Forma 13'!$L$83</definedName>
    <definedName name="VAS084_F_Ilgalaikioturt51Nuotekudumblot1">'Forma 13'!$L$83</definedName>
    <definedName name="VAS084_F_Ilgalaikioturt51Nuotekusurinki1" localSheetId="12">'Forma 13'!$J$83</definedName>
    <definedName name="VAS084_F_Ilgalaikioturt51Nuotekusurinki1">'Forma 13'!$J$83</definedName>
    <definedName name="VAS084_F_Ilgalaikioturt51Nuotekuvalymas1" localSheetId="12">'Forma 13'!$K$83</definedName>
    <definedName name="VAS084_F_Ilgalaikioturt51Nuotekuvalymas1">'Forma 13'!$K$83</definedName>
    <definedName name="VAS084_F_Ilgalaikioturt51Pavirsiniunuot1" localSheetId="12">'Forma 13'!$M$83</definedName>
    <definedName name="VAS084_F_Ilgalaikioturt51Pavirsiniunuot1">'Forma 13'!$M$83</definedName>
    <definedName name="VAS084_F_Ilgalaikioturt51Turtovienetask1" localSheetId="12">'Forma 13'!$F$83</definedName>
    <definedName name="VAS084_F_Ilgalaikioturt51Turtovienetask1">'Forma 13'!$F$83</definedName>
    <definedName name="VAS084_F_Ilgalaikioturt52Apskaitosveikla1" localSheetId="12">'Forma 13'!$N$85</definedName>
    <definedName name="VAS084_F_Ilgalaikioturt52Apskaitosveikla1">'Forma 13'!$N$85</definedName>
    <definedName name="VAS084_F_Ilgalaikioturt52Geriamojovande7" localSheetId="12">'Forma 13'!$G$85</definedName>
    <definedName name="VAS084_F_Ilgalaikioturt52Geriamojovande7">'Forma 13'!$G$85</definedName>
    <definedName name="VAS084_F_Ilgalaikioturt52Geriamojovande8" localSheetId="12">'Forma 13'!$H$85</definedName>
    <definedName name="VAS084_F_Ilgalaikioturt52Geriamojovande8">'Forma 13'!$H$85</definedName>
    <definedName name="VAS084_F_Ilgalaikioturt52Geriamojovande9" localSheetId="12">'Forma 13'!$I$85</definedName>
    <definedName name="VAS084_F_Ilgalaikioturt52Geriamojovande9">'Forma 13'!$I$85</definedName>
    <definedName name="VAS084_F_Ilgalaikioturt52Inventorinisnu1" localSheetId="12">'Forma 13'!$D$85</definedName>
    <definedName name="VAS084_F_Ilgalaikioturt52Inventorinisnu1">'Forma 13'!$D$85</definedName>
    <definedName name="VAS084_F_Ilgalaikioturt52Kitareguliuoja1" localSheetId="12">'Forma 13'!$O$85</definedName>
    <definedName name="VAS084_F_Ilgalaikioturt52Kitareguliuoja1">'Forma 13'!$O$85</definedName>
    <definedName name="VAS084_F_Ilgalaikioturt52Kitosveiklosne1" localSheetId="12">'Forma 13'!$P$85</definedName>
    <definedName name="VAS084_F_Ilgalaikioturt52Kitosveiklosne1">'Forma 13'!$P$85</definedName>
    <definedName name="VAS084_F_Ilgalaikioturt52Lrklimatokaito1" localSheetId="12">'Forma 13'!$E$85</definedName>
    <definedName name="VAS084_F_Ilgalaikioturt52Lrklimatokaito1">'Forma 13'!$E$85</definedName>
    <definedName name="VAS084_F_Ilgalaikioturt52Nuotekudumblot1" localSheetId="12">'Forma 13'!$L$85</definedName>
    <definedName name="VAS084_F_Ilgalaikioturt52Nuotekudumblot1">'Forma 13'!$L$85</definedName>
    <definedName name="VAS084_F_Ilgalaikioturt52Nuotekusurinki1" localSheetId="12">'Forma 13'!$J$85</definedName>
    <definedName name="VAS084_F_Ilgalaikioturt52Nuotekusurinki1">'Forma 13'!$J$85</definedName>
    <definedName name="VAS084_F_Ilgalaikioturt52Nuotekuvalymas1" localSheetId="12">'Forma 13'!$K$85</definedName>
    <definedName name="VAS084_F_Ilgalaikioturt52Nuotekuvalymas1">'Forma 13'!$K$85</definedName>
    <definedName name="VAS084_F_Ilgalaikioturt52Pavirsiniunuot1" localSheetId="12">'Forma 13'!$M$85</definedName>
    <definedName name="VAS084_F_Ilgalaikioturt52Pavirsiniunuot1">'Forma 13'!$M$85</definedName>
    <definedName name="VAS084_F_Ilgalaikioturt52Turtovienetask1" localSheetId="12">'Forma 13'!$F$85</definedName>
    <definedName name="VAS084_F_Ilgalaikioturt52Turtovienetask1">'Forma 13'!$F$85</definedName>
    <definedName name="VAS084_F_Ilgalaikioturt53Apskaitosveikla1" localSheetId="12">'Forma 13'!$N$86</definedName>
    <definedName name="VAS084_F_Ilgalaikioturt53Apskaitosveikla1">'Forma 13'!$N$86</definedName>
    <definedName name="VAS084_F_Ilgalaikioturt53Geriamojovande7" localSheetId="12">'Forma 13'!$G$86</definedName>
    <definedName name="VAS084_F_Ilgalaikioturt53Geriamojovande7">'Forma 13'!$G$86</definedName>
    <definedName name="VAS084_F_Ilgalaikioturt53Geriamojovande8" localSheetId="12">'Forma 13'!$H$86</definedName>
    <definedName name="VAS084_F_Ilgalaikioturt53Geriamojovande8">'Forma 13'!$H$86</definedName>
    <definedName name="VAS084_F_Ilgalaikioturt53Geriamojovande9" localSheetId="12">'Forma 13'!$I$86</definedName>
    <definedName name="VAS084_F_Ilgalaikioturt53Geriamojovande9">'Forma 13'!$I$86</definedName>
    <definedName name="VAS084_F_Ilgalaikioturt53Inventorinisnu1" localSheetId="12">'Forma 13'!$D$86</definedName>
    <definedName name="VAS084_F_Ilgalaikioturt53Inventorinisnu1">'Forma 13'!$D$86</definedName>
    <definedName name="VAS084_F_Ilgalaikioturt53Kitareguliuoja1" localSheetId="12">'Forma 13'!$O$86</definedName>
    <definedName name="VAS084_F_Ilgalaikioturt53Kitareguliuoja1">'Forma 13'!$O$86</definedName>
    <definedName name="VAS084_F_Ilgalaikioturt53Kitosveiklosne1" localSheetId="12">'Forma 13'!$P$86</definedName>
    <definedName name="VAS084_F_Ilgalaikioturt53Kitosveiklosne1">'Forma 13'!$P$86</definedName>
    <definedName name="VAS084_F_Ilgalaikioturt53Lrklimatokaito1" localSheetId="12">'Forma 13'!$E$86</definedName>
    <definedName name="VAS084_F_Ilgalaikioturt53Lrklimatokaito1">'Forma 13'!$E$86</definedName>
    <definedName name="VAS084_F_Ilgalaikioturt53Nuotekudumblot1" localSheetId="12">'Forma 13'!$L$86</definedName>
    <definedName name="VAS084_F_Ilgalaikioturt53Nuotekudumblot1">'Forma 13'!$L$86</definedName>
    <definedName name="VAS084_F_Ilgalaikioturt53Nuotekusurinki1" localSheetId="12">'Forma 13'!$J$86</definedName>
    <definedName name="VAS084_F_Ilgalaikioturt53Nuotekusurinki1">'Forma 13'!$J$86</definedName>
    <definedName name="VAS084_F_Ilgalaikioturt53Nuotekuvalymas1" localSheetId="12">'Forma 13'!$K$86</definedName>
    <definedName name="VAS084_F_Ilgalaikioturt53Nuotekuvalymas1">'Forma 13'!$K$86</definedName>
    <definedName name="VAS084_F_Ilgalaikioturt53Pavirsiniunuot1" localSheetId="12">'Forma 13'!$M$86</definedName>
    <definedName name="VAS084_F_Ilgalaikioturt53Pavirsiniunuot1">'Forma 13'!$M$86</definedName>
    <definedName name="VAS084_F_Ilgalaikioturt53Turtovienetask1" localSheetId="12">'Forma 13'!$F$86</definedName>
    <definedName name="VAS084_F_Ilgalaikioturt53Turtovienetask1">'Forma 13'!$F$86</definedName>
    <definedName name="VAS084_F_Ilgalaikioturt54Apskaitosveikla1" localSheetId="12">'Forma 13'!$N$87</definedName>
    <definedName name="VAS084_F_Ilgalaikioturt54Apskaitosveikla1">'Forma 13'!$N$87</definedName>
    <definedName name="VAS084_F_Ilgalaikioturt54Geriamojovande7" localSheetId="12">'Forma 13'!$G$87</definedName>
    <definedName name="VAS084_F_Ilgalaikioturt54Geriamojovande7">'Forma 13'!$G$87</definedName>
    <definedName name="VAS084_F_Ilgalaikioturt54Geriamojovande8" localSheetId="12">'Forma 13'!$H$87</definedName>
    <definedName name="VAS084_F_Ilgalaikioturt54Geriamojovande8">'Forma 13'!$H$87</definedName>
    <definedName name="VAS084_F_Ilgalaikioturt54Geriamojovande9" localSheetId="12">'Forma 13'!$I$87</definedName>
    <definedName name="VAS084_F_Ilgalaikioturt54Geriamojovande9">'Forma 13'!$I$87</definedName>
    <definedName name="VAS084_F_Ilgalaikioturt54Inventorinisnu1" localSheetId="12">'Forma 13'!$D$87</definedName>
    <definedName name="VAS084_F_Ilgalaikioturt54Inventorinisnu1">'Forma 13'!$D$87</definedName>
    <definedName name="VAS084_F_Ilgalaikioturt54Kitareguliuoja1" localSheetId="12">'Forma 13'!$O$87</definedName>
    <definedName name="VAS084_F_Ilgalaikioturt54Kitareguliuoja1">'Forma 13'!$O$87</definedName>
    <definedName name="VAS084_F_Ilgalaikioturt54Kitosveiklosne1" localSheetId="12">'Forma 13'!$P$87</definedName>
    <definedName name="VAS084_F_Ilgalaikioturt54Kitosveiklosne1">'Forma 13'!$P$87</definedName>
    <definedName name="VAS084_F_Ilgalaikioturt54Lrklimatokaito1" localSheetId="12">'Forma 13'!$E$87</definedName>
    <definedName name="VAS084_F_Ilgalaikioturt54Lrklimatokaito1">'Forma 13'!$E$87</definedName>
    <definedName name="VAS084_F_Ilgalaikioturt54Nuotekudumblot1" localSheetId="12">'Forma 13'!$L$87</definedName>
    <definedName name="VAS084_F_Ilgalaikioturt54Nuotekudumblot1">'Forma 13'!$L$87</definedName>
    <definedName name="VAS084_F_Ilgalaikioturt54Nuotekusurinki1" localSheetId="12">'Forma 13'!$J$87</definedName>
    <definedName name="VAS084_F_Ilgalaikioturt54Nuotekusurinki1">'Forma 13'!$J$87</definedName>
    <definedName name="VAS084_F_Ilgalaikioturt54Nuotekuvalymas1" localSheetId="12">'Forma 13'!$K$87</definedName>
    <definedName name="VAS084_F_Ilgalaikioturt54Nuotekuvalymas1">'Forma 13'!$K$87</definedName>
    <definedName name="VAS084_F_Ilgalaikioturt54Pavirsiniunuot1" localSheetId="12">'Forma 13'!$M$87</definedName>
    <definedName name="VAS084_F_Ilgalaikioturt54Pavirsiniunuot1">'Forma 13'!$M$87</definedName>
    <definedName name="VAS084_F_Ilgalaikioturt54Turtovienetask1" localSheetId="12">'Forma 13'!$F$87</definedName>
    <definedName name="VAS084_F_Ilgalaikioturt54Turtovienetask1">'Forma 13'!$F$87</definedName>
    <definedName name="VAS084_F_Ilgalaikioturt55Apskaitosveikla1" localSheetId="12">'Forma 13'!$N$89</definedName>
    <definedName name="VAS084_F_Ilgalaikioturt55Apskaitosveikla1">'Forma 13'!$N$89</definedName>
    <definedName name="VAS084_F_Ilgalaikioturt55Geriamojovande7" localSheetId="12">'Forma 13'!$G$89</definedName>
    <definedName name="VAS084_F_Ilgalaikioturt55Geriamojovande7">'Forma 13'!$G$89</definedName>
    <definedName name="VAS084_F_Ilgalaikioturt55Geriamojovande8" localSheetId="12">'Forma 13'!$H$89</definedName>
    <definedName name="VAS084_F_Ilgalaikioturt55Geriamojovande8">'Forma 13'!$H$89</definedName>
    <definedName name="VAS084_F_Ilgalaikioturt55Geriamojovande9" localSheetId="12">'Forma 13'!$I$89</definedName>
    <definedName name="VAS084_F_Ilgalaikioturt55Geriamojovande9">'Forma 13'!$I$89</definedName>
    <definedName name="VAS084_F_Ilgalaikioturt55Inventorinisnu1" localSheetId="12">'Forma 13'!$D$89</definedName>
    <definedName name="VAS084_F_Ilgalaikioturt55Inventorinisnu1">'Forma 13'!$D$89</definedName>
    <definedName name="VAS084_F_Ilgalaikioturt55Kitareguliuoja1" localSheetId="12">'Forma 13'!$O$89</definedName>
    <definedName name="VAS084_F_Ilgalaikioturt55Kitareguliuoja1">'Forma 13'!$O$89</definedName>
    <definedName name="VAS084_F_Ilgalaikioturt55Kitosveiklosne1" localSheetId="12">'Forma 13'!$P$89</definedName>
    <definedName name="VAS084_F_Ilgalaikioturt55Kitosveiklosne1">'Forma 13'!$P$89</definedName>
    <definedName name="VAS084_F_Ilgalaikioturt55Lrklimatokaito1" localSheetId="12">'Forma 13'!$E$89</definedName>
    <definedName name="VAS084_F_Ilgalaikioturt55Lrklimatokaito1">'Forma 13'!$E$89</definedName>
    <definedName name="VAS084_F_Ilgalaikioturt55Nuotekudumblot1" localSheetId="12">'Forma 13'!$L$89</definedName>
    <definedName name="VAS084_F_Ilgalaikioturt55Nuotekudumblot1">'Forma 13'!$L$89</definedName>
    <definedName name="VAS084_F_Ilgalaikioturt55Nuotekusurinki1" localSheetId="12">'Forma 13'!$J$89</definedName>
    <definedName name="VAS084_F_Ilgalaikioturt55Nuotekusurinki1">'Forma 13'!$J$89</definedName>
    <definedName name="VAS084_F_Ilgalaikioturt55Nuotekuvalymas1" localSheetId="12">'Forma 13'!$K$89</definedName>
    <definedName name="VAS084_F_Ilgalaikioturt55Nuotekuvalymas1">'Forma 13'!$K$89</definedName>
    <definedName name="VAS084_F_Ilgalaikioturt55Pavirsiniunuot1" localSheetId="12">'Forma 13'!$M$89</definedName>
    <definedName name="VAS084_F_Ilgalaikioturt55Pavirsiniunuot1">'Forma 13'!$M$89</definedName>
    <definedName name="VAS084_F_Ilgalaikioturt55Turtovienetask1" localSheetId="12">'Forma 13'!$F$89</definedName>
    <definedName name="VAS084_F_Ilgalaikioturt55Turtovienetask1">'Forma 13'!$F$89</definedName>
    <definedName name="VAS084_F_Ilgalaikioturt56Apskaitosveikla1" localSheetId="12">'Forma 13'!$N$90</definedName>
    <definedName name="VAS084_F_Ilgalaikioturt56Apskaitosveikla1">'Forma 13'!$N$90</definedName>
    <definedName name="VAS084_F_Ilgalaikioturt56Geriamojovande7" localSheetId="12">'Forma 13'!$G$90</definedName>
    <definedName name="VAS084_F_Ilgalaikioturt56Geriamojovande7">'Forma 13'!$G$90</definedName>
    <definedName name="VAS084_F_Ilgalaikioturt56Geriamojovande8" localSheetId="12">'Forma 13'!$H$90</definedName>
    <definedName name="VAS084_F_Ilgalaikioturt56Geriamojovande8">'Forma 13'!$H$90</definedName>
    <definedName name="VAS084_F_Ilgalaikioturt56Geriamojovande9" localSheetId="12">'Forma 13'!$I$90</definedName>
    <definedName name="VAS084_F_Ilgalaikioturt56Geriamojovande9">'Forma 13'!$I$90</definedName>
    <definedName name="VAS084_F_Ilgalaikioturt56Inventorinisnu1" localSheetId="12">'Forma 13'!$D$90</definedName>
    <definedName name="VAS084_F_Ilgalaikioturt56Inventorinisnu1">'Forma 13'!$D$90</definedName>
    <definedName name="VAS084_F_Ilgalaikioturt56Kitareguliuoja1" localSheetId="12">'Forma 13'!$O$90</definedName>
    <definedName name="VAS084_F_Ilgalaikioturt56Kitareguliuoja1">'Forma 13'!$O$90</definedName>
    <definedName name="VAS084_F_Ilgalaikioturt56Kitosveiklosne1" localSheetId="12">'Forma 13'!$P$90</definedName>
    <definedName name="VAS084_F_Ilgalaikioturt56Kitosveiklosne1">'Forma 13'!$P$90</definedName>
    <definedName name="VAS084_F_Ilgalaikioturt56Lrklimatokaito1" localSheetId="12">'Forma 13'!$E$90</definedName>
    <definedName name="VAS084_F_Ilgalaikioturt56Lrklimatokaito1">'Forma 13'!$E$90</definedName>
    <definedName name="VAS084_F_Ilgalaikioturt56Nuotekudumblot1" localSheetId="12">'Forma 13'!$L$90</definedName>
    <definedName name="VAS084_F_Ilgalaikioturt56Nuotekudumblot1">'Forma 13'!$L$90</definedName>
    <definedName name="VAS084_F_Ilgalaikioturt56Nuotekusurinki1" localSheetId="12">'Forma 13'!$J$90</definedName>
    <definedName name="VAS084_F_Ilgalaikioturt56Nuotekusurinki1">'Forma 13'!$J$90</definedName>
    <definedName name="VAS084_F_Ilgalaikioturt56Nuotekuvalymas1" localSheetId="12">'Forma 13'!$K$90</definedName>
    <definedName name="VAS084_F_Ilgalaikioturt56Nuotekuvalymas1">'Forma 13'!$K$90</definedName>
    <definedName name="VAS084_F_Ilgalaikioturt56Pavirsiniunuot1" localSheetId="12">'Forma 13'!$M$90</definedName>
    <definedName name="VAS084_F_Ilgalaikioturt56Pavirsiniunuot1">'Forma 13'!$M$90</definedName>
    <definedName name="VAS084_F_Ilgalaikioturt56Turtovienetask1" localSheetId="12">'Forma 13'!$F$90</definedName>
    <definedName name="VAS084_F_Ilgalaikioturt56Turtovienetask1">'Forma 13'!$F$90</definedName>
    <definedName name="VAS084_F_Ilgalaikioturt57Apskaitosveikla1" localSheetId="12">'Forma 13'!$N$91</definedName>
    <definedName name="VAS084_F_Ilgalaikioturt57Apskaitosveikla1">'Forma 13'!$N$91</definedName>
    <definedName name="VAS084_F_Ilgalaikioturt57Geriamojovande7" localSheetId="12">'Forma 13'!$G$91</definedName>
    <definedName name="VAS084_F_Ilgalaikioturt57Geriamojovande7">'Forma 13'!$G$91</definedName>
    <definedName name="VAS084_F_Ilgalaikioturt57Geriamojovande8" localSheetId="12">'Forma 13'!$H$91</definedName>
    <definedName name="VAS084_F_Ilgalaikioturt57Geriamojovande8">'Forma 13'!$H$91</definedName>
    <definedName name="VAS084_F_Ilgalaikioturt57Geriamojovande9" localSheetId="12">'Forma 13'!$I$91</definedName>
    <definedName name="VAS084_F_Ilgalaikioturt57Geriamojovande9">'Forma 13'!$I$91</definedName>
    <definedName name="VAS084_F_Ilgalaikioturt57Inventorinisnu1" localSheetId="12">'Forma 13'!$D$91</definedName>
    <definedName name="VAS084_F_Ilgalaikioturt57Inventorinisnu1">'Forma 13'!$D$91</definedName>
    <definedName name="VAS084_F_Ilgalaikioturt57Kitareguliuoja1" localSheetId="12">'Forma 13'!$O$91</definedName>
    <definedName name="VAS084_F_Ilgalaikioturt57Kitareguliuoja1">'Forma 13'!$O$91</definedName>
    <definedName name="VAS084_F_Ilgalaikioturt57Kitosveiklosne1" localSheetId="12">'Forma 13'!$P$91</definedName>
    <definedName name="VAS084_F_Ilgalaikioturt57Kitosveiklosne1">'Forma 13'!$P$91</definedName>
    <definedName name="VAS084_F_Ilgalaikioturt57Lrklimatokaito1" localSheetId="12">'Forma 13'!$E$91</definedName>
    <definedName name="VAS084_F_Ilgalaikioturt57Lrklimatokaito1">'Forma 13'!$E$91</definedName>
    <definedName name="VAS084_F_Ilgalaikioturt57Nuotekudumblot1" localSheetId="12">'Forma 13'!$L$91</definedName>
    <definedName name="VAS084_F_Ilgalaikioturt57Nuotekudumblot1">'Forma 13'!$L$91</definedName>
    <definedName name="VAS084_F_Ilgalaikioturt57Nuotekusurinki1" localSheetId="12">'Forma 13'!$J$91</definedName>
    <definedName name="VAS084_F_Ilgalaikioturt57Nuotekusurinki1">'Forma 13'!$J$91</definedName>
    <definedName name="VAS084_F_Ilgalaikioturt57Nuotekuvalymas1" localSheetId="12">'Forma 13'!$K$91</definedName>
    <definedName name="VAS084_F_Ilgalaikioturt57Nuotekuvalymas1">'Forma 13'!$K$91</definedName>
    <definedName name="VAS084_F_Ilgalaikioturt57Pavirsiniunuot1" localSheetId="12">'Forma 13'!$M$91</definedName>
    <definedName name="VAS084_F_Ilgalaikioturt57Pavirsiniunuot1">'Forma 13'!$M$91</definedName>
    <definedName name="VAS084_F_Ilgalaikioturt57Turtovienetask1" localSheetId="12">'Forma 13'!$F$91</definedName>
    <definedName name="VAS084_F_Ilgalaikioturt57Turtovienetask1">'Forma 13'!$F$91</definedName>
    <definedName name="VAS084_F_Ilgalaikioturt58Apskaitosveikla1" localSheetId="12">'Forma 13'!$N$95</definedName>
    <definedName name="VAS084_F_Ilgalaikioturt58Apskaitosveikla1">'Forma 13'!$N$95</definedName>
    <definedName name="VAS084_F_Ilgalaikioturt58Geriamojovande7" localSheetId="12">'Forma 13'!$G$95</definedName>
    <definedName name="VAS084_F_Ilgalaikioturt58Geriamojovande7">'Forma 13'!$G$95</definedName>
    <definedName name="VAS084_F_Ilgalaikioturt58Geriamojovande8" localSheetId="12">'Forma 13'!$H$95</definedName>
    <definedName name="VAS084_F_Ilgalaikioturt58Geriamojovande8">'Forma 13'!$H$95</definedName>
    <definedName name="VAS084_F_Ilgalaikioturt58Geriamojovande9" localSheetId="12">'Forma 13'!$I$95</definedName>
    <definedName name="VAS084_F_Ilgalaikioturt58Geriamojovande9">'Forma 13'!$I$95</definedName>
    <definedName name="VAS084_F_Ilgalaikioturt58Inventorinisnu1" localSheetId="12">'Forma 13'!$D$95</definedName>
    <definedName name="VAS084_F_Ilgalaikioturt58Inventorinisnu1">'Forma 13'!$D$95</definedName>
    <definedName name="VAS084_F_Ilgalaikioturt58Kitareguliuoja1" localSheetId="12">'Forma 13'!$O$95</definedName>
    <definedName name="VAS084_F_Ilgalaikioturt58Kitareguliuoja1">'Forma 13'!$O$95</definedName>
    <definedName name="VAS084_F_Ilgalaikioturt58Kitosveiklosne1" localSheetId="12">'Forma 13'!$P$95</definedName>
    <definedName name="VAS084_F_Ilgalaikioturt58Kitosveiklosne1">'Forma 13'!$P$95</definedName>
    <definedName name="VAS084_F_Ilgalaikioturt58Lrklimatokaito1" localSheetId="12">'Forma 13'!$E$95</definedName>
    <definedName name="VAS084_F_Ilgalaikioturt58Lrklimatokaito1">'Forma 13'!$E$95</definedName>
    <definedName name="VAS084_F_Ilgalaikioturt58Nuotekudumblot1" localSheetId="12">'Forma 13'!$L$95</definedName>
    <definedName name="VAS084_F_Ilgalaikioturt58Nuotekudumblot1">'Forma 13'!$L$95</definedName>
    <definedName name="VAS084_F_Ilgalaikioturt58Nuotekusurinki1" localSheetId="12">'Forma 13'!$J$95</definedName>
    <definedName name="VAS084_F_Ilgalaikioturt58Nuotekusurinki1">'Forma 13'!$J$95</definedName>
    <definedName name="VAS084_F_Ilgalaikioturt58Nuotekuvalymas1" localSheetId="12">'Forma 13'!$K$95</definedName>
    <definedName name="VAS084_F_Ilgalaikioturt58Nuotekuvalymas1">'Forma 13'!$K$95</definedName>
    <definedName name="VAS084_F_Ilgalaikioturt58Pavirsiniunuot1" localSheetId="12">'Forma 13'!$M$95</definedName>
    <definedName name="VAS084_F_Ilgalaikioturt58Pavirsiniunuot1">'Forma 13'!$M$95</definedName>
    <definedName name="VAS084_F_Ilgalaikioturt58Turtovienetask1" localSheetId="12">'Forma 13'!$F$95</definedName>
    <definedName name="VAS084_F_Ilgalaikioturt58Turtovienetask1">'Forma 13'!$F$95</definedName>
    <definedName name="VAS084_F_Ilgalaikioturt59Apskaitosveikla1" localSheetId="12">'Forma 13'!$N$96</definedName>
    <definedName name="VAS084_F_Ilgalaikioturt59Apskaitosveikla1">'Forma 13'!$N$96</definedName>
    <definedName name="VAS084_F_Ilgalaikioturt59Geriamojovande7" localSheetId="12">'Forma 13'!$G$96</definedName>
    <definedName name="VAS084_F_Ilgalaikioturt59Geriamojovande7">'Forma 13'!$G$96</definedName>
    <definedName name="VAS084_F_Ilgalaikioturt59Geriamojovande8" localSheetId="12">'Forma 13'!$H$96</definedName>
    <definedName name="VAS084_F_Ilgalaikioturt59Geriamojovande8">'Forma 13'!$H$96</definedName>
    <definedName name="VAS084_F_Ilgalaikioturt59Geriamojovande9" localSheetId="12">'Forma 13'!$I$96</definedName>
    <definedName name="VAS084_F_Ilgalaikioturt59Geriamojovande9">'Forma 13'!$I$96</definedName>
    <definedName name="VAS084_F_Ilgalaikioturt59Inventorinisnu1" localSheetId="12">'Forma 13'!$D$96</definedName>
    <definedName name="VAS084_F_Ilgalaikioturt59Inventorinisnu1">'Forma 13'!$D$96</definedName>
    <definedName name="VAS084_F_Ilgalaikioturt59Kitareguliuoja1" localSheetId="12">'Forma 13'!$O$96</definedName>
    <definedName name="VAS084_F_Ilgalaikioturt59Kitareguliuoja1">'Forma 13'!$O$96</definedName>
    <definedName name="VAS084_F_Ilgalaikioturt59Kitosveiklosne1" localSheetId="12">'Forma 13'!$P$96</definedName>
    <definedName name="VAS084_F_Ilgalaikioturt59Kitosveiklosne1">'Forma 13'!$P$96</definedName>
    <definedName name="VAS084_F_Ilgalaikioturt59Lrklimatokaito1" localSheetId="12">'Forma 13'!$E$96</definedName>
    <definedName name="VAS084_F_Ilgalaikioturt59Lrklimatokaito1">'Forma 13'!$E$96</definedName>
    <definedName name="VAS084_F_Ilgalaikioturt59Nuotekudumblot1" localSheetId="12">'Forma 13'!$L$96</definedName>
    <definedName name="VAS084_F_Ilgalaikioturt59Nuotekudumblot1">'Forma 13'!$L$96</definedName>
    <definedName name="VAS084_F_Ilgalaikioturt59Nuotekusurinki1" localSheetId="12">'Forma 13'!$J$96</definedName>
    <definedName name="VAS084_F_Ilgalaikioturt59Nuotekusurinki1">'Forma 13'!$J$96</definedName>
    <definedName name="VAS084_F_Ilgalaikioturt59Nuotekuvalymas1" localSheetId="12">'Forma 13'!$K$96</definedName>
    <definedName name="VAS084_F_Ilgalaikioturt59Nuotekuvalymas1">'Forma 13'!$K$96</definedName>
    <definedName name="VAS084_F_Ilgalaikioturt59Pavirsiniunuot1" localSheetId="12">'Forma 13'!$M$96</definedName>
    <definedName name="VAS084_F_Ilgalaikioturt59Pavirsiniunuot1">'Forma 13'!$M$96</definedName>
    <definedName name="VAS084_F_Ilgalaikioturt59Turtovienetask1" localSheetId="12">'Forma 13'!$F$96</definedName>
    <definedName name="VAS084_F_Ilgalaikioturt59Turtovienetask1">'Forma 13'!$F$96</definedName>
    <definedName name="VAS084_F_Ilgalaikioturt5Apskaitosveikla1" localSheetId="12">'Forma 13'!$N$18</definedName>
    <definedName name="VAS084_F_Ilgalaikioturt5Apskaitosveikla1">'Forma 13'!$N$18</definedName>
    <definedName name="VAS084_F_Ilgalaikioturt5Geriamojovande7" localSheetId="12">'Forma 13'!$G$18</definedName>
    <definedName name="VAS084_F_Ilgalaikioturt5Geriamojovande7">'Forma 13'!$G$18</definedName>
    <definedName name="VAS084_F_Ilgalaikioturt5Geriamojovande8" localSheetId="12">'Forma 13'!$H$18</definedName>
    <definedName name="VAS084_F_Ilgalaikioturt5Geriamojovande8">'Forma 13'!$H$18</definedName>
    <definedName name="VAS084_F_Ilgalaikioturt5Geriamojovande9" localSheetId="12">'Forma 13'!$I$18</definedName>
    <definedName name="VAS084_F_Ilgalaikioturt5Geriamojovande9">'Forma 13'!$I$18</definedName>
    <definedName name="VAS084_F_Ilgalaikioturt5Inventorinisnu1" localSheetId="12">'Forma 13'!$D$18</definedName>
    <definedName name="VAS084_F_Ilgalaikioturt5Inventorinisnu1">'Forma 13'!$D$18</definedName>
    <definedName name="VAS084_F_Ilgalaikioturt5Kitareguliuoja1" localSheetId="12">'Forma 13'!$O$18</definedName>
    <definedName name="VAS084_F_Ilgalaikioturt5Kitareguliuoja1">'Forma 13'!$O$18</definedName>
    <definedName name="VAS084_F_Ilgalaikioturt5Kitosveiklosne1" localSheetId="12">'Forma 13'!$P$18</definedName>
    <definedName name="VAS084_F_Ilgalaikioturt5Kitosveiklosne1">'Forma 13'!$P$18</definedName>
    <definedName name="VAS084_F_Ilgalaikioturt5Lrklimatokaito1" localSheetId="12">'Forma 13'!$E$18</definedName>
    <definedName name="VAS084_F_Ilgalaikioturt5Lrklimatokaito1">'Forma 13'!$E$18</definedName>
    <definedName name="VAS084_F_Ilgalaikioturt5Nuotekudumblot1" localSheetId="12">'Forma 13'!$L$18</definedName>
    <definedName name="VAS084_F_Ilgalaikioturt5Nuotekudumblot1">'Forma 13'!$L$18</definedName>
    <definedName name="VAS084_F_Ilgalaikioturt5Nuotekusurinki1" localSheetId="12">'Forma 13'!$J$18</definedName>
    <definedName name="VAS084_F_Ilgalaikioturt5Nuotekusurinki1">'Forma 13'!$J$18</definedName>
    <definedName name="VAS084_F_Ilgalaikioturt5Nuotekuvalymas1" localSheetId="12">'Forma 13'!$K$18</definedName>
    <definedName name="VAS084_F_Ilgalaikioturt5Nuotekuvalymas1">'Forma 13'!$K$18</definedName>
    <definedName name="VAS084_F_Ilgalaikioturt5Pavirsiniunuot1" localSheetId="12">'Forma 13'!$M$18</definedName>
    <definedName name="VAS084_F_Ilgalaikioturt5Pavirsiniunuot1">'Forma 13'!$M$18</definedName>
    <definedName name="VAS084_F_Ilgalaikioturt5Turtovienetask1" localSheetId="12">'Forma 13'!$F$18</definedName>
    <definedName name="VAS084_F_Ilgalaikioturt5Turtovienetask1">'Forma 13'!$F$18</definedName>
    <definedName name="VAS084_F_Ilgalaikioturt60Apskaitosveikla1" localSheetId="12">'Forma 13'!$N$97</definedName>
    <definedName name="VAS084_F_Ilgalaikioturt60Apskaitosveikla1">'Forma 13'!$N$97</definedName>
    <definedName name="VAS084_F_Ilgalaikioturt60Geriamojovande7" localSheetId="12">'Forma 13'!$G$97</definedName>
    <definedName name="VAS084_F_Ilgalaikioturt60Geriamojovande7">'Forma 13'!$G$97</definedName>
    <definedName name="VAS084_F_Ilgalaikioturt60Geriamojovande8" localSheetId="12">'Forma 13'!$H$97</definedName>
    <definedName name="VAS084_F_Ilgalaikioturt60Geriamojovande8">'Forma 13'!$H$97</definedName>
    <definedName name="VAS084_F_Ilgalaikioturt60Geriamojovande9" localSheetId="12">'Forma 13'!$I$97</definedName>
    <definedName name="VAS084_F_Ilgalaikioturt60Geriamojovande9">'Forma 13'!$I$97</definedName>
    <definedName name="VAS084_F_Ilgalaikioturt60Inventorinisnu1" localSheetId="12">'Forma 13'!$D$97</definedName>
    <definedName name="VAS084_F_Ilgalaikioturt60Inventorinisnu1">'Forma 13'!$D$97</definedName>
    <definedName name="VAS084_F_Ilgalaikioturt60Kitareguliuoja1" localSheetId="12">'Forma 13'!$O$97</definedName>
    <definedName name="VAS084_F_Ilgalaikioturt60Kitareguliuoja1">'Forma 13'!$O$97</definedName>
    <definedName name="VAS084_F_Ilgalaikioturt60Kitosveiklosne1" localSheetId="12">'Forma 13'!$P$97</definedName>
    <definedName name="VAS084_F_Ilgalaikioturt60Kitosveiklosne1">'Forma 13'!$P$97</definedName>
    <definedName name="VAS084_F_Ilgalaikioturt60Lrklimatokaito1" localSheetId="12">'Forma 13'!$E$97</definedName>
    <definedName name="VAS084_F_Ilgalaikioturt60Lrklimatokaito1">'Forma 13'!$E$97</definedName>
    <definedName name="VAS084_F_Ilgalaikioturt60Nuotekudumblot1" localSheetId="12">'Forma 13'!$L$97</definedName>
    <definedName name="VAS084_F_Ilgalaikioturt60Nuotekudumblot1">'Forma 13'!$L$97</definedName>
    <definedName name="VAS084_F_Ilgalaikioturt60Nuotekusurinki1" localSheetId="12">'Forma 13'!$J$97</definedName>
    <definedName name="VAS084_F_Ilgalaikioturt60Nuotekusurinki1">'Forma 13'!$J$97</definedName>
    <definedName name="VAS084_F_Ilgalaikioturt60Nuotekuvalymas1" localSheetId="12">'Forma 13'!$K$97</definedName>
    <definedName name="VAS084_F_Ilgalaikioturt60Nuotekuvalymas1">'Forma 13'!$K$97</definedName>
    <definedName name="VAS084_F_Ilgalaikioturt60Pavirsiniunuot1" localSheetId="12">'Forma 13'!$M$97</definedName>
    <definedName name="VAS084_F_Ilgalaikioturt60Pavirsiniunuot1">'Forma 13'!$M$97</definedName>
    <definedName name="VAS084_F_Ilgalaikioturt60Turtovienetask1" localSheetId="12">'Forma 13'!$F$97</definedName>
    <definedName name="VAS084_F_Ilgalaikioturt60Turtovienetask1">'Forma 13'!$F$97</definedName>
    <definedName name="VAS084_F_Ilgalaikioturt61Apskaitosveikla1" localSheetId="12">'Forma 13'!$N$99</definedName>
    <definedName name="VAS084_F_Ilgalaikioturt61Apskaitosveikla1">'Forma 13'!$N$99</definedName>
    <definedName name="VAS084_F_Ilgalaikioturt61Geriamojovande7" localSheetId="12">'Forma 13'!$G$99</definedName>
    <definedName name="VAS084_F_Ilgalaikioturt61Geriamojovande7">'Forma 13'!$G$99</definedName>
    <definedName name="VAS084_F_Ilgalaikioturt61Geriamojovande8" localSheetId="12">'Forma 13'!$H$99</definedName>
    <definedName name="VAS084_F_Ilgalaikioturt61Geriamojovande8">'Forma 13'!$H$99</definedName>
    <definedName name="VAS084_F_Ilgalaikioturt61Geriamojovande9" localSheetId="12">'Forma 13'!$I$99</definedName>
    <definedName name="VAS084_F_Ilgalaikioturt61Geriamojovande9">'Forma 13'!$I$99</definedName>
    <definedName name="VAS084_F_Ilgalaikioturt61Inventorinisnu1" localSheetId="12">'Forma 13'!$D$99</definedName>
    <definedName name="VAS084_F_Ilgalaikioturt61Inventorinisnu1">'Forma 13'!$D$99</definedName>
    <definedName name="VAS084_F_Ilgalaikioturt61Kitareguliuoja1" localSheetId="12">'Forma 13'!$O$99</definedName>
    <definedName name="VAS084_F_Ilgalaikioturt61Kitareguliuoja1">'Forma 13'!$O$99</definedName>
    <definedName name="VAS084_F_Ilgalaikioturt61Kitosveiklosne1" localSheetId="12">'Forma 13'!$P$99</definedName>
    <definedName name="VAS084_F_Ilgalaikioturt61Kitosveiklosne1">'Forma 13'!$P$99</definedName>
    <definedName name="VAS084_F_Ilgalaikioturt61Lrklimatokaito1" localSheetId="12">'Forma 13'!$E$99</definedName>
    <definedName name="VAS084_F_Ilgalaikioturt61Lrklimatokaito1">'Forma 13'!$E$99</definedName>
    <definedName name="VAS084_F_Ilgalaikioturt61Nuotekudumblot1" localSheetId="12">'Forma 13'!$L$99</definedName>
    <definedName name="VAS084_F_Ilgalaikioturt61Nuotekudumblot1">'Forma 13'!$L$99</definedName>
    <definedName name="VAS084_F_Ilgalaikioturt61Nuotekusurinki1" localSheetId="12">'Forma 13'!$J$99</definedName>
    <definedName name="VAS084_F_Ilgalaikioturt61Nuotekusurinki1">'Forma 13'!$J$99</definedName>
    <definedName name="VAS084_F_Ilgalaikioturt61Nuotekuvalymas1" localSheetId="12">'Forma 13'!$K$99</definedName>
    <definedName name="VAS084_F_Ilgalaikioturt61Nuotekuvalymas1">'Forma 13'!$K$99</definedName>
    <definedName name="VAS084_F_Ilgalaikioturt61Pavirsiniunuot1" localSheetId="12">'Forma 13'!$M$99</definedName>
    <definedName name="VAS084_F_Ilgalaikioturt61Pavirsiniunuot1">'Forma 13'!$M$99</definedName>
    <definedName name="VAS084_F_Ilgalaikioturt61Turtovienetask1" localSheetId="12">'Forma 13'!$F$99</definedName>
    <definedName name="VAS084_F_Ilgalaikioturt61Turtovienetask1">'Forma 13'!$F$99</definedName>
    <definedName name="VAS084_F_Ilgalaikioturt62Apskaitosveikla1" localSheetId="12">'Forma 13'!$N$100</definedName>
    <definedName name="VAS084_F_Ilgalaikioturt62Apskaitosveikla1">'Forma 13'!$N$100</definedName>
    <definedName name="VAS084_F_Ilgalaikioturt62Geriamojovande7" localSheetId="12">'Forma 13'!$G$100</definedName>
    <definedName name="VAS084_F_Ilgalaikioturt62Geriamojovande7">'Forma 13'!$G$100</definedName>
    <definedName name="VAS084_F_Ilgalaikioturt62Geriamojovande8" localSheetId="12">'Forma 13'!$H$100</definedName>
    <definedName name="VAS084_F_Ilgalaikioturt62Geriamojovande8">'Forma 13'!$H$100</definedName>
    <definedName name="VAS084_F_Ilgalaikioturt62Geriamojovande9" localSheetId="12">'Forma 13'!$I$100</definedName>
    <definedName name="VAS084_F_Ilgalaikioturt62Geriamojovande9">'Forma 13'!$I$100</definedName>
    <definedName name="VAS084_F_Ilgalaikioturt62Inventorinisnu1" localSheetId="12">'Forma 13'!$D$100</definedName>
    <definedName name="VAS084_F_Ilgalaikioturt62Inventorinisnu1">'Forma 13'!$D$100</definedName>
    <definedName name="VAS084_F_Ilgalaikioturt62Kitareguliuoja1" localSheetId="12">'Forma 13'!$O$100</definedName>
    <definedName name="VAS084_F_Ilgalaikioturt62Kitareguliuoja1">'Forma 13'!$O$100</definedName>
    <definedName name="VAS084_F_Ilgalaikioturt62Kitosveiklosne1" localSheetId="12">'Forma 13'!$P$100</definedName>
    <definedName name="VAS084_F_Ilgalaikioturt62Kitosveiklosne1">'Forma 13'!$P$100</definedName>
    <definedName name="VAS084_F_Ilgalaikioturt62Lrklimatokaito1" localSheetId="12">'Forma 13'!$E$100</definedName>
    <definedName name="VAS084_F_Ilgalaikioturt62Lrklimatokaito1">'Forma 13'!$E$100</definedName>
    <definedName name="VAS084_F_Ilgalaikioturt62Nuotekudumblot1" localSheetId="12">'Forma 13'!$L$100</definedName>
    <definedName name="VAS084_F_Ilgalaikioturt62Nuotekudumblot1">'Forma 13'!$L$100</definedName>
    <definedName name="VAS084_F_Ilgalaikioturt62Nuotekusurinki1" localSheetId="12">'Forma 13'!$J$100</definedName>
    <definedName name="VAS084_F_Ilgalaikioturt62Nuotekusurinki1">'Forma 13'!$J$100</definedName>
    <definedName name="VAS084_F_Ilgalaikioturt62Nuotekuvalymas1" localSheetId="12">'Forma 13'!$K$100</definedName>
    <definedName name="VAS084_F_Ilgalaikioturt62Nuotekuvalymas1">'Forma 13'!$K$100</definedName>
    <definedName name="VAS084_F_Ilgalaikioturt62Pavirsiniunuot1" localSheetId="12">'Forma 13'!$M$100</definedName>
    <definedName name="VAS084_F_Ilgalaikioturt62Pavirsiniunuot1">'Forma 13'!$M$100</definedName>
    <definedName name="VAS084_F_Ilgalaikioturt62Turtovienetask1" localSheetId="12">'Forma 13'!$F$100</definedName>
    <definedName name="VAS084_F_Ilgalaikioturt62Turtovienetask1">'Forma 13'!$F$100</definedName>
    <definedName name="VAS084_F_Ilgalaikioturt63Apskaitosveikla1" localSheetId="12">'Forma 13'!$N$101</definedName>
    <definedName name="VAS084_F_Ilgalaikioturt63Apskaitosveikla1">'Forma 13'!$N$101</definedName>
    <definedName name="VAS084_F_Ilgalaikioturt63Geriamojovande7" localSheetId="12">'Forma 13'!$G$101</definedName>
    <definedName name="VAS084_F_Ilgalaikioturt63Geriamojovande7">'Forma 13'!$G$101</definedName>
    <definedName name="VAS084_F_Ilgalaikioturt63Geriamojovande8" localSheetId="12">'Forma 13'!$H$101</definedName>
    <definedName name="VAS084_F_Ilgalaikioturt63Geriamojovande8">'Forma 13'!$H$101</definedName>
    <definedName name="VAS084_F_Ilgalaikioturt63Geriamojovande9" localSheetId="12">'Forma 13'!$I$101</definedName>
    <definedName name="VAS084_F_Ilgalaikioturt63Geriamojovande9">'Forma 13'!$I$101</definedName>
    <definedName name="VAS084_F_Ilgalaikioturt63Inventorinisnu1" localSheetId="12">'Forma 13'!$D$101</definedName>
    <definedName name="VAS084_F_Ilgalaikioturt63Inventorinisnu1">'Forma 13'!$D$101</definedName>
    <definedName name="VAS084_F_Ilgalaikioturt63Kitareguliuoja1" localSheetId="12">'Forma 13'!$O$101</definedName>
    <definedName name="VAS084_F_Ilgalaikioturt63Kitareguliuoja1">'Forma 13'!$O$101</definedName>
    <definedName name="VAS084_F_Ilgalaikioturt63Kitosveiklosne1" localSheetId="12">'Forma 13'!$P$101</definedName>
    <definedName name="VAS084_F_Ilgalaikioturt63Kitosveiklosne1">'Forma 13'!$P$101</definedName>
    <definedName name="VAS084_F_Ilgalaikioturt63Lrklimatokaito1" localSheetId="12">'Forma 13'!$E$101</definedName>
    <definedName name="VAS084_F_Ilgalaikioturt63Lrklimatokaito1">'Forma 13'!$E$101</definedName>
    <definedName name="VAS084_F_Ilgalaikioturt63Nuotekudumblot1" localSheetId="12">'Forma 13'!$L$101</definedName>
    <definedName name="VAS084_F_Ilgalaikioturt63Nuotekudumblot1">'Forma 13'!$L$101</definedName>
    <definedName name="VAS084_F_Ilgalaikioturt63Nuotekusurinki1" localSheetId="12">'Forma 13'!$J$101</definedName>
    <definedName name="VAS084_F_Ilgalaikioturt63Nuotekusurinki1">'Forma 13'!$J$101</definedName>
    <definedName name="VAS084_F_Ilgalaikioturt63Nuotekuvalymas1" localSheetId="12">'Forma 13'!$K$101</definedName>
    <definedName name="VAS084_F_Ilgalaikioturt63Nuotekuvalymas1">'Forma 13'!$K$101</definedName>
    <definedName name="VAS084_F_Ilgalaikioturt63Pavirsiniunuot1" localSheetId="12">'Forma 13'!$M$101</definedName>
    <definedName name="VAS084_F_Ilgalaikioturt63Pavirsiniunuot1">'Forma 13'!$M$101</definedName>
    <definedName name="VAS084_F_Ilgalaikioturt63Turtovienetask1" localSheetId="12">'Forma 13'!$F$101</definedName>
    <definedName name="VAS084_F_Ilgalaikioturt63Turtovienetask1">'Forma 13'!$F$101</definedName>
    <definedName name="VAS084_F_Ilgalaikioturt64Apskaitosveikla1" localSheetId="12">'Forma 13'!$N$103</definedName>
    <definedName name="VAS084_F_Ilgalaikioturt64Apskaitosveikla1">'Forma 13'!$N$103</definedName>
    <definedName name="VAS084_F_Ilgalaikioturt64Geriamojovande7" localSheetId="12">'Forma 13'!$G$103</definedName>
    <definedName name="VAS084_F_Ilgalaikioturt64Geriamojovande7">'Forma 13'!$G$103</definedName>
    <definedName name="VAS084_F_Ilgalaikioturt64Geriamojovande8" localSheetId="12">'Forma 13'!$H$103</definedName>
    <definedName name="VAS084_F_Ilgalaikioturt64Geriamojovande8">'Forma 13'!$H$103</definedName>
    <definedName name="VAS084_F_Ilgalaikioturt64Geriamojovande9" localSheetId="12">'Forma 13'!$I$103</definedName>
    <definedName name="VAS084_F_Ilgalaikioturt64Geriamojovande9">'Forma 13'!$I$103</definedName>
    <definedName name="VAS084_F_Ilgalaikioturt64Inventorinisnu1" localSheetId="12">'Forma 13'!$D$103</definedName>
    <definedName name="VAS084_F_Ilgalaikioturt64Inventorinisnu1">'Forma 13'!$D$103</definedName>
    <definedName name="VAS084_F_Ilgalaikioturt64Kitareguliuoja1" localSheetId="12">'Forma 13'!$O$103</definedName>
    <definedName name="VAS084_F_Ilgalaikioturt64Kitareguliuoja1">'Forma 13'!$O$103</definedName>
    <definedName name="VAS084_F_Ilgalaikioturt64Kitosveiklosne1" localSheetId="12">'Forma 13'!$P$103</definedName>
    <definedName name="VAS084_F_Ilgalaikioturt64Kitosveiklosne1">'Forma 13'!$P$103</definedName>
    <definedName name="VAS084_F_Ilgalaikioturt64Lrklimatokaito1" localSheetId="12">'Forma 13'!$E$103</definedName>
    <definedName name="VAS084_F_Ilgalaikioturt64Lrklimatokaito1">'Forma 13'!$E$103</definedName>
    <definedName name="VAS084_F_Ilgalaikioturt64Nuotekudumblot1" localSheetId="12">'Forma 13'!$L$103</definedName>
    <definedName name="VAS084_F_Ilgalaikioturt64Nuotekudumblot1">'Forma 13'!$L$103</definedName>
    <definedName name="VAS084_F_Ilgalaikioturt64Nuotekusurinki1" localSheetId="12">'Forma 13'!$J$103</definedName>
    <definedName name="VAS084_F_Ilgalaikioturt64Nuotekusurinki1">'Forma 13'!$J$103</definedName>
    <definedName name="VAS084_F_Ilgalaikioturt64Nuotekuvalymas1" localSheetId="12">'Forma 13'!$K$103</definedName>
    <definedName name="VAS084_F_Ilgalaikioturt64Nuotekuvalymas1">'Forma 13'!$K$103</definedName>
    <definedName name="VAS084_F_Ilgalaikioturt64Pavirsiniunuot1" localSheetId="12">'Forma 13'!$M$103</definedName>
    <definedName name="VAS084_F_Ilgalaikioturt64Pavirsiniunuot1">'Forma 13'!$M$103</definedName>
    <definedName name="VAS084_F_Ilgalaikioturt64Turtovienetask1" localSheetId="12">'Forma 13'!$F$103</definedName>
    <definedName name="VAS084_F_Ilgalaikioturt64Turtovienetask1">'Forma 13'!$F$103</definedName>
    <definedName name="VAS084_F_Ilgalaikioturt65Apskaitosveikla1" localSheetId="12">'Forma 13'!$N$104</definedName>
    <definedName name="VAS084_F_Ilgalaikioturt65Apskaitosveikla1">'Forma 13'!$N$104</definedName>
    <definedName name="VAS084_F_Ilgalaikioturt65Geriamojovande7" localSheetId="12">'Forma 13'!$G$104</definedName>
    <definedName name="VAS084_F_Ilgalaikioturt65Geriamojovande7">'Forma 13'!$G$104</definedName>
    <definedName name="VAS084_F_Ilgalaikioturt65Geriamojovande8" localSheetId="12">'Forma 13'!$H$104</definedName>
    <definedName name="VAS084_F_Ilgalaikioturt65Geriamojovande8">'Forma 13'!$H$104</definedName>
    <definedName name="VAS084_F_Ilgalaikioturt65Geriamojovande9" localSheetId="12">'Forma 13'!$I$104</definedName>
    <definedName name="VAS084_F_Ilgalaikioturt65Geriamojovande9">'Forma 13'!$I$104</definedName>
    <definedName name="VAS084_F_Ilgalaikioturt65Inventorinisnu1" localSheetId="12">'Forma 13'!$D$104</definedName>
    <definedName name="VAS084_F_Ilgalaikioturt65Inventorinisnu1">'Forma 13'!$D$104</definedName>
    <definedName name="VAS084_F_Ilgalaikioturt65Kitareguliuoja1" localSheetId="12">'Forma 13'!$O$104</definedName>
    <definedName name="VAS084_F_Ilgalaikioturt65Kitareguliuoja1">'Forma 13'!$O$104</definedName>
    <definedName name="VAS084_F_Ilgalaikioturt65Kitosveiklosne1" localSheetId="12">'Forma 13'!$P$104</definedName>
    <definedName name="VAS084_F_Ilgalaikioturt65Kitosveiklosne1">'Forma 13'!$P$104</definedName>
    <definedName name="VAS084_F_Ilgalaikioturt65Lrklimatokaito1" localSheetId="12">'Forma 13'!$E$104</definedName>
    <definedName name="VAS084_F_Ilgalaikioturt65Lrklimatokaito1">'Forma 13'!$E$104</definedName>
    <definedName name="VAS084_F_Ilgalaikioturt65Nuotekudumblot1" localSheetId="12">'Forma 13'!$L$104</definedName>
    <definedName name="VAS084_F_Ilgalaikioturt65Nuotekudumblot1">'Forma 13'!$L$104</definedName>
    <definedName name="VAS084_F_Ilgalaikioturt65Nuotekusurinki1" localSheetId="12">'Forma 13'!$J$104</definedName>
    <definedName name="VAS084_F_Ilgalaikioturt65Nuotekusurinki1">'Forma 13'!$J$104</definedName>
    <definedName name="VAS084_F_Ilgalaikioturt65Nuotekuvalymas1" localSheetId="12">'Forma 13'!$K$104</definedName>
    <definedName name="VAS084_F_Ilgalaikioturt65Nuotekuvalymas1">'Forma 13'!$K$104</definedName>
    <definedName name="VAS084_F_Ilgalaikioturt65Pavirsiniunuot1" localSheetId="12">'Forma 13'!$M$104</definedName>
    <definedName name="VAS084_F_Ilgalaikioturt65Pavirsiniunuot1">'Forma 13'!$M$104</definedName>
    <definedName name="VAS084_F_Ilgalaikioturt65Turtovienetask1" localSheetId="12">'Forma 13'!$F$104</definedName>
    <definedName name="VAS084_F_Ilgalaikioturt65Turtovienetask1">'Forma 13'!$F$104</definedName>
    <definedName name="VAS084_F_Ilgalaikioturt66Apskaitosveikla1" localSheetId="12">'Forma 13'!$N$105</definedName>
    <definedName name="VAS084_F_Ilgalaikioturt66Apskaitosveikla1">'Forma 13'!$N$105</definedName>
    <definedName name="VAS084_F_Ilgalaikioturt66Geriamojovande7" localSheetId="12">'Forma 13'!$G$105</definedName>
    <definedName name="VAS084_F_Ilgalaikioturt66Geriamojovande7">'Forma 13'!$G$105</definedName>
    <definedName name="VAS084_F_Ilgalaikioturt66Geriamojovande8" localSheetId="12">'Forma 13'!$H$105</definedName>
    <definedName name="VAS084_F_Ilgalaikioturt66Geriamojovande8">'Forma 13'!$H$105</definedName>
    <definedName name="VAS084_F_Ilgalaikioturt66Geriamojovande9" localSheetId="12">'Forma 13'!$I$105</definedName>
    <definedName name="VAS084_F_Ilgalaikioturt66Geriamojovande9">'Forma 13'!$I$105</definedName>
    <definedName name="VAS084_F_Ilgalaikioturt66Inventorinisnu1" localSheetId="12">'Forma 13'!$D$105</definedName>
    <definedName name="VAS084_F_Ilgalaikioturt66Inventorinisnu1">'Forma 13'!$D$105</definedName>
    <definedName name="VAS084_F_Ilgalaikioturt66Kitareguliuoja1" localSheetId="12">'Forma 13'!$O$105</definedName>
    <definedName name="VAS084_F_Ilgalaikioturt66Kitareguliuoja1">'Forma 13'!$O$105</definedName>
    <definedName name="VAS084_F_Ilgalaikioturt66Kitosveiklosne1" localSheetId="12">'Forma 13'!$P$105</definedName>
    <definedName name="VAS084_F_Ilgalaikioturt66Kitosveiklosne1">'Forma 13'!$P$105</definedName>
    <definedName name="VAS084_F_Ilgalaikioturt66Lrklimatokaito1" localSheetId="12">'Forma 13'!$E$105</definedName>
    <definedName name="VAS084_F_Ilgalaikioturt66Lrklimatokaito1">'Forma 13'!$E$105</definedName>
    <definedName name="VAS084_F_Ilgalaikioturt66Nuotekudumblot1" localSheetId="12">'Forma 13'!$L$105</definedName>
    <definedName name="VAS084_F_Ilgalaikioturt66Nuotekudumblot1">'Forma 13'!$L$105</definedName>
    <definedName name="VAS084_F_Ilgalaikioturt66Nuotekusurinki1" localSheetId="12">'Forma 13'!$J$105</definedName>
    <definedName name="VAS084_F_Ilgalaikioturt66Nuotekusurinki1">'Forma 13'!$J$105</definedName>
    <definedName name="VAS084_F_Ilgalaikioturt66Nuotekuvalymas1" localSheetId="12">'Forma 13'!$K$105</definedName>
    <definedName name="VAS084_F_Ilgalaikioturt66Nuotekuvalymas1">'Forma 13'!$K$105</definedName>
    <definedName name="VAS084_F_Ilgalaikioturt66Pavirsiniunuot1" localSheetId="12">'Forma 13'!$M$105</definedName>
    <definedName name="VAS084_F_Ilgalaikioturt66Pavirsiniunuot1">'Forma 13'!$M$105</definedName>
    <definedName name="VAS084_F_Ilgalaikioturt66Turtovienetask1" localSheetId="12">'Forma 13'!$F$105</definedName>
    <definedName name="VAS084_F_Ilgalaikioturt66Turtovienetask1">'Forma 13'!$F$105</definedName>
    <definedName name="VAS084_F_Ilgalaikioturt67Apskaitosveikla1" localSheetId="12">'Forma 13'!$N$108</definedName>
    <definedName name="VAS084_F_Ilgalaikioturt67Apskaitosveikla1">'Forma 13'!$N$108</definedName>
    <definedName name="VAS084_F_Ilgalaikioturt67Geriamojovande7" localSheetId="12">'Forma 13'!$G$108</definedName>
    <definedName name="VAS084_F_Ilgalaikioturt67Geriamojovande7">'Forma 13'!$G$108</definedName>
    <definedName name="VAS084_F_Ilgalaikioturt67Geriamojovande8" localSheetId="12">'Forma 13'!$H$108</definedName>
    <definedName name="VAS084_F_Ilgalaikioturt67Geriamojovande8">'Forma 13'!$H$108</definedName>
    <definedName name="VAS084_F_Ilgalaikioturt67Geriamojovande9" localSheetId="12">'Forma 13'!$I$108</definedName>
    <definedName name="VAS084_F_Ilgalaikioturt67Geriamojovande9">'Forma 13'!$I$108</definedName>
    <definedName name="VAS084_F_Ilgalaikioturt67Inventorinisnu1" localSheetId="12">'Forma 13'!$D$108</definedName>
    <definedName name="VAS084_F_Ilgalaikioturt67Inventorinisnu1">'Forma 13'!$D$108</definedName>
    <definedName name="VAS084_F_Ilgalaikioturt67Kitareguliuoja1" localSheetId="12">'Forma 13'!$O$108</definedName>
    <definedName name="VAS084_F_Ilgalaikioturt67Kitareguliuoja1">'Forma 13'!$O$108</definedName>
    <definedName name="VAS084_F_Ilgalaikioturt67Kitosveiklosne1" localSheetId="12">'Forma 13'!$P$108</definedName>
    <definedName name="VAS084_F_Ilgalaikioturt67Kitosveiklosne1">'Forma 13'!$P$108</definedName>
    <definedName name="VAS084_F_Ilgalaikioturt67Lrklimatokaito1" localSheetId="12">'Forma 13'!$E$108</definedName>
    <definedName name="VAS084_F_Ilgalaikioturt67Lrklimatokaito1">'Forma 13'!$E$108</definedName>
    <definedName name="VAS084_F_Ilgalaikioturt67Nuotekudumblot1" localSheetId="12">'Forma 13'!$L$108</definedName>
    <definedName name="VAS084_F_Ilgalaikioturt67Nuotekudumblot1">'Forma 13'!$L$108</definedName>
    <definedName name="VAS084_F_Ilgalaikioturt67Nuotekusurinki1" localSheetId="12">'Forma 13'!$J$108</definedName>
    <definedName name="VAS084_F_Ilgalaikioturt67Nuotekusurinki1">'Forma 13'!$J$108</definedName>
    <definedName name="VAS084_F_Ilgalaikioturt67Nuotekuvalymas1" localSheetId="12">'Forma 13'!$K$108</definedName>
    <definedName name="VAS084_F_Ilgalaikioturt67Nuotekuvalymas1">'Forma 13'!$K$108</definedName>
    <definedName name="VAS084_F_Ilgalaikioturt67Pavirsiniunuot1" localSheetId="12">'Forma 13'!$M$108</definedName>
    <definedName name="VAS084_F_Ilgalaikioturt67Pavirsiniunuot1">'Forma 13'!$M$108</definedName>
    <definedName name="VAS084_F_Ilgalaikioturt67Turtovienetask1" localSheetId="12">'Forma 13'!$F$108</definedName>
    <definedName name="VAS084_F_Ilgalaikioturt67Turtovienetask1">'Forma 13'!$F$108</definedName>
    <definedName name="VAS084_F_Ilgalaikioturt68Apskaitosveikla1" localSheetId="12">'Forma 13'!$N$109</definedName>
    <definedName name="VAS084_F_Ilgalaikioturt68Apskaitosveikla1">'Forma 13'!$N$109</definedName>
    <definedName name="VAS084_F_Ilgalaikioturt68Geriamojovande7" localSheetId="12">'Forma 13'!$G$109</definedName>
    <definedName name="VAS084_F_Ilgalaikioturt68Geriamojovande7">'Forma 13'!$G$109</definedName>
    <definedName name="VAS084_F_Ilgalaikioturt68Geriamojovande8" localSheetId="12">'Forma 13'!$H$109</definedName>
    <definedName name="VAS084_F_Ilgalaikioturt68Geriamojovande8">'Forma 13'!$H$109</definedName>
    <definedName name="VAS084_F_Ilgalaikioturt68Geriamojovande9" localSheetId="12">'Forma 13'!$I$109</definedName>
    <definedName name="VAS084_F_Ilgalaikioturt68Geriamojovande9">'Forma 13'!$I$109</definedName>
    <definedName name="VAS084_F_Ilgalaikioturt68Inventorinisnu1" localSheetId="12">'Forma 13'!$D$109</definedName>
    <definedName name="VAS084_F_Ilgalaikioturt68Inventorinisnu1">'Forma 13'!$D$109</definedName>
    <definedName name="VAS084_F_Ilgalaikioturt68Kitareguliuoja1" localSheetId="12">'Forma 13'!$O$109</definedName>
    <definedName name="VAS084_F_Ilgalaikioturt68Kitareguliuoja1">'Forma 13'!$O$109</definedName>
    <definedName name="VAS084_F_Ilgalaikioturt68Kitosveiklosne1" localSheetId="12">'Forma 13'!$P$109</definedName>
    <definedName name="VAS084_F_Ilgalaikioturt68Kitosveiklosne1">'Forma 13'!$P$109</definedName>
    <definedName name="VAS084_F_Ilgalaikioturt68Lrklimatokaito1" localSheetId="12">'Forma 13'!$E$109</definedName>
    <definedName name="VAS084_F_Ilgalaikioturt68Lrklimatokaito1">'Forma 13'!$E$109</definedName>
    <definedName name="VAS084_F_Ilgalaikioturt68Nuotekudumblot1" localSheetId="12">'Forma 13'!$L$109</definedName>
    <definedName name="VAS084_F_Ilgalaikioturt68Nuotekudumblot1">'Forma 13'!$L$109</definedName>
    <definedName name="VAS084_F_Ilgalaikioturt68Nuotekusurinki1" localSheetId="12">'Forma 13'!$J$109</definedName>
    <definedName name="VAS084_F_Ilgalaikioturt68Nuotekusurinki1">'Forma 13'!$J$109</definedName>
    <definedName name="VAS084_F_Ilgalaikioturt68Nuotekuvalymas1" localSheetId="12">'Forma 13'!$K$109</definedName>
    <definedName name="VAS084_F_Ilgalaikioturt68Nuotekuvalymas1">'Forma 13'!$K$109</definedName>
    <definedName name="VAS084_F_Ilgalaikioturt68Pavirsiniunuot1" localSheetId="12">'Forma 13'!$M$109</definedName>
    <definedName name="VAS084_F_Ilgalaikioturt68Pavirsiniunuot1">'Forma 13'!$M$109</definedName>
    <definedName name="VAS084_F_Ilgalaikioturt68Turtovienetask1" localSheetId="12">'Forma 13'!$F$109</definedName>
    <definedName name="VAS084_F_Ilgalaikioturt68Turtovienetask1">'Forma 13'!$F$109</definedName>
    <definedName name="VAS084_F_Ilgalaikioturt69Apskaitosveikla1" localSheetId="12">'Forma 13'!$N$110</definedName>
    <definedName name="VAS084_F_Ilgalaikioturt69Apskaitosveikla1">'Forma 13'!$N$110</definedName>
    <definedName name="VAS084_F_Ilgalaikioturt69Geriamojovande7" localSheetId="12">'Forma 13'!$G$110</definedName>
    <definedName name="VAS084_F_Ilgalaikioturt69Geriamojovande7">'Forma 13'!$G$110</definedName>
    <definedName name="VAS084_F_Ilgalaikioturt69Geriamojovande8" localSheetId="12">'Forma 13'!$H$110</definedName>
    <definedName name="VAS084_F_Ilgalaikioturt69Geriamojovande8">'Forma 13'!$H$110</definedName>
    <definedName name="VAS084_F_Ilgalaikioturt69Geriamojovande9" localSheetId="12">'Forma 13'!$I$110</definedName>
    <definedName name="VAS084_F_Ilgalaikioturt69Geriamojovande9">'Forma 13'!$I$110</definedName>
    <definedName name="VAS084_F_Ilgalaikioturt69Inventorinisnu1" localSheetId="12">'Forma 13'!$D$110</definedName>
    <definedName name="VAS084_F_Ilgalaikioturt69Inventorinisnu1">'Forma 13'!$D$110</definedName>
    <definedName name="VAS084_F_Ilgalaikioturt69Kitareguliuoja1" localSheetId="12">'Forma 13'!$O$110</definedName>
    <definedName name="VAS084_F_Ilgalaikioturt69Kitareguliuoja1">'Forma 13'!$O$110</definedName>
    <definedName name="VAS084_F_Ilgalaikioturt69Kitosveiklosne1" localSheetId="12">'Forma 13'!$P$110</definedName>
    <definedName name="VAS084_F_Ilgalaikioturt69Kitosveiklosne1">'Forma 13'!$P$110</definedName>
    <definedName name="VAS084_F_Ilgalaikioturt69Lrklimatokaito1" localSheetId="12">'Forma 13'!$E$110</definedName>
    <definedName name="VAS084_F_Ilgalaikioturt69Lrklimatokaito1">'Forma 13'!$E$110</definedName>
    <definedName name="VAS084_F_Ilgalaikioturt69Nuotekudumblot1" localSheetId="12">'Forma 13'!$L$110</definedName>
    <definedName name="VAS084_F_Ilgalaikioturt69Nuotekudumblot1">'Forma 13'!$L$110</definedName>
    <definedName name="VAS084_F_Ilgalaikioturt69Nuotekusurinki1" localSheetId="12">'Forma 13'!$J$110</definedName>
    <definedName name="VAS084_F_Ilgalaikioturt69Nuotekusurinki1">'Forma 13'!$J$110</definedName>
    <definedName name="VAS084_F_Ilgalaikioturt69Nuotekuvalymas1" localSheetId="12">'Forma 13'!$K$110</definedName>
    <definedName name="VAS084_F_Ilgalaikioturt69Nuotekuvalymas1">'Forma 13'!$K$110</definedName>
    <definedName name="VAS084_F_Ilgalaikioturt69Pavirsiniunuot1" localSheetId="12">'Forma 13'!$M$110</definedName>
    <definedName name="VAS084_F_Ilgalaikioturt69Pavirsiniunuot1">'Forma 13'!$M$110</definedName>
    <definedName name="VAS084_F_Ilgalaikioturt69Turtovienetask1" localSheetId="12">'Forma 13'!$F$110</definedName>
    <definedName name="VAS084_F_Ilgalaikioturt69Turtovienetask1">'Forma 13'!$F$110</definedName>
    <definedName name="VAS084_F_Ilgalaikioturt6Apskaitosveikla1" localSheetId="12">'Forma 13'!$N$19</definedName>
    <definedName name="VAS084_F_Ilgalaikioturt6Apskaitosveikla1">'Forma 13'!$N$19</definedName>
    <definedName name="VAS084_F_Ilgalaikioturt6Geriamojovande7" localSheetId="12">'Forma 13'!$G$19</definedName>
    <definedName name="VAS084_F_Ilgalaikioturt6Geriamojovande7">'Forma 13'!$G$19</definedName>
    <definedName name="VAS084_F_Ilgalaikioturt6Geriamojovande8" localSheetId="12">'Forma 13'!$H$19</definedName>
    <definedName name="VAS084_F_Ilgalaikioturt6Geriamojovande8">'Forma 13'!$H$19</definedName>
    <definedName name="VAS084_F_Ilgalaikioturt6Geriamojovande9" localSheetId="12">'Forma 13'!$I$19</definedName>
    <definedName name="VAS084_F_Ilgalaikioturt6Geriamojovande9">'Forma 13'!$I$19</definedName>
    <definedName name="VAS084_F_Ilgalaikioturt6Inventorinisnu1" localSheetId="12">'Forma 13'!$D$19</definedName>
    <definedName name="VAS084_F_Ilgalaikioturt6Inventorinisnu1">'Forma 13'!$D$19</definedName>
    <definedName name="VAS084_F_Ilgalaikioturt6Kitareguliuoja1" localSheetId="12">'Forma 13'!$O$19</definedName>
    <definedName name="VAS084_F_Ilgalaikioturt6Kitareguliuoja1">'Forma 13'!$O$19</definedName>
    <definedName name="VAS084_F_Ilgalaikioturt6Kitosveiklosne1" localSheetId="12">'Forma 13'!$P$19</definedName>
    <definedName name="VAS084_F_Ilgalaikioturt6Kitosveiklosne1">'Forma 13'!$P$19</definedName>
    <definedName name="VAS084_F_Ilgalaikioturt6Lrklimatokaito1" localSheetId="12">'Forma 13'!$E$19</definedName>
    <definedName name="VAS084_F_Ilgalaikioturt6Lrklimatokaito1">'Forma 13'!$E$19</definedName>
    <definedName name="VAS084_F_Ilgalaikioturt6Nuotekudumblot1" localSheetId="12">'Forma 13'!$L$19</definedName>
    <definedName name="VAS084_F_Ilgalaikioturt6Nuotekudumblot1">'Forma 13'!$L$19</definedName>
    <definedName name="VAS084_F_Ilgalaikioturt6Nuotekusurinki1" localSheetId="12">'Forma 13'!$J$19</definedName>
    <definedName name="VAS084_F_Ilgalaikioturt6Nuotekusurinki1">'Forma 13'!$J$19</definedName>
    <definedName name="VAS084_F_Ilgalaikioturt6Nuotekuvalymas1" localSheetId="12">'Forma 13'!$K$19</definedName>
    <definedName name="VAS084_F_Ilgalaikioturt6Nuotekuvalymas1">'Forma 13'!$K$19</definedName>
    <definedName name="VAS084_F_Ilgalaikioturt6Pavirsiniunuot1" localSheetId="12">'Forma 13'!$M$19</definedName>
    <definedName name="VAS084_F_Ilgalaikioturt6Pavirsiniunuot1">'Forma 13'!$M$19</definedName>
    <definedName name="VAS084_F_Ilgalaikioturt6Turtovienetask1" localSheetId="12">'Forma 13'!$F$19</definedName>
    <definedName name="VAS084_F_Ilgalaikioturt6Turtovienetask1">'Forma 13'!$F$19</definedName>
    <definedName name="VAS084_F_Ilgalaikioturt70Apskaitosveikla1" localSheetId="12">'Forma 13'!$N$112</definedName>
    <definedName name="VAS084_F_Ilgalaikioturt70Apskaitosveikla1">'Forma 13'!$N$112</definedName>
    <definedName name="VAS084_F_Ilgalaikioturt70Geriamojovande7" localSheetId="12">'Forma 13'!$G$112</definedName>
    <definedName name="VAS084_F_Ilgalaikioturt70Geriamojovande7">'Forma 13'!$G$112</definedName>
    <definedName name="VAS084_F_Ilgalaikioturt70Geriamojovande8" localSheetId="12">'Forma 13'!$H$112</definedName>
    <definedName name="VAS084_F_Ilgalaikioturt70Geriamojovande8">'Forma 13'!$H$112</definedName>
    <definedName name="VAS084_F_Ilgalaikioturt70Geriamojovande9" localSheetId="12">'Forma 13'!$I$112</definedName>
    <definedName name="VAS084_F_Ilgalaikioturt70Geriamojovande9">'Forma 13'!$I$112</definedName>
    <definedName name="VAS084_F_Ilgalaikioturt70Inventorinisnu1" localSheetId="12">'Forma 13'!$D$112</definedName>
    <definedName name="VAS084_F_Ilgalaikioturt70Inventorinisnu1">'Forma 13'!$D$112</definedName>
    <definedName name="VAS084_F_Ilgalaikioturt70Kitareguliuoja1" localSheetId="12">'Forma 13'!$O$112</definedName>
    <definedName name="VAS084_F_Ilgalaikioturt70Kitareguliuoja1">'Forma 13'!$O$112</definedName>
    <definedName name="VAS084_F_Ilgalaikioturt70Kitosveiklosne1" localSheetId="12">'Forma 13'!$P$112</definedName>
    <definedName name="VAS084_F_Ilgalaikioturt70Kitosveiklosne1">'Forma 13'!$P$112</definedName>
    <definedName name="VAS084_F_Ilgalaikioturt70Lrklimatokaito1" localSheetId="12">'Forma 13'!$E$112</definedName>
    <definedName name="VAS084_F_Ilgalaikioturt70Lrklimatokaito1">'Forma 13'!$E$112</definedName>
    <definedName name="VAS084_F_Ilgalaikioturt70Nuotekudumblot1" localSheetId="12">'Forma 13'!$L$112</definedName>
    <definedName name="VAS084_F_Ilgalaikioturt70Nuotekudumblot1">'Forma 13'!$L$112</definedName>
    <definedName name="VAS084_F_Ilgalaikioturt70Nuotekusurinki1" localSheetId="12">'Forma 13'!$J$112</definedName>
    <definedName name="VAS084_F_Ilgalaikioturt70Nuotekusurinki1">'Forma 13'!$J$112</definedName>
    <definedName name="VAS084_F_Ilgalaikioturt70Nuotekuvalymas1" localSheetId="12">'Forma 13'!$K$112</definedName>
    <definedName name="VAS084_F_Ilgalaikioturt70Nuotekuvalymas1">'Forma 13'!$K$112</definedName>
    <definedName name="VAS084_F_Ilgalaikioturt70Pavirsiniunuot1" localSheetId="12">'Forma 13'!$M$112</definedName>
    <definedName name="VAS084_F_Ilgalaikioturt70Pavirsiniunuot1">'Forma 13'!$M$112</definedName>
    <definedName name="VAS084_F_Ilgalaikioturt70Turtovienetask1" localSheetId="12">'Forma 13'!$F$112</definedName>
    <definedName name="VAS084_F_Ilgalaikioturt70Turtovienetask1">'Forma 13'!$F$112</definedName>
    <definedName name="VAS084_F_Ilgalaikioturt71Apskaitosveikla1" localSheetId="12">'Forma 13'!$N$113</definedName>
    <definedName name="VAS084_F_Ilgalaikioturt71Apskaitosveikla1">'Forma 13'!$N$113</definedName>
    <definedName name="VAS084_F_Ilgalaikioturt71Geriamojovande7" localSheetId="12">'Forma 13'!$G$113</definedName>
    <definedName name="VAS084_F_Ilgalaikioturt71Geriamojovande7">'Forma 13'!$G$113</definedName>
    <definedName name="VAS084_F_Ilgalaikioturt71Geriamojovande8" localSheetId="12">'Forma 13'!$H$113</definedName>
    <definedName name="VAS084_F_Ilgalaikioturt71Geriamojovande8">'Forma 13'!$H$113</definedName>
    <definedName name="VAS084_F_Ilgalaikioturt71Geriamojovande9" localSheetId="12">'Forma 13'!$I$113</definedName>
    <definedName name="VAS084_F_Ilgalaikioturt71Geriamojovande9">'Forma 13'!$I$113</definedName>
    <definedName name="VAS084_F_Ilgalaikioturt71Inventorinisnu1" localSheetId="12">'Forma 13'!$D$113</definedName>
    <definedName name="VAS084_F_Ilgalaikioturt71Inventorinisnu1">'Forma 13'!$D$113</definedName>
    <definedName name="VAS084_F_Ilgalaikioturt71Kitareguliuoja1" localSheetId="12">'Forma 13'!$O$113</definedName>
    <definedName name="VAS084_F_Ilgalaikioturt71Kitareguliuoja1">'Forma 13'!$O$113</definedName>
    <definedName name="VAS084_F_Ilgalaikioturt71Kitosveiklosne1" localSheetId="12">'Forma 13'!$P$113</definedName>
    <definedName name="VAS084_F_Ilgalaikioturt71Kitosveiklosne1">'Forma 13'!$P$113</definedName>
    <definedName name="VAS084_F_Ilgalaikioturt71Lrklimatokaito1" localSheetId="12">'Forma 13'!$E$113</definedName>
    <definedName name="VAS084_F_Ilgalaikioturt71Lrklimatokaito1">'Forma 13'!$E$113</definedName>
    <definedName name="VAS084_F_Ilgalaikioturt71Nuotekudumblot1" localSheetId="12">'Forma 13'!$L$113</definedName>
    <definedName name="VAS084_F_Ilgalaikioturt71Nuotekudumblot1">'Forma 13'!$L$113</definedName>
    <definedName name="VAS084_F_Ilgalaikioturt71Nuotekusurinki1" localSheetId="12">'Forma 13'!$J$113</definedName>
    <definedName name="VAS084_F_Ilgalaikioturt71Nuotekusurinki1">'Forma 13'!$J$113</definedName>
    <definedName name="VAS084_F_Ilgalaikioturt71Nuotekuvalymas1" localSheetId="12">'Forma 13'!$K$113</definedName>
    <definedName name="VAS084_F_Ilgalaikioturt71Nuotekuvalymas1">'Forma 13'!$K$113</definedName>
    <definedName name="VAS084_F_Ilgalaikioturt71Pavirsiniunuot1" localSheetId="12">'Forma 13'!$M$113</definedName>
    <definedName name="VAS084_F_Ilgalaikioturt71Pavirsiniunuot1">'Forma 13'!$M$113</definedName>
    <definedName name="VAS084_F_Ilgalaikioturt71Turtovienetask1" localSheetId="12">'Forma 13'!$F$113</definedName>
    <definedName name="VAS084_F_Ilgalaikioturt71Turtovienetask1">'Forma 13'!$F$113</definedName>
    <definedName name="VAS084_F_Ilgalaikioturt72Apskaitosveikla1" localSheetId="12">'Forma 13'!$N$114</definedName>
    <definedName name="VAS084_F_Ilgalaikioturt72Apskaitosveikla1">'Forma 13'!$N$114</definedName>
    <definedName name="VAS084_F_Ilgalaikioturt72Geriamojovande7" localSheetId="12">'Forma 13'!$G$114</definedName>
    <definedName name="VAS084_F_Ilgalaikioturt72Geriamojovande7">'Forma 13'!$G$114</definedName>
    <definedName name="VAS084_F_Ilgalaikioturt72Geriamojovande8" localSheetId="12">'Forma 13'!$H$114</definedName>
    <definedName name="VAS084_F_Ilgalaikioturt72Geriamojovande8">'Forma 13'!$H$114</definedName>
    <definedName name="VAS084_F_Ilgalaikioturt72Geriamojovande9" localSheetId="12">'Forma 13'!$I$114</definedName>
    <definedName name="VAS084_F_Ilgalaikioturt72Geriamojovande9">'Forma 13'!$I$114</definedName>
    <definedName name="VAS084_F_Ilgalaikioturt72Inventorinisnu1" localSheetId="12">'Forma 13'!$D$114</definedName>
    <definedName name="VAS084_F_Ilgalaikioturt72Inventorinisnu1">'Forma 13'!$D$114</definedName>
    <definedName name="VAS084_F_Ilgalaikioturt72Kitareguliuoja1" localSheetId="12">'Forma 13'!$O$114</definedName>
    <definedName name="VAS084_F_Ilgalaikioturt72Kitareguliuoja1">'Forma 13'!$O$114</definedName>
    <definedName name="VAS084_F_Ilgalaikioturt72Kitosveiklosne1" localSheetId="12">'Forma 13'!$P$114</definedName>
    <definedName name="VAS084_F_Ilgalaikioturt72Kitosveiklosne1">'Forma 13'!$P$114</definedName>
    <definedName name="VAS084_F_Ilgalaikioturt72Lrklimatokaito1" localSheetId="12">'Forma 13'!$E$114</definedName>
    <definedName name="VAS084_F_Ilgalaikioturt72Lrklimatokaito1">'Forma 13'!$E$114</definedName>
    <definedName name="VAS084_F_Ilgalaikioturt72Nuotekudumblot1" localSheetId="12">'Forma 13'!$L$114</definedName>
    <definedName name="VAS084_F_Ilgalaikioturt72Nuotekudumblot1">'Forma 13'!$L$114</definedName>
    <definedName name="VAS084_F_Ilgalaikioturt72Nuotekusurinki1" localSheetId="12">'Forma 13'!$J$114</definedName>
    <definedName name="VAS084_F_Ilgalaikioturt72Nuotekusurinki1">'Forma 13'!$J$114</definedName>
    <definedName name="VAS084_F_Ilgalaikioturt72Nuotekuvalymas1" localSheetId="12">'Forma 13'!$K$114</definedName>
    <definedName name="VAS084_F_Ilgalaikioturt72Nuotekuvalymas1">'Forma 13'!$K$114</definedName>
    <definedName name="VAS084_F_Ilgalaikioturt72Pavirsiniunuot1" localSheetId="12">'Forma 13'!$M$114</definedName>
    <definedName name="VAS084_F_Ilgalaikioturt72Pavirsiniunuot1">'Forma 13'!$M$114</definedName>
    <definedName name="VAS084_F_Ilgalaikioturt72Turtovienetask1" localSheetId="12">'Forma 13'!$F$114</definedName>
    <definedName name="VAS084_F_Ilgalaikioturt72Turtovienetask1">'Forma 13'!$F$114</definedName>
    <definedName name="VAS084_F_Ilgalaikioturt73Apskaitosveikla1" localSheetId="12">'Forma 13'!$N$116</definedName>
    <definedName name="VAS084_F_Ilgalaikioturt73Apskaitosveikla1">'Forma 13'!$N$116</definedName>
    <definedName name="VAS084_F_Ilgalaikioturt73Geriamojovande7" localSheetId="12">'Forma 13'!$G$116</definedName>
    <definedName name="VAS084_F_Ilgalaikioturt73Geriamojovande7">'Forma 13'!$G$116</definedName>
    <definedName name="VAS084_F_Ilgalaikioturt73Geriamojovande8" localSheetId="12">'Forma 13'!$H$116</definedName>
    <definedName name="VAS084_F_Ilgalaikioturt73Geriamojovande8">'Forma 13'!$H$116</definedName>
    <definedName name="VAS084_F_Ilgalaikioturt73Geriamojovande9" localSheetId="12">'Forma 13'!$I$116</definedName>
    <definedName name="VAS084_F_Ilgalaikioturt73Geriamojovande9">'Forma 13'!$I$116</definedName>
    <definedName name="VAS084_F_Ilgalaikioturt73Inventorinisnu1" localSheetId="12">'Forma 13'!$D$116</definedName>
    <definedName name="VAS084_F_Ilgalaikioturt73Inventorinisnu1">'Forma 13'!$D$116</definedName>
    <definedName name="VAS084_F_Ilgalaikioturt73Kitareguliuoja1" localSheetId="12">'Forma 13'!$O$116</definedName>
    <definedName name="VAS084_F_Ilgalaikioturt73Kitareguliuoja1">'Forma 13'!$O$116</definedName>
    <definedName name="VAS084_F_Ilgalaikioturt73Kitosveiklosne1" localSheetId="12">'Forma 13'!$P$116</definedName>
    <definedName name="VAS084_F_Ilgalaikioturt73Kitosveiklosne1">'Forma 13'!$P$116</definedName>
    <definedName name="VAS084_F_Ilgalaikioturt73Lrklimatokaito1" localSheetId="12">'Forma 13'!$E$116</definedName>
    <definedName name="VAS084_F_Ilgalaikioturt73Lrklimatokaito1">'Forma 13'!$E$116</definedName>
    <definedName name="VAS084_F_Ilgalaikioturt73Nuotekudumblot1" localSheetId="12">'Forma 13'!$L$116</definedName>
    <definedName name="VAS084_F_Ilgalaikioturt73Nuotekudumblot1">'Forma 13'!$L$116</definedName>
    <definedName name="VAS084_F_Ilgalaikioturt73Nuotekusurinki1" localSheetId="12">'Forma 13'!$J$116</definedName>
    <definedName name="VAS084_F_Ilgalaikioturt73Nuotekusurinki1">'Forma 13'!$J$116</definedName>
    <definedName name="VAS084_F_Ilgalaikioturt73Nuotekuvalymas1" localSheetId="12">'Forma 13'!$K$116</definedName>
    <definedName name="VAS084_F_Ilgalaikioturt73Nuotekuvalymas1">'Forma 13'!$K$116</definedName>
    <definedName name="VAS084_F_Ilgalaikioturt73Pavirsiniunuot1" localSheetId="12">'Forma 13'!$M$116</definedName>
    <definedName name="VAS084_F_Ilgalaikioturt73Pavirsiniunuot1">'Forma 13'!$M$116</definedName>
    <definedName name="VAS084_F_Ilgalaikioturt73Turtovienetask1" localSheetId="12">'Forma 13'!$F$116</definedName>
    <definedName name="VAS084_F_Ilgalaikioturt73Turtovienetask1">'Forma 13'!$F$116</definedName>
    <definedName name="VAS084_F_Ilgalaikioturt74Apskaitosveikla1" localSheetId="12">'Forma 13'!$N$117</definedName>
    <definedName name="VAS084_F_Ilgalaikioturt74Apskaitosveikla1">'Forma 13'!$N$117</definedName>
    <definedName name="VAS084_F_Ilgalaikioturt74Geriamojovande7" localSheetId="12">'Forma 13'!$G$117</definedName>
    <definedName name="VAS084_F_Ilgalaikioturt74Geriamojovande7">'Forma 13'!$G$117</definedName>
    <definedName name="VAS084_F_Ilgalaikioturt74Geriamojovande8" localSheetId="12">'Forma 13'!$H$117</definedName>
    <definedName name="VAS084_F_Ilgalaikioturt74Geriamojovande8">'Forma 13'!$H$117</definedName>
    <definedName name="VAS084_F_Ilgalaikioturt74Geriamojovande9" localSheetId="12">'Forma 13'!$I$117</definedName>
    <definedName name="VAS084_F_Ilgalaikioturt74Geriamojovande9">'Forma 13'!$I$117</definedName>
    <definedName name="VAS084_F_Ilgalaikioturt74Inventorinisnu1" localSheetId="12">'Forma 13'!$D$117</definedName>
    <definedName name="VAS084_F_Ilgalaikioturt74Inventorinisnu1">'Forma 13'!$D$117</definedName>
    <definedName name="VAS084_F_Ilgalaikioturt74Kitareguliuoja1" localSheetId="12">'Forma 13'!$O$117</definedName>
    <definedName name="VAS084_F_Ilgalaikioturt74Kitareguliuoja1">'Forma 13'!$O$117</definedName>
    <definedName name="VAS084_F_Ilgalaikioturt74Kitosveiklosne1" localSheetId="12">'Forma 13'!$P$117</definedName>
    <definedName name="VAS084_F_Ilgalaikioturt74Kitosveiklosne1">'Forma 13'!$P$117</definedName>
    <definedName name="VAS084_F_Ilgalaikioturt74Lrklimatokaito1" localSheetId="12">'Forma 13'!$E$117</definedName>
    <definedName name="VAS084_F_Ilgalaikioturt74Lrklimatokaito1">'Forma 13'!$E$117</definedName>
    <definedName name="VAS084_F_Ilgalaikioturt74Nuotekudumblot1" localSheetId="12">'Forma 13'!$L$117</definedName>
    <definedName name="VAS084_F_Ilgalaikioturt74Nuotekudumblot1">'Forma 13'!$L$117</definedName>
    <definedName name="VAS084_F_Ilgalaikioturt74Nuotekusurinki1" localSheetId="12">'Forma 13'!$J$117</definedName>
    <definedName name="VAS084_F_Ilgalaikioturt74Nuotekusurinki1">'Forma 13'!$J$117</definedName>
    <definedName name="VAS084_F_Ilgalaikioturt74Nuotekuvalymas1" localSheetId="12">'Forma 13'!$K$117</definedName>
    <definedName name="VAS084_F_Ilgalaikioturt74Nuotekuvalymas1">'Forma 13'!$K$117</definedName>
    <definedName name="VAS084_F_Ilgalaikioturt74Pavirsiniunuot1" localSheetId="12">'Forma 13'!$M$117</definedName>
    <definedName name="VAS084_F_Ilgalaikioturt74Pavirsiniunuot1">'Forma 13'!$M$117</definedName>
    <definedName name="VAS084_F_Ilgalaikioturt74Turtovienetask1" localSheetId="12">'Forma 13'!$F$117</definedName>
    <definedName name="VAS084_F_Ilgalaikioturt74Turtovienetask1">'Forma 13'!$F$117</definedName>
    <definedName name="VAS084_F_Ilgalaikioturt75Apskaitosveikla1" localSheetId="12">'Forma 13'!$N$118</definedName>
    <definedName name="VAS084_F_Ilgalaikioturt75Apskaitosveikla1">'Forma 13'!$N$118</definedName>
    <definedName name="VAS084_F_Ilgalaikioturt75Geriamojovande7" localSheetId="12">'Forma 13'!$G$118</definedName>
    <definedName name="VAS084_F_Ilgalaikioturt75Geriamojovande7">'Forma 13'!$G$118</definedName>
    <definedName name="VAS084_F_Ilgalaikioturt75Geriamojovande8" localSheetId="12">'Forma 13'!$H$118</definedName>
    <definedName name="VAS084_F_Ilgalaikioturt75Geriamojovande8">'Forma 13'!$H$118</definedName>
    <definedName name="VAS084_F_Ilgalaikioturt75Geriamojovande9" localSheetId="12">'Forma 13'!$I$118</definedName>
    <definedName name="VAS084_F_Ilgalaikioturt75Geriamojovande9">'Forma 13'!$I$118</definedName>
    <definedName name="VAS084_F_Ilgalaikioturt75Inventorinisnu1" localSheetId="12">'Forma 13'!$D$118</definedName>
    <definedName name="VAS084_F_Ilgalaikioturt75Inventorinisnu1">'Forma 13'!$D$118</definedName>
    <definedName name="VAS084_F_Ilgalaikioturt75Kitareguliuoja1" localSheetId="12">'Forma 13'!$O$118</definedName>
    <definedName name="VAS084_F_Ilgalaikioturt75Kitareguliuoja1">'Forma 13'!$O$118</definedName>
    <definedName name="VAS084_F_Ilgalaikioturt75Kitosveiklosne1" localSheetId="12">'Forma 13'!$P$118</definedName>
    <definedName name="VAS084_F_Ilgalaikioturt75Kitosveiklosne1">'Forma 13'!$P$118</definedName>
    <definedName name="VAS084_F_Ilgalaikioturt75Lrklimatokaito1" localSheetId="12">'Forma 13'!$E$118</definedName>
    <definedName name="VAS084_F_Ilgalaikioturt75Lrklimatokaito1">'Forma 13'!$E$118</definedName>
    <definedName name="VAS084_F_Ilgalaikioturt75Nuotekudumblot1" localSheetId="12">'Forma 13'!$L$118</definedName>
    <definedName name="VAS084_F_Ilgalaikioturt75Nuotekudumblot1">'Forma 13'!$L$118</definedName>
    <definedName name="VAS084_F_Ilgalaikioturt75Nuotekusurinki1" localSheetId="12">'Forma 13'!$J$118</definedName>
    <definedName name="VAS084_F_Ilgalaikioturt75Nuotekusurinki1">'Forma 13'!$J$118</definedName>
    <definedName name="VAS084_F_Ilgalaikioturt75Nuotekuvalymas1" localSheetId="12">'Forma 13'!$K$118</definedName>
    <definedName name="VAS084_F_Ilgalaikioturt75Nuotekuvalymas1">'Forma 13'!$K$118</definedName>
    <definedName name="VAS084_F_Ilgalaikioturt75Pavirsiniunuot1" localSheetId="12">'Forma 13'!$M$118</definedName>
    <definedName name="VAS084_F_Ilgalaikioturt75Pavirsiniunuot1">'Forma 13'!$M$118</definedName>
    <definedName name="VAS084_F_Ilgalaikioturt75Turtovienetask1" localSheetId="12">'Forma 13'!$F$118</definedName>
    <definedName name="VAS084_F_Ilgalaikioturt75Turtovienetask1">'Forma 13'!$F$118</definedName>
    <definedName name="VAS084_F_Ilgalaikioturt76Apskaitosveikla1" localSheetId="12">'Forma 13'!$N$120</definedName>
    <definedName name="VAS084_F_Ilgalaikioturt76Apskaitosveikla1">'Forma 13'!$N$120</definedName>
    <definedName name="VAS084_F_Ilgalaikioturt76Geriamojovande7" localSheetId="12">'Forma 13'!$G$120</definedName>
    <definedName name="VAS084_F_Ilgalaikioturt76Geriamojovande7">'Forma 13'!$G$120</definedName>
    <definedName name="VAS084_F_Ilgalaikioturt76Geriamojovande8" localSheetId="12">'Forma 13'!$H$120</definedName>
    <definedName name="VAS084_F_Ilgalaikioturt76Geriamojovande8">'Forma 13'!$H$120</definedName>
    <definedName name="VAS084_F_Ilgalaikioturt76Geriamojovande9" localSheetId="12">'Forma 13'!$I$120</definedName>
    <definedName name="VAS084_F_Ilgalaikioturt76Geriamojovande9">'Forma 13'!$I$120</definedName>
    <definedName name="VAS084_F_Ilgalaikioturt76Inventorinisnu1" localSheetId="12">'Forma 13'!$D$120</definedName>
    <definedName name="VAS084_F_Ilgalaikioturt76Inventorinisnu1">'Forma 13'!$D$120</definedName>
    <definedName name="VAS084_F_Ilgalaikioturt76Kitareguliuoja1" localSheetId="12">'Forma 13'!$O$120</definedName>
    <definedName name="VAS084_F_Ilgalaikioturt76Kitareguliuoja1">'Forma 13'!$O$120</definedName>
    <definedName name="VAS084_F_Ilgalaikioturt76Kitosveiklosne1" localSheetId="12">'Forma 13'!$P$120</definedName>
    <definedName name="VAS084_F_Ilgalaikioturt76Kitosveiklosne1">'Forma 13'!$P$120</definedName>
    <definedName name="VAS084_F_Ilgalaikioturt76Lrklimatokaito1" localSheetId="12">'Forma 13'!$E$120</definedName>
    <definedName name="VAS084_F_Ilgalaikioturt76Lrklimatokaito1">'Forma 13'!$E$120</definedName>
    <definedName name="VAS084_F_Ilgalaikioturt76Nuotekudumblot1" localSheetId="12">'Forma 13'!$L$120</definedName>
    <definedName name="VAS084_F_Ilgalaikioturt76Nuotekudumblot1">'Forma 13'!$L$120</definedName>
    <definedName name="VAS084_F_Ilgalaikioturt76Nuotekusurinki1" localSheetId="12">'Forma 13'!$J$120</definedName>
    <definedName name="VAS084_F_Ilgalaikioturt76Nuotekusurinki1">'Forma 13'!$J$120</definedName>
    <definedName name="VAS084_F_Ilgalaikioturt76Nuotekuvalymas1" localSheetId="12">'Forma 13'!$K$120</definedName>
    <definedName name="VAS084_F_Ilgalaikioturt76Nuotekuvalymas1">'Forma 13'!$K$120</definedName>
    <definedName name="VAS084_F_Ilgalaikioturt76Pavirsiniunuot1" localSheetId="12">'Forma 13'!$M$120</definedName>
    <definedName name="VAS084_F_Ilgalaikioturt76Pavirsiniunuot1">'Forma 13'!$M$120</definedName>
    <definedName name="VAS084_F_Ilgalaikioturt76Turtovienetask1" localSheetId="12">'Forma 13'!$F$120</definedName>
    <definedName name="VAS084_F_Ilgalaikioturt76Turtovienetask1">'Forma 13'!$F$120</definedName>
    <definedName name="VAS084_F_Ilgalaikioturt77Apskaitosveikla1" localSheetId="12">'Forma 13'!$N$121</definedName>
    <definedName name="VAS084_F_Ilgalaikioturt77Apskaitosveikla1">'Forma 13'!$N$121</definedName>
    <definedName name="VAS084_F_Ilgalaikioturt77Geriamojovande7" localSheetId="12">'Forma 13'!$G$121</definedName>
    <definedName name="VAS084_F_Ilgalaikioturt77Geriamojovande7">'Forma 13'!$G$121</definedName>
    <definedName name="VAS084_F_Ilgalaikioturt77Geriamojovande8" localSheetId="12">'Forma 13'!$H$121</definedName>
    <definedName name="VAS084_F_Ilgalaikioturt77Geriamojovande8">'Forma 13'!$H$121</definedName>
    <definedName name="VAS084_F_Ilgalaikioturt77Geriamojovande9" localSheetId="12">'Forma 13'!$I$121</definedName>
    <definedName name="VAS084_F_Ilgalaikioturt77Geriamojovande9">'Forma 13'!$I$121</definedName>
    <definedName name="VAS084_F_Ilgalaikioturt77Inventorinisnu1" localSheetId="12">'Forma 13'!$D$121</definedName>
    <definedName name="VAS084_F_Ilgalaikioturt77Inventorinisnu1">'Forma 13'!$D$121</definedName>
    <definedName name="VAS084_F_Ilgalaikioturt77Kitareguliuoja1" localSheetId="12">'Forma 13'!$O$121</definedName>
    <definedName name="VAS084_F_Ilgalaikioturt77Kitareguliuoja1">'Forma 13'!$O$121</definedName>
    <definedName name="VAS084_F_Ilgalaikioturt77Kitosveiklosne1" localSheetId="12">'Forma 13'!$P$121</definedName>
    <definedName name="VAS084_F_Ilgalaikioturt77Kitosveiklosne1">'Forma 13'!$P$121</definedName>
    <definedName name="VAS084_F_Ilgalaikioturt77Lrklimatokaito1" localSheetId="12">'Forma 13'!$E$121</definedName>
    <definedName name="VAS084_F_Ilgalaikioturt77Lrklimatokaito1">'Forma 13'!$E$121</definedName>
    <definedName name="VAS084_F_Ilgalaikioturt77Nuotekudumblot1" localSheetId="12">'Forma 13'!$L$121</definedName>
    <definedName name="VAS084_F_Ilgalaikioturt77Nuotekudumblot1">'Forma 13'!$L$121</definedName>
    <definedName name="VAS084_F_Ilgalaikioturt77Nuotekusurinki1" localSheetId="12">'Forma 13'!$J$121</definedName>
    <definedName name="VAS084_F_Ilgalaikioturt77Nuotekusurinki1">'Forma 13'!$J$121</definedName>
    <definedName name="VAS084_F_Ilgalaikioturt77Nuotekuvalymas1" localSheetId="12">'Forma 13'!$K$121</definedName>
    <definedName name="VAS084_F_Ilgalaikioturt77Nuotekuvalymas1">'Forma 13'!$K$121</definedName>
    <definedName name="VAS084_F_Ilgalaikioturt77Pavirsiniunuot1" localSheetId="12">'Forma 13'!$M$121</definedName>
    <definedName name="VAS084_F_Ilgalaikioturt77Pavirsiniunuot1">'Forma 13'!$M$121</definedName>
    <definedName name="VAS084_F_Ilgalaikioturt77Turtovienetask1" localSheetId="12">'Forma 13'!$F$121</definedName>
    <definedName name="VAS084_F_Ilgalaikioturt77Turtovienetask1">'Forma 13'!$F$121</definedName>
    <definedName name="VAS084_F_Ilgalaikioturt78Apskaitosveikla1" localSheetId="12">'Forma 13'!$N$122</definedName>
    <definedName name="VAS084_F_Ilgalaikioturt78Apskaitosveikla1">'Forma 13'!$N$122</definedName>
    <definedName name="VAS084_F_Ilgalaikioturt78Geriamojovande7" localSheetId="12">'Forma 13'!$G$122</definedName>
    <definedName name="VAS084_F_Ilgalaikioturt78Geriamojovande7">'Forma 13'!$G$122</definedName>
    <definedName name="VAS084_F_Ilgalaikioturt78Geriamojovande8" localSheetId="12">'Forma 13'!$H$122</definedName>
    <definedName name="VAS084_F_Ilgalaikioturt78Geriamojovande8">'Forma 13'!$H$122</definedName>
    <definedName name="VAS084_F_Ilgalaikioturt78Geriamojovande9" localSheetId="12">'Forma 13'!$I$122</definedName>
    <definedName name="VAS084_F_Ilgalaikioturt78Geriamojovande9">'Forma 13'!$I$122</definedName>
    <definedName name="VAS084_F_Ilgalaikioturt78Inventorinisnu1" localSheetId="12">'Forma 13'!$D$122</definedName>
    <definedName name="VAS084_F_Ilgalaikioturt78Inventorinisnu1">'Forma 13'!$D$122</definedName>
    <definedName name="VAS084_F_Ilgalaikioturt78Kitareguliuoja1" localSheetId="12">'Forma 13'!$O$122</definedName>
    <definedName name="VAS084_F_Ilgalaikioturt78Kitareguliuoja1">'Forma 13'!$O$122</definedName>
    <definedName name="VAS084_F_Ilgalaikioturt78Kitosveiklosne1" localSheetId="12">'Forma 13'!$P$122</definedName>
    <definedName name="VAS084_F_Ilgalaikioturt78Kitosveiklosne1">'Forma 13'!$P$122</definedName>
    <definedName name="VAS084_F_Ilgalaikioturt78Lrklimatokaito1" localSheetId="12">'Forma 13'!$E$122</definedName>
    <definedName name="VAS084_F_Ilgalaikioturt78Lrklimatokaito1">'Forma 13'!$E$122</definedName>
    <definedName name="VAS084_F_Ilgalaikioturt78Nuotekudumblot1" localSheetId="12">'Forma 13'!$L$122</definedName>
    <definedName name="VAS084_F_Ilgalaikioturt78Nuotekudumblot1">'Forma 13'!$L$122</definedName>
    <definedName name="VAS084_F_Ilgalaikioturt78Nuotekusurinki1" localSheetId="12">'Forma 13'!$J$122</definedName>
    <definedName name="VAS084_F_Ilgalaikioturt78Nuotekusurinki1">'Forma 13'!$J$122</definedName>
    <definedName name="VAS084_F_Ilgalaikioturt78Nuotekuvalymas1" localSheetId="12">'Forma 13'!$K$122</definedName>
    <definedName name="VAS084_F_Ilgalaikioturt78Nuotekuvalymas1">'Forma 13'!$K$122</definedName>
    <definedName name="VAS084_F_Ilgalaikioturt78Pavirsiniunuot1" localSheetId="12">'Forma 13'!$M$122</definedName>
    <definedName name="VAS084_F_Ilgalaikioturt78Pavirsiniunuot1">'Forma 13'!$M$122</definedName>
    <definedName name="VAS084_F_Ilgalaikioturt78Turtovienetask1" localSheetId="12">'Forma 13'!$F$122</definedName>
    <definedName name="VAS084_F_Ilgalaikioturt78Turtovienetask1">'Forma 13'!$F$122</definedName>
    <definedName name="VAS084_F_Ilgalaikioturt79Apskaitosveikla1" localSheetId="12">'Forma 13'!$N$124</definedName>
    <definedName name="VAS084_F_Ilgalaikioturt79Apskaitosveikla1">'Forma 13'!$N$124</definedName>
    <definedName name="VAS084_F_Ilgalaikioturt79Geriamojovande7" localSheetId="12">'Forma 13'!$G$124</definedName>
    <definedName name="VAS084_F_Ilgalaikioturt79Geriamojovande7">'Forma 13'!$G$124</definedName>
    <definedName name="VAS084_F_Ilgalaikioturt79Geriamojovande8" localSheetId="12">'Forma 13'!$H$124</definedName>
    <definedName name="VAS084_F_Ilgalaikioturt79Geriamojovande8">'Forma 13'!$H$124</definedName>
    <definedName name="VAS084_F_Ilgalaikioturt79Geriamojovande9" localSheetId="12">'Forma 13'!$I$124</definedName>
    <definedName name="VAS084_F_Ilgalaikioturt79Geriamojovande9">'Forma 13'!$I$124</definedName>
    <definedName name="VAS084_F_Ilgalaikioturt79Inventorinisnu1" localSheetId="12">'Forma 13'!$D$124</definedName>
    <definedName name="VAS084_F_Ilgalaikioturt79Inventorinisnu1">'Forma 13'!$D$124</definedName>
    <definedName name="VAS084_F_Ilgalaikioturt79Kitareguliuoja1" localSheetId="12">'Forma 13'!$O$124</definedName>
    <definedName name="VAS084_F_Ilgalaikioturt79Kitareguliuoja1">'Forma 13'!$O$124</definedName>
    <definedName name="VAS084_F_Ilgalaikioturt79Kitosveiklosne1" localSheetId="12">'Forma 13'!$P$124</definedName>
    <definedName name="VAS084_F_Ilgalaikioturt79Kitosveiklosne1">'Forma 13'!$P$124</definedName>
    <definedName name="VAS084_F_Ilgalaikioturt79Lrklimatokaito1" localSheetId="12">'Forma 13'!$E$124</definedName>
    <definedName name="VAS084_F_Ilgalaikioturt79Lrklimatokaito1">'Forma 13'!$E$124</definedName>
    <definedName name="VAS084_F_Ilgalaikioturt79Nuotekudumblot1" localSheetId="12">'Forma 13'!$L$124</definedName>
    <definedName name="VAS084_F_Ilgalaikioturt79Nuotekudumblot1">'Forma 13'!$L$124</definedName>
    <definedName name="VAS084_F_Ilgalaikioturt79Nuotekusurinki1" localSheetId="12">'Forma 13'!$J$124</definedName>
    <definedName name="VAS084_F_Ilgalaikioturt79Nuotekusurinki1">'Forma 13'!$J$124</definedName>
    <definedName name="VAS084_F_Ilgalaikioturt79Nuotekuvalymas1" localSheetId="12">'Forma 13'!$K$124</definedName>
    <definedName name="VAS084_F_Ilgalaikioturt79Nuotekuvalymas1">'Forma 13'!$K$124</definedName>
    <definedName name="VAS084_F_Ilgalaikioturt79Pavirsiniunuot1" localSheetId="12">'Forma 13'!$M$124</definedName>
    <definedName name="VAS084_F_Ilgalaikioturt79Pavirsiniunuot1">'Forma 13'!$M$124</definedName>
    <definedName name="VAS084_F_Ilgalaikioturt79Turtovienetask1" localSheetId="12">'Forma 13'!$F$124</definedName>
    <definedName name="VAS084_F_Ilgalaikioturt79Turtovienetask1">'Forma 13'!$F$124</definedName>
    <definedName name="VAS084_F_Ilgalaikioturt7Apskaitosveikla1" localSheetId="12">'Forma 13'!$N$21</definedName>
    <definedName name="VAS084_F_Ilgalaikioturt7Apskaitosveikla1">'Forma 13'!$N$21</definedName>
    <definedName name="VAS084_F_Ilgalaikioturt7Geriamojovande7" localSheetId="12">'Forma 13'!$G$21</definedName>
    <definedName name="VAS084_F_Ilgalaikioturt7Geriamojovande7">'Forma 13'!$G$21</definedName>
    <definedName name="VAS084_F_Ilgalaikioturt7Geriamojovande8" localSheetId="12">'Forma 13'!$H$21</definedName>
    <definedName name="VAS084_F_Ilgalaikioturt7Geriamojovande8">'Forma 13'!$H$21</definedName>
    <definedName name="VAS084_F_Ilgalaikioturt7Geriamojovande9" localSheetId="12">'Forma 13'!$I$21</definedName>
    <definedName name="VAS084_F_Ilgalaikioturt7Geriamojovande9">'Forma 13'!$I$21</definedName>
    <definedName name="VAS084_F_Ilgalaikioturt7Inventorinisnu1" localSheetId="12">'Forma 13'!$D$21</definedName>
    <definedName name="VAS084_F_Ilgalaikioturt7Inventorinisnu1">'Forma 13'!$D$21</definedName>
    <definedName name="VAS084_F_Ilgalaikioturt7Kitareguliuoja1" localSheetId="12">'Forma 13'!$O$21</definedName>
    <definedName name="VAS084_F_Ilgalaikioturt7Kitareguliuoja1">'Forma 13'!$O$21</definedName>
    <definedName name="VAS084_F_Ilgalaikioturt7Kitosveiklosne1" localSheetId="12">'Forma 13'!$P$21</definedName>
    <definedName name="VAS084_F_Ilgalaikioturt7Kitosveiklosne1">'Forma 13'!$P$21</definedName>
    <definedName name="VAS084_F_Ilgalaikioturt7Lrklimatokaito1" localSheetId="12">'Forma 13'!$E$21</definedName>
    <definedName name="VAS084_F_Ilgalaikioturt7Lrklimatokaito1">'Forma 13'!$E$21</definedName>
    <definedName name="VAS084_F_Ilgalaikioturt7Nuotekudumblot1" localSheetId="12">'Forma 13'!$L$21</definedName>
    <definedName name="VAS084_F_Ilgalaikioturt7Nuotekudumblot1">'Forma 13'!$L$21</definedName>
    <definedName name="VAS084_F_Ilgalaikioturt7Nuotekusurinki1" localSheetId="12">'Forma 13'!$J$21</definedName>
    <definedName name="VAS084_F_Ilgalaikioturt7Nuotekusurinki1">'Forma 13'!$J$21</definedName>
    <definedName name="VAS084_F_Ilgalaikioturt7Nuotekuvalymas1" localSheetId="12">'Forma 13'!$K$21</definedName>
    <definedName name="VAS084_F_Ilgalaikioturt7Nuotekuvalymas1">'Forma 13'!$K$21</definedName>
    <definedName name="VAS084_F_Ilgalaikioturt7Pavirsiniunuot1" localSheetId="12">'Forma 13'!$M$21</definedName>
    <definedName name="VAS084_F_Ilgalaikioturt7Pavirsiniunuot1">'Forma 13'!$M$21</definedName>
    <definedName name="VAS084_F_Ilgalaikioturt7Turtovienetask1" localSheetId="12">'Forma 13'!$F$21</definedName>
    <definedName name="VAS084_F_Ilgalaikioturt7Turtovienetask1">'Forma 13'!$F$21</definedName>
    <definedName name="VAS084_F_Ilgalaikioturt80Apskaitosveikla1" localSheetId="12">'Forma 13'!$N$125</definedName>
    <definedName name="VAS084_F_Ilgalaikioturt80Apskaitosveikla1">'Forma 13'!$N$125</definedName>
    <definedName name="VAS084_F_Ilgalaikioturt80Geriamojovande7" localSheetId="12">'Forma 13'!$G$125</definedName>
    <definedName name="VAS084_F_Ilgalaikioturt80Geriamojovande7">'Forma 13'!$G$125</definedName>
    <definedName name="VAS084_F_Ilgalaikioturt80Geriamojovande8" localSheetId="12">'Forma 13'!$H$125</definedName>
    <definedName name="VAS084_F_Ilgalaikioturt80Geriamojovande8">'Forma 13'!$H$125</definedName>
    <definedName name="VAS084_F_Ilgalaikioturt80Geriamojovande9" localSheetId="12">'Forma 13'!$I$125</definedName>
    <definedName name="VAS084_F_Ilgalaikioturt80Geriamojovande9">'Forma 13'!$I$125</definedName>
    <definedName name="VAS084_F_Ilgalaikioturt80Inventorinisnu1" localSheetId="12">'Forma 13'!$D$125</definedName>
    <definedName name="VAS084_F_Ilgalaikioturt80Inventorinisnu1">'Forma 13'!$D$125</definedName>
    <definedName name="VAS084_F_Ilgalaikioturt80Kitareguliuoja1" localSheetId="12">'Forma 13'!$O$125</definedName>
    <definedName name="VAS084_F_Ilgalaikioturt80Kitareguliuoja1">'Forma 13'!$O$125</definedName>
    <definedName name="VAS084_F_Ilgalaikioturt80Kitosveiklosne1" localSheetId="12">'Forma 13'!$P$125</definedName>
    <definedName name="VAS084_F_Ilgalaikioturt80Kitosveiklosne1">'Forma 13'!$P$125</definedName>
    <definedName name="VAS084_F_Ilgalaikioturt80Lrklimatokaito1" localSheetId="12">'Forma 13'!$E$125</definedName>
    <definedName name="VAS084_F_Ilgalaikioturt80Lrklimatokaito1">'Forma 13'!$E$125</definedName>
    <definedName name="VAS084_F_Ilgalaikioturt80Nuotekudumblot1" localSheetId="12">'Forma 13'!$L$125</definedName>
    <definedName name="VAS084_F_Ilgalaikioturt80Nuotekudumblot1">'Forma 13'!$L$125</definedName>
    <definedName name="VAS084_F_Ilgalaikioturt80Nuotekusurinki1" localSheetId="12">'Forma 13'!$J$125</definedName>
    <definedName name="VAS084_F_Ilgalaikioturt80Nuotekusurinki1">'Forma 13'!$J$125</definedName>
    <definedName name="VAS084_F_Ilgalaikioturt80Nuotekuvalymas1" localSheetId="12">'Forma 13'!$K$125</definedName>
    <definedName name="VAS084_F_Ilgalaikioturt80Nuotekuvalymas1">'Forma 13'!$K$125</definedName>
    <definedName name="VAS084_F_Ilgalaikioturt80Pavirsiniunuot1" localSheetId="12">'Forma 13'!$M$125</definedName>
    <definedName name="VAS084_F_Ilgalaikioturt80Pavirsiniunuot1">'Forma 13'!$M$125</definedName>
    <definedName name="VAS084_F_Ilgalaikioturt80Turtovienetask1" localSheetId="12">'Forma 13'!$F$125</definedName>
    <definedName name="VAS084_F_Ilgalaikioturt80Turtovienetask1">'Forma 13'!$F$125</definedName>
    <definedName name="VAS084_F_Ilgalaikioturt81Apskaitosveikla1" localSheetId="12">'Forma 13'!$N$126</definedName>
    <definedName name="VAS084_F_Ilgalaikioturt81Apskaitosveikla1">'Forma 13'!$N$126</definedName>
    <definedName name="VAS084_F_Ilgalaikioturt81Geriamojovande7" localSheetId="12">'Forma 13'!$G$126</definedName>
    <definedName name="VAS084_F_Ilgalaikioturt81Geriamojovande7">'Forma 13'!$G$126</definedName>
    <definedName name="VAS084_F_Ilgalaikioturt81Geriamojovande8" localSheetId="12">'Forma 13'!$H$126</definedName>
    <definedName name="VAS084_F_Ilgalaikioturt81Geriamojovande8">'Forma 13'!$H$126</definedName>
    <definedName name="VAS084_F_Ilgalaikioturt81Geriamojovande9" localSheetId="12">'Forma 13'!$I$126</definedName>
    <definedName name="VAS084_F_Ilgalaikioturt81Geriamojovande9">'Forma 13'!$I$126</definedName>
    <definedName name="VAS084_F_Ilgalaikioturt81Inventorinisnu1" localSheetId="12">'Forma 13'!$D$126</definedName>
    <definedName name="VAS084_F_Ilgalaikioturt81Inventorinisnu1">'Forma 13'!$D$126</definedName>
    <definedName name="VAS084_F_Ilgalaikioturt81Kitareguliuoja1" localSheetId="12">'Forma 13'!$O$126</definedName>
    <definedName name="VAS084_F_Ilgalaikioturt81Kitareguliuoja1">'Forma 13'!$O$126</definedName>
    <definedName name="VAS084_F_Ilgalaikioturt81Kitosveiklosne1" localSheetId="12">'Forma 13'!$P$126</definedName>
    <definedName name="VAS084_F_Ilgalaikioturt81Kitosveiklosne1">'Forma 13'!$P$126</definedName>
    <definedName name="VAS084_F_Ilgalaikioturt81Lrklimatokaito1" localSheetId="12">'Forma 13'!$E$126</definedName>
    <definedName name="VAS084_F_Ilgalaikioturt81Lrklimatokaito1">'Forma 13'!$E$126</definedName>
    <definedName name="VAS084_F_Ilgalaikioturt81Nuotekudumblot1" localSheetId="12">'Forma 13'!$L$126</definedName>
    <definedName name="VAS084_F_Ilgalaikioturt81Nuotekudumblot1">'Forma 13'!$L$126</definedName>
    <definedName name="VAS084_F_Ilgalaikioturt81Nuotekusurinki1" localSheetId="12">'Forma 13'!$J$126</definedName>
    <definedName name="VAS084_F_Ilgalaikioturt81Nuotekusurinki1">'Forma 13'!$J$126</definedName>
    <definedName name="VAS084_F_Ilgalaikioturt81Nuotekuvalymas1" localSheetId="12">'Forma 13'!$K$126</definedName>
    <definedName name="VAS084_F_Ilgalaikioturt81Nuotekuvalymas1">'Forma 13'!$K$126</definedName>
    <definedName name="VAS084_F_Ilgalaikioturt81Pavirsiniunuot1" localSheetId="12">'Forma 13'!$M$126</definedName>
    <definedName name="VAS084_F_Ilgalaikioturt81Pavirsiniunuot1">'Forma 13'!$M$126</definedName>
    <definedName name="VAS084_F_Ilgalaikioturt81Turtovienetask1" localSheetId="12">'Forma 13'!$F$126</definedName>
    <definedName name="VAS084_F_Ilgalaikioturt81Turtovienetask1">'Forma 13'!$F$126</definedName>
    <definedName name="VAS084_F_Ilgalaikioturt82Apskaitosveikla1" localSheetId="12">'Forma 13'!$N$128</definedName>
    <definedName name="VAS084_F_Ilgalaikioturt82Apskaitosveikla1">'Forma 13'!$N$128</definedName>
    <definedName name="VAS084_F_Ilgalaikioturt82Geriamojovande7" localSheetId="12">'Forma 13'!$G$128</definedName>
    <definedName name="VAS084_F_Ilgalaikioturt82Geriamojovande7">'Forma 13'!$G$128</definedName>
    <definedName name="VAS084_F_Ilgalaikioturt82Geriamojovande8" localSheetId="12">'Forma 13'!$H$128</definedName>
    <definedName name="VAS084_F_Ilgalaikioturt82Geriamojovande8">'Forma 13'!$H$128</definedName>
    <definedName name="VAS084_F_Ilgalaikioturt82Geriamojovande9" localSheetId="12">'Forma 13'!$I$128</definedName>
    <definedName name="VAS084_F_Ilgalaikioturt82Geriamojovande9">'Forma 13'!$I$128</definedName>
    <definedName name="VAS084_F_Ilgalaikioturt82Inventorinisnu1" localSheetId="12">'Forma 13'!$D$128</definedName>
    <definedName name="VAS084_F_Ilgalaikioturt82Inventorinisnu1">'Forma 13'!$D$128</definedName>
    <definedName name="VAS084_F_Ilgalaikioturt82Kitareguliuoja1" localSheetId="12">'Forma 13'!$O$128</definedName>
    <definedName name="VAS084_F_Ilgalaikioturt82Kitareguliuoja1">'Forma 13'!$O$128</definedName>
    <definedName name="VAS084_F_Ilgalaikioturt82Kitosveiklosne1" localSheetId="12">'Forma 13'!$P$128</definedName>
    <definedName name="VAS084_F_Ilgalaikioturt82Kitosveiklosne1">'Forma 13'!$P$128</definedName>
    <definedName name="VAS084_F_Ilgalaikioturt82Lrklimatokaito1" localSheetId="12">'Forma 13'!$E$128</definedName>
    <definedName name="VAS084_F_Ilgalaikioturt82Lrklimatokaito1">'Forma 13'!$E$128</definedName>
    <definedName name="VAS084_F_Ilgalaikioturt82Nuotekudumblot1" localSheetId="12">'Forma 13'!$L$128</definedName>
    <definedName name="VAS084_F_Ilgalaikioturt82Nuotekudumblot1">'Forma 13'!$L$128</definedName>
    <definedName name="VAS084_F_Ilgalaikioturt82Nuotekusurinki1" localSheetId="12">'Forma 13'!$J$128</definedName>
    <definedName name="VAS084_F_Ilgalaikioturt82Nuotekusurinki1">'Forma 13'!$J$128</definedName>
    <definedName name="VAS084_F_Ilgalaikioturt82Nuotekuvalymas1" localSheetId="12">'Forma 13'!$K$128</definedName>
    <definedName name="VAS084_F_Ilgalaikioturt82Nuotekuvalymas1">'Forma 13'!$K$128</definedName>
    <definedName name="VAS084_F_Ilgalaikioturt82Pavirsiniunuot1" localSheetId="12">'Forma 13'!$M$128</definedName>
    <definedName name="VAS084_F_Ilgalaikioturt82Pavirsiniunuot1">'Forma 13'!$M$128</definedName>
    <definedName name="VAS084_F_Ilgalaikioturt82Turtovienetask1" localSheetId="12">'Forma 13'!$F$128</definedName>
    <definedName name="VAS084_F_Ilgalaikioturt82Turtovienetask1">'Forma 13'!$F$128</definedName>
    <definedName name="VAS084_F_Ilgalaikioturt83Apskaitosveikla1" localSheetId="12">'Forma 13'!$N$129</definedName>
    <definedName name="VAS084_F_Ilgalaikioturt83Apskaitosveikla1">'Forma 13'!$N$129</definedName>
    <definedName name="VAS084_F_Ilgalaikioturt83Geriamojovande7" localSheetId="12">'Forma 13'!$G$129</definedName>
    <definedName name="VAS084_F_Ilgalaikioturt83Geriamojovande7">'Forma 13'!$G$129</definedName>
    <definedName name="VAS084_F_Ilgalaikioturt83Geriamojovande8" localSheetId="12">'Forma 13'!$H$129</definedName>
    <definedName name="VAS084_F_Ilgalaikioturt83Geriamojovande8">'Forma 13'!$H$129</definedName>
    <definedName name="VAS084_F_Ilgalaikioturt83Geriamojovande9" localSheetId="12">'Forma 13'!$I$129</definedName>
    <definedName name="VAS084_F_Ilgalaikioturt83Geriamojovande9">'Forma 13'!$I$129</definedName>
    <definedName name="VAS084_F_Ilgalaikioturt83Inventorinisnu1" localSheetId="12">'Forma 13'!$D$129</definedName>
    <definedName name="VAS084_F_Ilgalaikioturt83Inventorinisnu1">'Forma 13'!$D$129</definedName>
    <definedName name="VAS084_F_Ilgalaikioturt83Kitareguliuoja1" localSheetId="12">'Forma 13'!$O$129</definedName>
    <definedName name="VAS084_F_Ilgalaikioturt83Kitareguliuoja1">'Forma 13'!$O$129</definedName>
    <definedName name="VAS084_F_Ilgalaikioturt83Kitosveiklosne1" localSheetId="12">'Forma 13'!$P$129</definedName>
    <definedName name="VAS084_F_Ilgalaikioturt83Kitosveiklosne1">'Forma 13'!$P$129</definedName>
    <definedName name="VAS084_F_Ilgalaikioturt83Lrklimatokaito1" localSheetId="12">'Forma 13'!$E$129</definedName>
    <definedName name="VAS084_F_Ilgalaikioturt83Lrklimatokaito1">'Forma 13'!$E$129</definedName>
    <definedName name="VAS084_F_Ilgalaikioturt83Nuotekudumblot1" localSheetId="12">'Forma 13'!$L$129</definedName>
    <definedName name="VAS084_F_Ilgalaikioturt83Nuotekudumblot1">'Forma 13'!$L$129</definedName>
    <definedName name="VAS084_F_Ilgalaikioturt83Nuotekusurinki1" localSheetId="12">'Forma 13'!$J$129</definedName>
    <definedName name="VAS084_F_Ilgalaikioturt83Nuotekusurinki1">'Forma 13'!$J$129</definedName>
    <definedName name="VAS084_F_Ilgalaikioturt83Nuotekuvalymas1" localSheetId="12">'Forma 13'!$K$129</definedName>
    <definedName name="VAS084_F_Ilgalaikioturt83Nuotekuvalymas1">'Forma 13'!$K$129</definedName>
    <definedName name="VAS084_F_Ilgalaikioturt83Pavirsiniunuot1" localSheetId="12">'Forma 13'!$M$129</definedName>
    <definedName name="VAS084_F_Ilgalaikioturt83Pavirsiniunuot1">'Forma 13'!$M$129</definedName>
    <definedName name="VAS084_F_Ilgalaikioturt83Turtovienetask1" localSheetId="12">'Forma 13'!$F$129</definedName>
    <definedName name="VAS084_F_Ilgalaikioturt83Turtovienetask1">'Forma 13'!$F$129</definedName>
    <definedName name="VAS084_F_Ilgalaikioturt84Apskaitosveikla1" localSheetId="12">'Forma 13'!$N$130</definedName>
    <definedName name="VAS084_F_Ilgalaikioturt84Apskaitosveikla1">'Forma 13'!$N$130</definedName>
    <definedName name="VAS084_F_Ilgalaikioturt84Geriamojovande7" localSheetId="12">'Forma 13'!$G$130</definedName>
    <definedName name="VAS084_F_Ilgalaikioturt84Geriamojovande7">'Forma 13'!$G$130</definedName>
    <definedName name="VAS084_F_Ilgalaikioturt84Geriamojovande8" localSheetId="12">'Forma 13'!$H$130</definedName>
    <definedName name="VAS084_F_Ilgalaikioturt84Geriamojovande8">'Forma 13'!$H$130</definedName>
    <definedName name="VAS084_F_Ilgalaikioturt84Geriamojovande9" localSheetId="12">'Forma 13'!$I$130</definedName>
    <definedName name="VAS084_F_Ilgalaikioturt84Geriamojovande9">'Forma 13'!$I$130</definedName>
    <definedName name="VAS084_F_Ilgalaikioturt84Inventorinisnu1" localSheetId="12">'Forma 13'!$D$130</definedName>
    <definedName name="VAS084_F_Ilgalaikioturt84Inventorinisnu1">'Forma 13'!$D$130</definedName>
    <definedName name="VAS084_F_Ilgalaikioturt84Kitareguliuoja1" localSheetId="12">'Forma 13'!$O$130</definedName>
    <definedName name="VAS084_F_Ilgalaikioturt84Kitareguliuoja1">'Forma 13'!$O$130</definedName>
    <definedName name="VAS084_F_Ilgalaikioturt84Kitosveiklosne1" localSheetId="12">'Forma 13'!$P$130</definedName>
    <definedName name="VAS084_F_Ilgalaikioturt84Kitosveiklosne1">'Forma 13'!$P$130</definedName>
    <definedName name="VAS084_F_Ilgalaikioturt84Lrklimatokaito1" localSheetId="12">'Forma 13'!$E$130</definedName>
    <definedName name="VAS084_F_Ilgalaikioturt84Lrklimatokaito1">'Forma 13'!$E$130</definedName>
    <definedName name="VAS084_F_Ilgalaikioturt84Nuotekudumblot1" localSheetId="12">'Forma 13'!$L$130</definedName>
    <definedName name="VAS084_F_Ilgalaikioturt84Nuotekudumblot1">'Forma 13'!$L$130</definedName>
    <definedName name="VAS084_F_Ilgalaikioturt84Nuotekusurinki1" localSheetId="12">'Forma 13'!$J$130</definedName>
    <definedName name="VAS084_F_Ilgalaikioturt84Nuotekusurinki1">'Forma 13'!$J$130</definedName>
    <definedName name="VAS084_F_Ilgalaikioturt84Nuotekuvalymas1" localSheetId="12">'Forma 13'!$K$130</definedName>
    <definedName name="VAS084_F_Ilgalaikioturt84Nuotekuvalymas1">'Forma 13'!$K$130</definedName>
    <definedName name="VAS084_F_Ilgalaikioturt84Pavirsiniunuot1" localSheetId="12">'Forma 13'!$M$130</definedName>
    <definedName name="VAS084_F_Ilgalaikioturt84Pavirsiniunuot1">'Forma 13'!$M$130</definedName>
    <definedName name="VAS084_F_Ilgalaikioturt84Turtovienetask1" localSheetId="12">'Forma 13'!$F$130</definedName>
    <definedName name="VAS084_F_Ilgalaikioturt84Turtovienetask1">'Forma 13'!$F$130</definedName>
    <definedName name="VAS084_F_Ilgalaikioturt85Apskaitosveikla1" localSheetId="12">'Forma 13'!$N$133</definedName>
    <definedName name="VAS084_F_Ilgalaikioturt85Apskaitosveikla1">'Forma 13'!$N$133</definedName>
    <definedName name="VAS084_F_Ilgalaikioturt85Geriamojovande7" localSheetId="12">'Forma 13'!$G$133</definedName>
    <definedName name="VAS084_F_Ilgalaikioturt85Geriamojovande7">'Forma 13'!$G$133</definedName>
    <definedName name="VAS084_F_Ilgalaikioturt85Geriamojovande8" localSheetId="12">'Forma 13'!$H$133</definedName>
    <definedName name="VAS084_F_Ilgalaikioturt85Geriamojovande8">'Forma 13'!$H$133</definedName>
    <definedName name="VAS084_F_Ilgalaikioturt85Geriamojovande9" localSheetId="12">'Forma 13'!$I$133</definedName>
    <definedName name="VAS084_F_Ilgalaikioturt85Geriamojovande9">'Forma 13'!$I$133</definedName>
    <definedName name="VAS084_F_Ilgalaikioturt85Inventorinisnu1" localSheetId="12">'Forma 13'!$D$133</definedName>
    <definedName name="VAS084_F_Ilgalaikioturt85Inventorinisnu1">'Forma 13'!$D$133</definedName>
    <definedName name="VAS084_F_Ilgalaikioturt85Kitareguliuoja1" localSheetId="12">'Forma 13'!$O$133</definedName>
    <definedName name="VAS084_F_Ilgalaikioturt85Kitareguliuoja1">'Forma 13'!$O$133</definedName>
    <definedName name="VAS084_F_Ilgalaikioturt85Kitosveiklosne1" localSheetId="12">'Forma 13'!$P$133</definedName>
    <definedName name="VAS084_F_Ilgalaikioturt85Kitosveiklosne1">'Forma 13'!$P$133</definedName>
    <definedName name="VAS084_F_Ilgalaikioturt85Lrklimatokaito1" localSheetId="12">'Forma 13'!$E$133</definedName>
    <definedName name="VAS084_F_Ilgalaikioturt85Lrklimatokaito1">'Forma 13'!$E$133</definedName>
    <definedName name="VAS084_F_Ilgalaikioturt85Nuotekudumblot1" localSheetId="12">'Forma 13'!$L$133</definedName>
    <definedName name="VAS084_F_Ilgalaikioturt85Nuotekudumblot1">'Forma 13'!$L$133</definedName>
    <definedName name="VAS084_F_Ilgalaikioturt85Nuotekusurinki1" localSheetId="12">'Forma 13'!$J$133</definedName>
    <definedName name="VAS084_F_Ilgalaikioturt85Nuotekusurinki1">'Forma 13'!$J$133</definedName>
    <definedName name="VAS084_F_Ilgalaikioturt85Nuotekuvalymas1" localSheetId="12">'Forma 13'!$K$133</definedName>
    <definedName name="VAS084_F_Ilgalaikioturt85Nuotekuvalymas1">'Forma 13'!$K$133</definedName>
    <definedName name="VAS084_F_Ilgalaikioturt85Pavirsiniunuot1" localSheetId="12">'Forma 13'!$M$133</definedName>
    <definedName name="VAS084_F_Ilgalaikioturt85Pavirsiniunuot1">'Forma 13'!$M$133</definedName>
    <definedName name="VAS084_F_Ilgalaikioturt85Turtovienetask1" localSheetId="12">'Forma 13'!$F$133</definedName>
    <definedName name="VAS084_F_Ilgalaikioturt85Turtovienetask1">'Forma 13'!$F$133</definedName>
    <definedName name="VAS084_F_Ilgalaikioturt86Apskaitosveikla1" localSheetId="12">'Forma 13'!$N$134</definedName>
    <definedName name="VAS084_F_Ilgalaikioturt86Apskaitosveikla1">'Forma 13'!$N$134</definedName>
    <definedName name="VAS084_F_Ilgalaikioturt86Geriamojovande7" localSheetId="12">'Forma 13'!$G$134</definedName>
    <definedName name="VAS084_F_Ilgalaikioturt86Geriamojovande7">'Forma 13'!$G$134</definedName>
    <definedName name="VAS084_F_Ilgalaikioturt86Geriamojovande8" localSheetId="12">'Forma 13'!$H$134</definedName>
    <definedName name="VAS084_F_Ilgalaikioturt86Geriamojovande8">'Forma 13'!$H$134</definedName>
    <definedName name="VAS084_F_Ilgalaikioturt86Geriamojovande9" localSheetId="12">'Forma 13'!$I$134</definedName>
    <definedName name="VAS084_F_Ilgalaikioturt86Geriamojovande9">'Forma 13'!$I$134</definedName>
    <definedName name="VAS084_F_Ilgalaikioturt86Inventorinisnu1" localSheetId="12">'Forma 13'!$D$134</definedName>
    <definedName name="VAS084_F_Ilgalaikioturt86Inventorinisnu1">'Forma 13'!$D$134</definedName>
    <definedName name="VAS084_F_Ilgalaikioturt86Kitareguliuoja1" localSheetId="12">'Forma 13'!$O$134</definedName>
    <definedName name="VAS084_F_Ilgalaikioturt86Kitareguliuoja1">'Forma 13'!$O$134</definedName>
    <definedName name="VAS084_F_Ilgalaikioturt86Kitosveiklosne1" localSheetId="12">'Forma 13'!$P$134</definedName>
    <definedName name="VAS084_F_Ilgalaikioturt86Kitosveiklosne1">'Forma 13'!$P$134</definedName>
    <definedName name="VAS084_F_Ilgalaikioturt86Lrklimatokaito1" localSheetId="12">'Forma 13'!$E$134</definedName>
    <definedName name="VAS084_F_Ilgalaikioturt86Lrklimatokaito1">'Forma 13'!$E$134</definedName>
    <definedName name="VAS084_F_Ilgalaikioturt86Nuotekudumblot1" localSheetId="12">'Forma 13'!$L$134</definedName>
    <definedName name="VAS084_F_Ilgalaikioturt86Nuotekudumblot1">'Forma 13'!$L$134</definedName>
    <definedName name="VAS084_F_Ilgalaikioturt86Nuotekusurinki1" localSheetId="12">'Forma 13'!$J$134</definedName>
    <definedName name="VAS084_F_Ilgalaikioturt86Nuotekusurinki1">'Forma 13'!$J$134</definedName>
    <definedName name="VAS084_F_Ilgalaikioturt86Nuotekuvalymas1" localSheetId="12">'Forma 13'!$K$134</definedName>
    <definedName name="VAS084_F_Ilgalaikioturt86Nuotekuvalymas1">'Forma 13'!$K$134</definedName>
    <definedName name="VAS084_F_Ilgalaikioturt86Pavirsiniunuot1" localSheetId="12">'Forma 13'!$M$134</definedName>
    <definedName name="VAS084_F_Ilgalaikioturt86Pavirsiniunuot1">'Forma 13'!$M$134</definedName>
    <definedName name="VAS084_F_Ilgalaikioturt86Turtovienetask1" localSheetId="12">'Forma 13'!$F$134</definedName>
    <definedName name="VAS084_F_Ilgalaikioturt86Turtovienetask1">'Forma 13'!$F$134</definedName>
    <definedName name="VAS084_F_Ilgalaikioturt87Apskaitosveikla1" localSheetId="12">'Forma 13'!$N$135</definedName>
    <definedName name="VAS084_F_Ilgalaikioturt87Apskaitosveikla1">'Forma 13'!$N$135</definedName>
    <definedName name="VAS084_F_Ilgalaikioturt87Geriamojovande7" localSheetId="12">'Forma 13'!$G$135</definedName>
    <definedName name="VAS084_F_Ilgalaikioturt87Geriamojovande7">'Forma 13'!$G$135</definedName>
    <definedName name="VAS084_F_Ilgalaikioturt87Geriamojovande8" localSheetId="12">'Forma 13'!$H$135</definedName>
    <definedName name="VAS084_F_Ilgalaikioturt87Geriamojovande8">'Forma 13'!$H$135</definedName>
    <definedName name="VAS084_F_Ilgalaikioturt87Geriamojovande9" localSheetId="12">'Forma 13'!$I$135</definedName>
    <definedName name="VAS084_F_Ilgalaikioturt87Geriamojovande9">'Forma 13'!$I$135</definedName>
    <definedName name="VAS084_F_Ilgalaikioturt87Inventorinisnu1" localSheetId="12">'Forma 13'!$D$135</definedName>
    <definedName name="VAS084_F_Ilgalaikioturt87Inventorinisnu1">'Forma 13'!$D$135</definedName>
    <definedName name="VAS084_F_Ilgalaikioturt87Kitareguliuoja1" localSheetId="12">'Forma 13'!$O$135</definedName>
    <definedName name="VAS084_F_Ilgalaikioturt87Kitareguliuoja1">'Forma 13'!$O$135</definedName>
    <definedName name="VAS084_F_Ilgalaikioturt87Kitosveiklosne1" localSheetId="12">'Forma 13'!$P$135</definedName>
    <definedName name="VAS084_F_Ilgalaikioturt87Kitosveiklosne1">'Forma 13'!$P$135</definedName>
    <definedName name="VAS084_F_Ilgalaikioturt87Lrklimatokaito1" localSheetId="12">'Forma 13'!$E$135</definedName>
    <definedName name="VAS084_F_Ilgalaikioturt87Lrklimatokaito1">'Forma 13'!$E$135</definedName>
    <definedName name="VAS084_F_Ilgalaikioturt87Nuotekudumblot1" localSheetId="12">'Forma 13'!$L$135</definedName>
    <definedName name="VAS084_F_Ilgalaikioturt87Nuotekudumblot1">'Forma 13'!$L$135</definedName>
    <definedName name="VAS084_F_Ilgalaikioturt87Nuotekusurinki1" localSheetId="12">'Forma 13'!$J$135</definedName>
    <definedName name="VAS084_F_Ilgalaikioturt87Nuotekusurinki1">'Forma 13'!$J$135</definedName>
    <definedName name="VAS084_F_Ilgalaikioturt87Nuotekuvalymas1" localSheetId="12">'Forma 13'!$K$135</definedName>
    <definedName name="VAS084_F_Ilgalaikioturt87Nuotekuvalymas1">'Forma 13'!$K$135</definedName>
    <definedName name="VAS084_F_Ilgalaikioturt87Pavirsiniunuot1" localSheetId="12">'Forma 13'!$M$135</definedName>
    <definedName name="VAS084_F_Ilgalaikioturt87Pavirsiniunuot1">'Forma 13'!$M$135</definedName>
    <definedName name="VAS084_F_Ilgalaikioturt87Turtovienetask1" localSheetId="12">'Forma 13'!$F$135</definedName>
    <definedName name="VAS084_F_Ilgalaikioturt87Turtovienetask1">'Forma 13'!$F$135</definedName>
    <definedName name="VAS084_F_Ilgalaikioturt88Apskaitosveikla1" localSheetId="12">'Forma 13'!$N$137</definedName>
    <definedName name="VAS084_F_Ilgalaikioturt88Apskaitosveikla1">'Forma 13'!$N$137</definedName>
    <definedName name="VAS084_F_Ilgalaikioturt88Geriamojovande7" localSheetId="12">'Forma 13'!$G$137</definedName>
    <definedName name="VAS084_F_Ilgalaikioturt88Geriamojovande7">'Forma 13'!$G$137</definedName>
    <definedName name="VAS084_F_Ilgalaikioturt88Geriamojovande8" localSheetId="12">'Forma 13'!$H$137</definedName>
    <definedName name="VAS084_F_Ilgalaikioturt88Geriamojovande8">'Forma 13'!$H$137</definedName>
    <definedName name="VAS084_F_Ilgalaikioturt88Geriamojovande9" localSheetId="12">'Forma 13'!$I$137</definedName>
    <definedName name="VAS084_F_Ilgalaikioturt88Geriamojovande9">'Forma 13'!$I$137</definedName>
    <definedName name="VAS084_F_Ilgalaikioturt88Inventorinisnu1" localSheetId="12">'Forma 13'!$D$137</definedName>
    <definedName name="VAS084_F_Ilgalaikioturt88Inventorinisnu1">'Forma 13'!$D$137</definedName>
    <definedName name="VAS084_F_Ilgalaikioturt88Kitareguliuoja1" localSheetId="12">'Forma 13'!$O$137</definedName>
    <definedName name="VAS084_F_Ilgalaikioturt88Kitareguliuoja1">'Forma 13'!$O$137</definedName>
    <definedName name="VAS084_F_Ilgalaikioturt88Kitosveiklosne1" localSheetId="12">'Forma 13'!$P$137</definedName>
    <definedName name="VAS084_F_Ilgalaikioturt88Kitosveiklosne1">'Forma 13'!$P$137</definedName>
    <definedName name="VAS084_F_Ilgalaikioturt88Lrklimatokaito1" localSheetId="12">'Forma 13'!$E$137</definedName>
    <definedName name="VAS084_F_Ilgalaikioturt88Lrklimatokaito1">'Forma 13'!$E$137</definedName>
    <definedName name="VAS084_F_Ilgalaikioturt88Nuotekudumblot1" localSheetId="12">'Forma 13'!$L$137</definedName>
    <definedName name="VAS084_F_Ilgalaikioturt88Nuotekudumblot1">'Forma 13'!$L$137</definedName>
    <definedName name="VAS084_F_Ilgalaikioturt88Nuotekusurinki1" localSheetId="12">'Forma 13'!$J$137</definedName>
    <definedName name="VAS084_F_Ilgalaikioturt88Nuotekusurinki1">'Forma 13'!$J$137</definedName>
    <definedName name="VAS084_F_Ilgalaikioturt88Nuotekuvalymas1" localSheetId="12">'Forma 13'!$K$137</definedName>
    <definedName name="VAS084_F_Ilgalaikioturt88Nuotekuvalymas1">'Forma 13'!$K$137</definedName>
    <definedName name="VAS084_F_Ilgalaikioturt88Pavirsiniunuot1" localSheetId="12">'Forma 13'!$M$137</definedName>
    <definedName name="VAS084_F_Ilgalaikioturt88Pavirsiniunuot1">'Forma 13'!$M$137</definedName>
    <definedName name="VAS084_F_Ilgalaikioturt88Turtovienetask1" localSheetId="12">'Forma 13'!$F$137</definedName>
    <definedName name="VAS084_F_Ilgalaikioturt88Turtovienetask1">'Forma 13'!$F$137</definedName>
    <definedName name="VAS084_F_Ilgalaikioturt89Apskaitosveikla1" localSheetId="12">'Forma 13'!$N$138</definedName>
    <definedName name="VAS084_F_Ilgalaikioturt89Apskaitosveikla1">'Forma 13'!$N$138</definedName>
    <definedName name="VAS084_F_Ilgalaikioturt89Geriamojovande7" localSheetId="12">'Forma 13'!$G$138</definedName>
    <definedName name="VAS084_F_Ilgalaikioturt89Geriamojovande7">'Forma 13'!$G$138</definedName>
    <definedName name="VAS084_F_Ilgalaikioturt89Geriamojovande8" localSheetId="12">'Forma 13'!$H$138</definedName>
    <definedName name="VAS084_F_Ilgalaikioturt89Geriamojovande8">'Forma 13'!$H$138</definedName>
    <definedName name="VAS084_F_Ilgalaikioturt89Geriamojovande9" localSheetId="12">'Forma 13'!$I$138</definedName>
    <definedName name="VAS084_F_Ilgalaikioturt89Geriamojovande9">'Forma 13'!$I$138</definedName>
    <definedName name="VAS084_F_Ilgalaikioturt89Inventorinisnu1" localSheetId="12">'Forma 13'!$D$138</definedName>
    <definedName name="VAS084_F_Ilgalaikioturt89Inventorinisnu1">'Forma 13'!$D$138</definedName>
    <definedName name="VAS084_F_Ilgalaikioturt89Kitareguliuoja1" localSheetId="12">'Forma 13'!$O$138</definedName>
    <definedName name="VAS084_F_Ilgalaikioturt89Kitareguliuoja1">'Forma 13'!$O$138</definedName>
    <definedName name="VAS084_F_Ilgalaikioturt89Kitosveiklosne1" localSheetId="12">'Forma 13'!$P$138</definedName>
    <definedName name="VAS084_F_Ilgalaikioturt89Kitosveiklosne1">'Forma 13'!$P$138</definedName>
    <definedName name="VAS084_F_Ilgalaikioturt89Lrklimatokaito1" localSheetId="12">'Forma 13'!$E$138</definedName>
    <definedName name="VAS084_F_Ilgalaikioturt89Lrklimatokaito1">'Forma 13'!$E$138</definedName>
    <definedName name="VAS084_F_Ilgalaikioturt89Nuotekudumblot1" localSheetId="12">'Forma 13'!$L$138</definedName>
    <definedName name="VAS084_F_Ilgalaikioturt89Nuotekudumblot1">'Forma 13'!$L$138</definedName>
    <definedName name="VAS084_F_Ilgalaikioturt89Nuotekusurinki1" localSheetId="12">'Forma 13'!$J$138</definedName>
    <definedName name="VAS084_F_Ilgalaikioturt89Nuotekusurinki1">'Forma 13'!$J$138</definedName>
    <definedName name="VAS084_F_Ilgalaikioturt89Nuotekuvalymas1" localSheetId="12">'Forma 13'!$K$138</definedName>
    <definedName name="VAS084_F_Ilgalaikioturt89Nuotekuvalymas1">'Forma 13'!$K$138</definedName>
    <definedName name="VAS084_F_Ilgalaikioturt89Pavirsiniunuot1" localSheetId="12">'Forma 13'!$M$138</definedName>
    <definedName name="VAS084_F_Ilgalaikioturt89Pavirsiniunuot1">'Forma 13'!$M$138</definedName>
    <definedName name="VAS084_F_Ilgalaikioturt89Turtovienetask1" localSheetId="12">'Forma 13'!$F$138</definedName>
    <definedName name="VAS084_F_Ilgalaikioturt89Turtovienetask1">'Forma 13'!$F$138</definedName>
    <definedName name="VAS084_F_Ilgalaikioturt8Apskaitosveikla1" localSheetId="12">'Forma 13'!$N$22</definedName>
    <definedName name="VAS084_F_Ilgalaikioturt8Apskaitosveikla1">'Forma 13'!$N$22</definedName>
    <definedName name="VAS084_F_Ilgalaikioturt8Geriamojovande7" localSheetId="12">'Forma 13'!$G$22</definedName>
    <definedName name="VAS084_F_Ilgalaikioturt8Geriamojovande7">'Forma 13'!$G$22</definedName>
    <definedName name="VAS084_F_Ilgalaikioturt8Geriamojovande8" localSheetId="12">'Forma 13'!$H$22</definedName>
    <definedName name="VAS084_F_Ilgalaikioturt8Geriamojovande8">'Forma 13'!$H$22</definedName>
    <definedName name="VAS084_F_Ilgalaikioturt8Geriamojovande9" localSheetId="12">'Forma 13'!$I$22</definedName>
    <definedName name="VAS084_F_Ilgalaikioturt8Geriamojovande9">'Forma 13'!$I$22</definedName>
    <definedName name="VAS084_F_Ilgalaikioturt8Inventorinisnu1" localSheetId="12">'Forma 13'!$D$22</definedName>
    <definedName name="VAS084_F_Ilgalaikioturt8Inventorinisnu1">'Forma 13'!$D$22</definedName>
    <definedName name="VAS084_F_Ilgalaikioturt8Kitareguliuoja1" localSheetId="12">'Forma 13'!$O$22</definedName>
    <definedName name="VAS084_F_Ilgalaikioturt8Kitareguliuoja1">'Forma 13'!$O$22</definedName>
    <definedName name="VAS084_F_Ilgalaikioturt8Kitosveiklosne1" localSheetId="12">'Forma 13'!$P$22</definedName>
    <definedName name="VAS084_F_Ilgalaikioturt8Kitosveiklosne1">'Forma 13'!$P$22</definedName>
    <definedName name="VAS084_F_Ilgalaikioturt8Lrklimatokaito1" localSheetId="12">'Forma 13'!$E$22</definedName>
    <definedName name="VAS084_F_Ilgalaikioturt8Lrklimatokaito1">'Forma 13'!$E$22</definedName>
    <definedName name="VAS084_F_Ilgalaikioturt8Nuotekudumblot1" localSheetId="12">'Forma 13'!$L$22</definedName>
    <definedName name="VAS084_F_Ilgalaikioturt8Nuotekudumblot1">'Forma 13'!$L$22</definedName>
    <definedName name="VAS084_F_Ilgalaikioturt8Nuotekusurinki1" localSheetId="12">'Forma 13'!$J$22</definedName>
    <definedName name="VAS084_F_Ilgalaikioturt8Nuotekusurinki1">'Forma 13'!$J$22</definedName>
    <definedName name="VAS084_F_Ilgalaikioturt8Nuotekuvalymas1" localSheetId="12">'Forma 13'!$K$22</definedName>
    <definedName name="VAS084_F_Ilgalaikioturt8Nuotekuvalymas1">'Forma 13'!$K$22</definedName>
    <definedName name="VAS084_F_Ilgalaikioturt8Pavirsiniunuot1" localSheetId="12">'Forma 13'!$M$22</definedName>
    <definedName name="VAS084_F_Ilgalaikioturt8Pavirsiniunuot1">'Forma 13'!$M$22</definedName>
    <definedName name="VAS084_F_Ilgalaikioturt8Turtovienetask1" localSheetId="12">'Forma 13'!$F$22</definedName>
    <definedName name="VAS084_F_Ilgalaikioturt8Turtovienetask1">'Forma 13'!$F$22</definedName>
    <definedName name="VAS084_F_Ilgalaikioturt90Apskaitosveikla1" localSheetId="12">'Forma 13'!$N$139</definedName>
    <definedName name="VAS084_F_Ilgalaikioturt90Apskaitosveikla1">'Forma 13'!$N$139</definedName>
    <definedName name="VAS084_F_Ilgalaikioturt90Geriamojovande7" localSheetId="12">'Forma 13'!$G$139</definedName>
    <definedName name="VAS084_F_Ilgalaikioturt90Geriamojovande7">'Forma 13'!$G$139</definedName>
    <definedName name="VAS084_F_Ilgalaikioturt90Geriamojovande8" localSheetId="12">'Forma 13'!$H$139</definedName>
    <definedName name="VAS084_F_Ilgalaikioturt90Geriamojovande8">'Forma 13'!$H$139</definedName>
    <definedName name="VAS084_F_Ilgalaikioturt90Geriamojovande9" localSheetId="12">'Forma 13'!$I$139</definedName>
    <definedName name="VAS084_F_Ilgalaikioturt90Geriamojovande9">'Forma 13'!$I$139</definedName>
    <definedName name="VAS084_F_Ilgalaikioturt90Inventorinisnu1" localSheetId="12">'Forma 13'!$D$139</definedName>
    <definedName name="VAS084_F_Ilgalaikioturt90Inventorinisnu1">'Forma 13'!$D$139</definedName>
    <definedName name="VAS084_F_Ilgalaikioturt90Kitareguliuoja1" localSheetId="12">'Forma 13'!$O$139</definedName>
    <definedName name="VAS084_F_Ilgalaikioturt90Kitareguliuoja1">'Forma 13'!$O$139</definedName>
    <definedName name="VAS084_F_Ilgalaikioturt90Kitosveiklosne1" localSheetId="12">'Forma 13'!$P$139</definedName>
    <definedName name="VAS084_F_Ilgalaikioturt90Kitosveiklosne1">'Forma 13'!$P$139</definedName>
    <definedName name="VAS084_F_Ilgalaikioturt90Lrklimatokaito1" localSheetId="12">'Forma 13'!$E$139</definedName>
    <definedName name="VAS084_F_Ilgalaikioturt90Lrklimatokaito1">'Forma 13'!$E$139</definedName>
    <definedName name="VAS084_F_Ilgalaikioturt90Nuotekudumblot1" localSheetId="12">'Forma 13'!$L$139</definedName>
    <definedName name="VAS084_F_Ilgalaikioturt90Nuotekudumblot1">'Forma 13'!$L$139</definedName>
    <definedName name="VAS084_F_Ilgalaikioturt90Nuotekusurinki1" localSheetId="12">'Forma 13'!$J$139</definedName>
    <definedName name="VAS084_F_Ilgalaikioturt90Nuotekusurinki1">'Forma 13'!$J$139</definedName>
    <definedName name="VAS084_F_Ilgalaikioturt90Nuotekuvalymas1" localSheetId="12">'Forma 13'!$K$139</definedName>
    <definedName name="VAS084_F_Ilgalaikioturt90Nuotekuvalymas1">'Forma 13'!$K$139</definedName>
    <definedName name="VAS084_F_Ilgalaikioturt90Pavirsiniunuot1" localSheetId="12">'Forma 13'!$M$139</definedName>
    <definedName name="VAS084_F_Ilgalaikioturt90Pavirsiniunuot1">'Forma 13'!$M$139</definedName>
    <definedName name="VAS084_F_Ilgalaikioturt90Turtovienetask1" localSheetId="12">'Forma 13'!$F$139</definedName>
    <definedName name="VAS084_F_Ilgalaikioturt90Turtovienetask1">'Forma 13'!$F$139</definedName>
    <definedName name="VAS084_F_Ilgalaikioturt91Apskaitosveikla1" localSheetId="12">'Forma 13'!$N$142</definedName>
    <definedName name="VAS084_F_Ilgalaikioturt91Apskaitosveikla1">'Forma 13'!$N$142</definedName>
    <definedName name="VAS084_F_Ilgalaikioturt91Geriamojovande7" localSheetId="12">'Forma 13'!$G$142</definedName>
    <definedName name="VAS084_F_Ilgalaikioturt91Geriamojovande7">'Forma 13'!$G$142</definedName>
    <definedName name="VAS084_F_Ilgalaikioturt91Geriamojovande8" localSheetId="12">'Forma 13'!$H$142</definedName>
    <definedName name="VAS084_F_Ilgalaikioturt91Geriamojovande8">'Forma 13'!$H$142</definedName>
    <definedName name="VAS084_F_Ilgalaikioturt91Geriamojovande9" localSheetId="12">'Forma 13'!$I$142</definedName>
    <definedName name="VAS084_F_Ilgalaikioturt91Geriamojovande9">'Forma 13'!$I$142</definedName>
    <definedName name="VAS084_F_Ilgalaikioturt91Inventorinisnu1" localSheetId="12">'Forma 13'!$D$142</definedName>
    <definedName name="VAS084_F_Ilgalaikioturt91Inventorinisnu1">'Forma 13'!$D$142</definedName>
    <definedName name="VAS084_F_Ilgalaikioturt91Kitareguliuoja1" localSheetId="12">'Forma 13'!$O$142</definedName>
    <definedName name="VAS084_F_Ilgalaikioturt91Kitareguliuoja1">'Forma 13'!$O$142</definedName>
    <definedName name="VAS084_F_Ilgalaikioturt91Kitosveiklosne1" localSheetId="12">'Forma 13'!$P$142</definedName>
    <definedName name="VAS084_F_Ilgalaikioturt91Kitosveiklosne1">'Forma 13'!$P$142</definedName>
    <definedName name="VAS084_F_Ilgalaikioturt91Lrklimatokaito1" localSheetId="12">'Forma 13'!$E$142</definedName>
    <definedName name="VAS084_F_Ilgalaikioturt91Lrklimatokaito1">'Forma 13'!$E$142</definedName>
    <definedName name="VAS084_F_Ilgalaikioturt91Nuotekudumblot1" localSheetId="12">'Forma 13'!$L$142</definedName>
    <definedName name="VAS084_F_Ilgalaikioturt91Nuotekudumblot1">'Forma 13'!$L$142</definedName>
    <definedName name="VAS084_F_Ilgalaikioturt91Nuotekusurinki1" localSheetId="12">'Forma 13'!$J$142</definedName>
    <definedName name="VAS084_F_Ilgalaikioturt91Nuotekusurinki1">'Forma 13'!$J$142</definedName>
    <definedName name="VAS084_F_Ilgalaikioturt91Nuotekuvalymas1" localSheetId="12">'Forma 13'!$K$142</definedName>
    <definedName name="VAS084_F_Ilgalaikioturt91Nuotekuvalymas1">'Forma 13'!$K$142</definedName>
    <definedName name="VAS084_F_Ilgalaikioturt91Pavirsiniunuot1" localSheetId="12">'Forma 13'!$M$142</definedName>
    <definedName name="VAS084_F_Ilgalaikioturt91Pavirsiniunuot1">'Forma 13'!$M$142</definedName>
    <definedName name="VAS084_F_Ilgalaikioturt91Turtovienetask1" localSheetId="12">'Forma 13'!$F$142</definedName>
    <definedName name="VAS084_F_Ilgalaikioturt91Turtovienetask1">'Forma 13'!$F$142</definedName>
    <definedName name="VAS084_F_Ilgalaikioturt92Apskaitosveikla1" localSheetId="12">'Forma 13'!$N$143</definedName>
    <definedName name="VAS084_F_Ilgalaikioturt92Apskaitosveikla1">'Forma 13'!$N$143</definedName>
    <definedName name="VAS084_F_Ilgalaikioturt92Geriamojovande7" localSheetId="12">'Forma 13'!$G$143</definedName>
    <definedName name="VAS084_F_Ilgalaikioturt92Geriamojovande7">'Forma 13'!$G$143</definedName>
    <definedName name="VAS084_F_Ilgalaikioturt92Geriamojovande8" localSheetId="12">'Forma 13'!$H$143</definedName>
    <definedName name="VAS084_F_Ilgalaikioturt92Geriamojovande8">'Forma 13'!$H$143</definedName>
    <definedName name="VAS084_F_Ilgalaikioturt92Geriamojovande9" localSheetId="12">'Forma 13'!$I$143</definedName>
    <definedName name="VAS084_F_Ilgalaikioturt92Geriamojovande9">'Forma 13'!$I$143</definedName>
    <definedName name="VAS084_F_Ilgalaikioturt92Inventorinisnu1" localSheetId="12">'Forma 13'!$D$143</definedName>
    <definedName name="VAS084_F_Ilgalaikioturt92Inventorinisnu1">'Forma 13'!$D$143</definedName>
    <definedName name="VAS084_F_Ilgalaikioturt92Kitareguliuoja1" localSheetId="12">'Forma 13'!$O$143</definedName>
    <definedName name="VAS084_F_Ilgalaikioturt92Kitareguliuoja1">'Forma 13'!$O$143</definedName>
    <definedName name="VAS084_F_Ilgalaikioturt92Kitosveiklosne1" localSheetId="12">'Forma 13'!$P$143</definedName>
    <definedName name="VAS084_F_Ilgalaikioturt92Kitosveiklosne1">'Forma 13'!$P$143</definedName>
    <definedName name="VAS084_F_Ilgalaikioturt92Lrklimatokaito1" localSheetId="12">'Forma 13'!$E$143</definedName>
    <definedName name="VAS084_F_Ilgalaikioturt92Lrklimatokaito1">'Forma 13'!$E$143</definedName>
    <definedName name="VAS084_F_Ilgalaikioturt92Nuotekudumblot1" localSheetId="12">'Forma 13'!$L$143</definedName>
    <definedName name="VAS084_F_Ilgalaikioturt92Nuotekudumblot1">'Forma 13'!$L$143</definedName>
    <definedName name="VAS084_F_Ilgalaikioturt92Nuotekusurinki1" localSheetId="12">'Forma 13'!$J$143</definedName>
    <definedName name="VAS084_F_Ilgalaikioturt92Nuotekusurinki1">'Forma 13'!$J$143</definedName>
    <definedName name="VAS084_F_Ilgalaikioturt92Nuotekuvalymas1" localSheetId="12">'Forma 13'!$K$143</definedName>
    <definedName name="VAS084_F_Ilgalaikioturt92Nuotekuvalymas1">'Forma 13'!$K$143</definedName>
    <definedName name="VAS084_F_Ilgalaikioturt92Pavirsiniunuot1" localSheetId="12">'Forma 13'!$M$143</definedName>
    <definedName name="VAS084_F_Ilgalaikioturt92Pavirsiniunuot1">'Forma 13'!$M$143</definedName>
    <definedName name="VAS084_F_Ilgalaikioturt92Turtovienetask1" localSheetId="12">'Forma 13'!$F$143</definedName>
    <definedName name="VAS084_F_Ilgalaikioturt92Turtovienetask1">'Forma 13'!$F$143</definedName>
    <definedName name="VAS084_F_Ilgalaikioturt93Apskaitosveikla1" localSheetId="12">'Forma 13'!$N$144</definedName>
    <definedName name="VAS084_F_Ilgalaikioturt93Apskaitosveikla1">'Forma 13'!$N$144</definedName>
    <definedName name="VAS084_F_Ilgalaikioturt93Geriamojovande7" localSheetId="12">'Forma 13'!$G$144</definedName>
    <definedName name="VAS084_F_Ilgalaikioturt93Geriamojovande7">'Forma 13'!$G$144</definedName>
    <definedName name="VAS084_F_Ilgalaikioturt93Geriamojovande8" localSheetId="12">'Forma 13'!$H$144</definedName>
    <definedName name="VAS084_F_Ilgalaikioturt93Geriamojovande8">'Forma 13'!$H$144</definedName>
    <definedName name="VAS084_F_Ilgalaikioturt93Geriamojovande9" localSheetId="12">'Forma 13'!$I$144</definedName>
    <definedName name="VAS084_F_Ilgalaikioturt93Geriamojovande9">'Forma 13'!$I$144</definedName>
    <definedName name="VAS084_F_Ilgalaikioturt93Inventorinisnu1" localSheetId="12">'Forma 13'!$D$144</definedName>
    <definedName name="VAS084_F_Ilgalaikioturt93Inventorinisnu1">'Forma 13'!$D$144</definedName>
    <definedName name="VAS084_F_Ilgalaikioturt93Kitareguliuoja1" localSheetId="12">'Forma 13'!$O$144</definedName>
    <definedName name="VAS084_F_Ilgalaikioturt93Kitareguliuoja1">'Forma 13'!$O$144</definedName>
    <definedName name="VAS084_F_Ilgalaikioturt93Kitosveiklosne1" localSheetId="12">'Forma 13'!$P$144</definedName>
    <definedName name="VAS084_F_Ilgalaikioturt93Kitosveiklosne1">'Forma 13'!$P$144</definedName>
    <definedName name="VAS084_F_Ilgalaikioturt93Lrklimatokaito1" localSheetId="12">'Forma 13'!$E$144</definedName>
    <definedName name="VAS084_F_Ilgalaikioturt93Lrklimatokaito1">'Forma 13'!$E$144</definedName>
    <definedName name="VAS084_F_Ilgalaikioturt93Nuotekudumblot1" localSheetId="12">'Forma 13'!$L$144</definedName>
    <definedName name="VAS084_F_Ilgalaikioturt93Nuotekudumblot1">'Forma 13'!$L$144</definedName>
    <definedName name="VAS084_F_Ilgalaikioturt93Nuotekusurinki1" localSheetId="12">'Forma 13'!$J$144</definedName>
    <definedName name="VAS084_F_Ilgalaikioturt93Nuotekusurinki1">'Forma 13'!$J$144</definedName>
    <definedName name="VAS084_F_Ilgalaikioturt93Nuotekuvalymas1" localSheetId="12">'Forma 13'!$K$144</definedName>
    <definedName name="VAS084_F_Ilgalaikioturt93Nuotekuvalymas1">'Forma 13'!$K$144</definedName>
    <definedName name="VAS084_F_Ilgalaikioturt93Pavirsiniunuot1" localSheetId="12">'Forma 13'!$M$144</definedName>
    <definedName name="VAS084_F_Ilgalaikioturt93Pavirsiniunuot1">'Forma 13'!$M$144</definedName>
    <definedName name="VAS084_F_Ilgalaikioturt93Turtovienetask1" localSheetId="12">'Forma 13'!$F$144</definedName>
    <definedName name="VAS084_F_Ilgalaikioturt93Turtovienetask1">'Forma 13'!$F$144</definedName>
    <definedName name="VAS084_F_Ilgalaikioturt94Apskaitosveikla1" localSheetId="12">'Forma 13'!$N$146</definedName>
    <definedName name="VAS084_F_Ilgalaikioturt94Apskaitosveikla1">'Forma 13'!$N$146</definedName>
    <definedName name="VAS084_F_Ilgalaikioturt94Geriamojovande7" localSheetId="12">'Forma 13'!$G$146</definedName>
    <definedName name="VAS084_F_Ilgalaikioturt94Geriamojovande7">'Forma 13'!$G$146</definedName>
    <definedName name="VAS084_F_Ilgalaikioturt94Geriamojovande8" localSheetId="12">'Forma 13'!$H$146</definedName>
    <definedName name="VAS084_F_Ilgalaikioturt94Geriamojovande8">'Forma 13'!$H$146</definedName>
    <definedName name="VAS084_F_Ilgalaikioturt94Geriamojovande9" localSheetId="12">'Forma 13'!$I$146</definedName>
    <definedName name="VAS084_F_Ilgalaikioturt94Geriamojovande9">'Forma 13'!$I$146</definedName>
    <definedName name="VAS084_F_Ilgalaikioturt94Inventorinisnu1" localSheetId="12">'Forma 13'!$D$146</definedName>
    <definedName name="VAS084_F_Ilgalaikioturt94Inventorinisnu1">'Forma 13'!$D$146</definedName>
    <definedName name="VAS084_F_Ilgalaikioturt94Kitareguliuoja1" localSheetId="12">'Forma 13'!$O$146</definedName>
    <definedName name="VAS084_F_Ilgalaikioturt94Kitareguliuoja1">'Forma 13'!$O$146</definedName>
    <definedName name="VAS084_F_Ilgalaikioturt94Kitosveiklosne1" localSheetId="12">'Forma 13'!$P$146</definedName>
    <definedName name="VAS084_F_Ilgalaikioturt94Kitosveiklosne1">'Forma 13'!$P$146</definedName>
    <definedName name="VAS084_F_Ilgalaikioturt94Lrklimatokaito1" localSheetId="12">'Forma 13'!$E$146</definedName>
    <definedName name="VAS084_F_Ilgalaikioturt94Lrklimatokaito1">'Forma 13'!$E$146</definedName>
    <definedName name="VAS084_F_Ilgalaikioturt94Nuotekudumblot1" localSheetId="12">'Forma 13'!$L$146</definedName>
    <definedName name="VAS084_F_Ilgalaikioturt94Nuotekudumblot1">'Forma 13'!$L$146</definedName>
    <definedName name="VAS084_F_Ilgalaikioturt94Nuotekusurinki1" localSheetId="12">'Forma 13'!$J$146</definedName>
    <definedName name="VAS084_F_Ilgalaikioturt94Nuotekusurinki1">'Forma 13'!$J$146</definedName>
    <definedName name="VAS084_F_Ilgalaikioturt94Nuotekuvalymas1" localSheetId="12">'Forma 13'!$K$146</definedName>
    <definedName name="VAS084_F_Ilgalaikioturt94Nuotekuvalymas1">'Forma 13'!$K$146</definedName>
    <definedName name="VAS084_F_Ilgalaikioturt94Pavirsiniunuot1" localSheetId="12">'Forma 13'!$M$146</definedName>
    <definedName name="VAS084_F_Ilgalaikioturt94Pavirsiniunuot1">'Forma 13'!$M$146</definedName>
    <definedName name="VAS084_F_Ilgalaikioturt94Turtovienetask1" localSheetId="12">'Forma 13'!$F$146</definedName>
    <definedName name="VAS084_F_Ilgalaikioturt94Turtovienetask1">'Forma 13'!$F$146</definedName>
    <definedName name="VAS084_F_Ilgalaikioturt95Apskaitosveikla1" localSheetId="12">'Forma 13'!$N$147</definedName>
    <definedName name="VAS084_F_Ilgalaikioturt95Apskaitosveikla1">'Forma 13'!$N$147</definedName>
    <definedName name="VAS084_F_Ilgalaikioturt95Geriamojovande7" localSheetId="12">'Forma 13'!$G$147</definedName>
    <definedName name="VAS084_F_Ilgalaikioturt95Geriamojovande7">'Forma 13'!$G$147</definedName>
    <definedName name="VAS084_F_Ilgalaikioturt95Geriamojovande8" localSheetId="12">'Forma 13'!$H$147</definedName>
    <definedName name="VAS084_F_Ilgalaikioturt95Geriamojovande8">'Forma 13'!$H$147</definedName>
    <definedName name="VAS084_F_Ilgalaikioturt95Geriamojovande9" localSheetId="12">'Forma 13'!$I$147</definedName>
    <definedName name="VAS084_F_Ilgalaikioturt95Geriamojovande9">'Forma 13'!$I$147</definedName>
    <definedName name="VAS084_F_Ilgalaikioturt95Inventorinisnu1" localSheetId="12">'Forma 13'!$D$147</definedName>
    <definedName name="VAS084_F_Ilgalaikioturt95Inventorinisnu1">'Forma 13'!$D$147</definedName>
    <definedName name="VAS084_F_Ilgalaikioturt95Kitareguliuoja1" localSheetId="12">'Forma 13'!$O$147</definedName>
    <definedName name="VAS084_F_Ilgalaikioturt95Kitareguliuoja1">'Forma 13'!$O$147</definedName>
    <definedName name="VAS084_F_Ilgalaikioturt95Kitosveiklosne1" localSheetId="12">'Forma 13'!$P$147</definedName>
    <definedName name="VAS084_F_Ilgalaikioturt95Kitosveiklosne1">'Forma 13'!$P$147</definedName>
    <definedName name="VAS084_F_Ilgalaikioturt95Lrklimatokaito1" localSheetId="12">'Forma 13'!$E$147</definedName>
    <definedName name="VAS084_F_Ilgalaikioturt95Lrklimatokaito1">'Forma 13'!$E$147</definedName>
    <definedName name="VAS084_F_Ilgalaikioturt95Nuotekudumblot1" localSheetId="12">'Forma 13'!$L$147</definedName>
    <definedName name="VAS084_F_Ilgalaikioturt95Nuotekudumblot1">'Forma 13'!$L$147</definedName>
    <definedName name="VAS084_F_Ilgalaikioturt95Nuotekusurinki1" localSheetId="12">'Forma 13'!$J$147</definedName>
    <definedName name="VAS084_F_Ilgalaikioturt95Nuotekusurinki1">'Forma 13'!$J$147</definedName>
    <definedName name="VAS084_F_Ilgalaikioturt95Nuotekuvalymas1" localSheetId="12">'Forma 13'!$K$147</definedName>
    <definedName name="VAS084_F_Ilgalaikioturt95Nuotekuvalymas1">'Forma 13'!$K$147</definedName>
    <definedName name="VAS084_F_Ilgalaikioturt95Pavirsiniunuot1" localSheetId="12">'Forma 13'!$M$147</definedName>
    <definedName name="VAS084_F_Ilgalaikioturt95Pavirsiniunuot1">'Forma 13'!$M$147</definedName>
    <definedName name="VAS084_F_Ilgalaikioturt95Turtovienetask1" localSheetId="12">'Forma 13'!$F$147</definedName>
    <definedName name="VAS084_F_Ilgalaikioturt95Turtovienetask1">'Forma 13'!$F$147</definedName>
    <definedName name="VAS084_F_Ilgalaikioturt96Apskaitosveikla1" localSheetId="12">'Forma 13'!$N$148</definedName>
    <definedName name="VAS084_F_Ilgalaikioturt96Apskaitosveikla1">'Forma 13'!$N$148</definedName>
    <definedName name="VAS084_F_Ilgalaikioturt96Geriamojovande7" localSheetId="12">'Forma 13'!$G$148</definedName>
    <definedName name="VAS084_F_Ilgalaikioturt96Geriamojovande7">'Forma 13'!$G$148</definedName>
    <definedName name="VAS084_F_Ilgalaikioturt96Geriamojovande8" localSheetId="12">'Forma 13'!$H$148</definedName>
    <definedName name="VAS084_F_Ilgalaikioturt96Geriamojovande8">'Forma 13'!$H$148</definedName>
    <definedName name="VAS084_F_Ilgalaikioturt96Geriamojovande9" localSheetId="12">'Forma 13'!$I$148</definedName>
    <definedName name="VAS084_F_Ilgalaikioturt96Geriamojovande9">'Forma 13'!$I$148</definedName>
    <definedName name="VAS084_F_Ilgalaikioturt96Inventorinisnu1" localSheetId="12">'Forma 13'!$D$148</definedName>
    <definedName name="VAS084_F_Ilgalaikioturt96Inventorinisnu1">'Forma 13'!$D$148</definedName>
    <definedName name="VAS084_F_Ilgalaikioturt96Kitareguliuoja1" localSheetId="12">'Forma 13'!$O$148</definedName>
    <definedName name="VAS084_F_Ilgalaikioturt96Kitareguliuoja1">'Forma 13'!$O$148</definedName>
    <definedName name="VAS084_F_Ilgalaikioturt96Kitosveiklosne1" localSheetId="12">'Forma 13'!$P$148</definedName>
    <definedName name="VAS084_F_Ilgalaikioturt96Kitosveiklosne1">'Forma 13'!$P$148</definedName>
    <definedName name="VAS084_F_Ilgalaikioturt96Lrklimatokaito1" localSheetId="12">'Forma 13'!$E$148</definedName>
    <definedName name="VAS084_F_Ilgalaikioturt96Lrklimatokaito1">'Forma 13'!$E$148</definedName>
    <definedName name="VAS084_F_Ilgalaikioturt96Nuotekudumblot1" localSheetId="12">'Forma 13'!$L$148</definedName>
    <definedName name="VAS084_F_Ilgalaikioturt96Nuotekudumblot1">'Forma 13'!$L$148</definedName>
    <definedName name="VAS084_F_Ilgalaikioturt96Nuotekusurinki1" localSheetId="12">'Forma 13'!$J$148</definedName>
    <definedName name="VAS084_F_Ilgalaikioturt96Nuotekusurinki1">'Forma 13'!$J$148</definedName>
    <definedName name="VAS084_F_Ilgalaikioturt96Nuotekuvalymas1" localSheetId="12">'Forma 13'!$K$148</definedName>
    <definedName name="VAS084_F_Ilgalaikioturt96Nuotekuvalymas1">'Forma 13'!$K$148</definedName>
    <definedName name="VAS084_F_Ilgalaikioturt96Pavirsiniunuot1" localSheetId="12">'Forma 13'!$M$148</definedName>
    <definedName name="VAS084_F_Ilgalaikioturt96Pavirsiniunuot1">'Forma 13'!$M$148</definedName>
    <definedName name="VAS084_F_Ilgalaikioturt96Turtovienetask1" localSheetId="12">'Forma 13'!$F$148</definedName>
    <definedName name="VAS084_F_Ilgalaikioturt96Turtovienetask1">'Forma 13'!$F$148</definedName>
    <definedName name="VAS084_F_Ilgalaikioturt97Apskaitosveikla1" localSheetId="12">'Forma 13'!$N$150</definedName>
    <definedName name="VAS084_F_Ilgalaikioturt97Apskaitosveikla1">'Forma 13'!$N$150</definedName>
    <definedName name="VAS084_F_Ilgalaikioturt97Geriamojovande7" localSheetId="12">'Forma 13'!$G$150</definedName>
    <definedName name="VAS084_F_Ilgalaikioturt97Geriamojovande7">'Forma 13'!$G$150</definedName>
    <definedName name="VAS084_F_Ilgalaikioturt97Geriamojovande8" localSheetId="12">'Forma 13'!$H$150</definedName>
    <definedName name="VAS084_F_Ilgalaikioturt97Geriamojovande8">'Forma 13'!$H$150</definedName>
    <definedName name="VAS084_F_Ilgalaikioturt97Geriamojovande9" localSheetId="12">'Forma 13'!$I$150</definedName>
    <definedName name="VAS084_F_Ilgalaikioturt97Geriamojovande9">'Forma 13'!$I$150</definedName>
    <definedName name="VAS084_F_Ilgalaikioturt97Inventorinisnu1" localSheetId="12">'Forma 13'!$D$150</definedName>
    <definedName name="VAS084_F_Ilgalaikioturt97Inventorinisnu1">'Forma 13'!$D$150</definedName>
    <definedName name="VAS084_F_Ilgalaikioturt97Kitareguliuoja1" localSheetId="12">'Forma 13'!$O$150</definedName>
    <definedName name="VAS084_F_Ilgalaikioturt97Kitareguliuoja1">'Forma 13'!$O$150</definedName>
    <definedName name="VAS084_F_Ilgalaikioturt97Kitosveiklosne1" localSheetId="12">'Forma 13'!$P$150</definedName>
    <definedName name="VAS084_F_Ilgalaikioturt97Kitosveiklosne1">'Forma 13'!$P$150</definedName>
    <definedName name="VAS084_F_Ilgalaikioturt97Lrklimatokaito1" localSheetId="12">'Forma 13'!$E$150</definedName>
    <definedName name="VAS084_F_Ilgalaikioturt97Lrklimatokaito1">'Forma 13'!$E$150</definedName>
    <definedName name="VAS084_F_Ilgalaikioturt97Nuotekudumblot1" localSheetId="12">'Forma 13'!$L$150</definedName>
    <definedName name="VAS084_F_Ilgalaikioturt97Nuotekudumblot1">'Forma 13'!$L$150</definedName>
    <definedName name="VAS084_F_Ilgalaikioturt97Nuotekusurinki1" localSheetId="12">'Forma 13'!$J$150</definedName>
    <definedName name="VAS084_F_Ilgalaikioturt97Nuotekusurinki1">'Forma 13'!$J$150</definedName>
    <definedName name="VAS084_F_Ilgalaikioturt97Nuotekuvalymas1" localSheetId="12">'Forma 13'!$K$150</definedName>
    <definedName name="VAS084_F_Ilgalaikioturt97Nuotekuvalymas1">'Forma 13'!$K$150</definedName>
    <definedName name="VAS084_F_Ilgalaikioturt97Pavirsiniunuot1" localSheetId="12">'Forma 13'!$M$150</definedName>
    <definedName name="VAS084_F_Ilgalaikioturt97Pavirsiniunuot1">'Forma 13'!$M$150</definedName>
    <definedName name="VAS084_F_Ilgalaikioturt97Turtovienetask1" localSheetId="12">'Forma 13'!$F$150</definedName>
    <definedName name="VAS084_F_Ilgalaikioturt97Turtovienetask1">'Forma 13'!$F$150</definedName>
    <definedName name="VAS084_F_Ilgalaikioturt98Apskaitosveikla1" localSheetId="12">'Forma 13'!$N$151</definedName>
    <definedName name="VAS084_F_Ilgalaikioturt98Apskaitosveikla1">'Forma 13'!$N$151</definedName>
    <definedName name="VAS084_F_Ilgalaikioturt98Geriamojovande7" localSheetId="12">'Forma 13'!$G$151</definedName>
    <definedName name="VAS084_F_Ilgalaikioturt98Geriamojovande7">'Forma 13'!$G$151</definedName>
    <definedName name="VAS084_F_Ilgalaikioturt98Geriamojovande8" localSheetId="12">'Forma 13'!$H$151</definedName>
    <definedName name="VAS084_F_Ilgalaikioturt98Geriamojovande8">'Forma 13'!$H$151</definedName>
    <definedName name="VAS084_F_Ilgalaikioturt98Geriamojovande9" localSheetId="12">'Forma 13'!$I$151</definedName>
    <definedName name="VAS084_F_Ilgalaikioturt98Geriamojovande9">'Forma 13'!$I$151</definedName>
    <definedName name="VAS084_F_Ilgalaikioturt98Inventorinisnu1" localSheetId="12">'Forma 13'!$D$151</definedName>
    <definedName name="VAS084_F_Ilgalaikioturt98Inventorinisnu1">'Forma 13'!$D$151</definedName>
    <definedName name="VAS084_F_Ilgalaikioturt98Kitareguliuoja1" localSheetId="12">'Forma 13'!$O$151</definedName>
    <definedName name="VAS084_F_Ilgalaikioturt98Kitareguliuoja1">'Forma 13'!$O$151</definedName>
    <definedName name="VAS084_F_Ilgalaikioturt98Kitosveiklosne1" localSheetId="12">'Forma 13'!$P$151</definedName>
    <definedName name="VAS084_F_Ilgalaikioturt98Kitosveiklosne1">'Forma 13'!$P$151</definedName>
    <definedName name="VAS084_F_Ilgalaikioturt98Lrklimatokaito1" localSheetId="12">'Forma 13'!$E$151</definedName>
    <definedName name="VAS084_F_Ilgalaikioturt98Lrklimatokaito1">'Forma 13'!$E$151</definedName>
    <definedName name="VAS084_F_Ilgalaikioturt98Nuotekudumblot1" localSheetId="12">'Forma 13'!$L$151</definedName>
    <definedName name="VAS084_F_Ilgalaikioturt98Nuotekudumblot1">'Forma 13'!$L$151</definedName>
    <definedName name="VAS084_F_Ilgalaikioturt98Nuotekusurinki1" localSheetId="12">'Forma 13'!$J$151</definedName>
    <definedName name="VAS084_F_Ilgalaikioturt98Nuotekusurinki1">'Forma 13'!$J$151</definedName>
    <definedName name="VAS084_F_Ilgalaikioturt98Nuotekuvalymas1" localSheetId="12">'Forma 13'!$K$151</definedName>
    <definedName name="VAS084_F_Ilgalaikioturt98Nuotekuvalymas1">'Forma 13'!$K$151</definedName>
    <definedName name="VAS084_F_Ilgalaikioturt98Pavirsiniunuot1" localSheetId="12">'Forma 13'!$M$151</definedName>
    <definedName name="VAS084_F_Ilgalaikioturt98Pavirsiniunuot1">'Forma 13'!$M$151</definedName>
    <definedName name="VAS084_F_Ilgalaikioturt98Turtovienetask1" localSheetId="12">'Forma 13'!$F$151</definedName>
    <definedName name="VAS084_F_Ilgalaikioturt98Turtovienetask1">'Forma 13'!$F$151</definedName>
    <definedName name="VAS084_F_Ilgalaikioturt99Apskaitosveikla1" localSheetId="12">'Forma 13'!$N$152</definedName>
    <definedName name="VAS084_F_Ilgalaikioturt99Apskaitosveikla1">'Forma 13'!$N$152</definedName>
    <definedName name="VAS084_F_Ilgalaikioturt99Geriamojovande7" localSheetId="12">'Forma 13'!$G$152</definedName>
    <definedName name="VAS084_F_Ilgalaikioturt99Geriamojovande7">'Forma 13'!$G$152</definedName>
    <definedName name="VAS084_F_Ilgalaikioturt99Geriamojovande8" localSheetId="12">'Forma 13'!$H$152</definedName>
    <definedName name="VAS084_F_Ilgalaikioturt99Geriamojovande8">'Forma 13'!$H$152</definedName>
    <definedName name="VAS084_F_Ilgalaikioturt99Geriamojovande9" localSheetId="12">'Forma 13'!$I$152</definedName>
    <definedName name="VAS084_F_Ilgalaikioturt99Geriamojovande9">'Forma 13'!$I$152</definedName>
    <definedName name="VAS084_F_Ilgalaikioturt99Inventorinisnu1" localSheetId="12">'Forma 13'!$D$152</definedName>
    <definedName name="VAS084_F_Ilgalaikioturt99Inventorinisnu1">'Forma 13'!$D$152</definedName>
    <definedName name="VAS084_F_Ilgalaikioturt99Kitareguliuoja1" localSheetId="12">'Forma 13'!$O$152</definedName>
    <definedName name="VAS084_F_Ilgalaikioturt99Kitareguliuoja1">'Forma 13'!$O$152</definedName>
    <definedName name="VAS084_F_Ilgalaikioturt99Kitosveiklosne1" localSheetId="12">'Forma 13'!$P$152</definedName>
    <definedName name="VAS084_F_Ilgalaikioturt99Kitosveiklosne1">'Forma 13'!$P$152</definedName>
    <definedName name="VAS084_F_Ilgalaikioturt99Lrklimatokaito1" localSheetId="12">'Forma 13'!$E$152</definedName>
    <definedName name="VAS084_F_Ilgalaikioturt99Lrklimatokaito1">'Forma 13'!$E$152</definedName>
    <definedName name="VAS084_F_Ilgalaikioturt99Nuotekudumblot1" localSheetId="12">'Forma 13'!$L$152</definedName>
    <definedName name="VAS084_F_Ilgalaikioturt99Nuotekudumblot1">'Forma 13'!$L$152</definedName>
    <definedName name="VAS084_F_Ilgalaikioturt99Nuotekusurinki1" localSheetId="12">'Forma 13'!$J$152</definedName>
    <definedName name="VAS084_F_Ilgalaikioturt99Nuotekusurinki1">'Forma 13'!$J$152</definedName>
    <definedName name="VAS084_F_Ilgalaikioturt99Nuotekuvalymas1" localSheetId="12">'Forma 13'!$K$152</definedName>
    <definedName name="VAS084_F_Ilgalaikioturt99Nuotekuvalymas1">'Forma 13'!$K$152</definedName>
    <definedName name="VAS084_F_Ilgalaikioturt99Pavirsiniunuot1" localSheetId="12">'Forma 13'!$M$152</definedName>
    <definedName name="VAS084_F_Ilgalaikioturt99Pavirsiniunuot1">'Forma 13'!$M$152</definedName>
    <definedName name="VAS084_F_Ilgalaikioturt99Turtovienetask1" localSheetId="12">'Forma 13'!$F$152</definedName>
    <definedName name="VAS084_F_Ilgalaikioturt99Turtovienetask1">'Forma 13'!$F$152</definedName>
    <definedName name="VAS084_F_Ilgalaikioturt9Apskaitosveikla1" localSheetId="12">'Forma 13'!$N$23</definedName>
    <definedName name="VAS084_F_Ilgalaikioturt9Apskaitosveikla1">'Forma 13'!$N$23</definedName>
    <definedName name="VAS084_F_Ilgalaikioturt9Geriamojovande7" localSheetId="12">'Forma 13'!$G$23</definedName>
    <definedName name="VAS084_F_Ilgalaikioturt9Geriamojovande7">'Forma 13'!$G$23</definedName>
    <definedName name="VAS084_F_Ilgalaikioturt9Geriamojovande8" localSheetId="12">'Forma 13'!$H$23</definedName>
    <definedName name="VAS084_F_Ilgalaikioturt9Geriamojovande8">'Forma 13'!$H$23</definedName>
    <definedName name="VAS084_F_Ilgalaikioturt9Geriamojovande9" localSheetId="12">'Forma 13'!$I$23</definedName>
    <definedName name="VAS084_F_Ilgalaikioturt9Geriamojovande9">'Forma 13'!$I$23</definedName>
    <definedName name="VAS084_F_Ilgalaikioturt9Inventorinisnu1" localSheetId="12">'Forma 13'!$D$23</definedName>
    <definedName name="VAS084_F_Ilgalaikioturt9Inventorinisnu1">'Forma 13'!$D$23</definedName>
    <definedName name="VAS084_F_Ilgalaikioturt9Kitareguliuoja1" localSheetId="12">'Forma 13'!$O$23</definedName>
    <definedName name="VAS084_F_Ilgalaikioturt9Kitareguliuoja1">'Forma 13'!$O$23</definedName>
    <definedName name="VAS084_F_Ilgalaikioturt9Kitosveiklosne1" localSheetId="12">'Forma 13'!$P$23</definedName>
    <definedName name="VAS084_F_Ilgalaikioturt9Kitosveiklosne1">'Forma 13'!$P$23</definedName>
    <definedName name="VAS084_F_Ilgalaikioturt9Lrklimatokaito1" localSheetId="12">'Forma 13'!$E$23</definedName>
    <definedName name="VAS084_F_Ilgalaikioturt9Lrklimatokaito1">'Forma 13'!$E$23</definedName>
    <definedName name="VAS084_F_Ilgalaikioturt9Nuotekudumblot1" localSheetId="12">'Forma 13'!$L$23</definedName>
    <definedName name="VAS084_F_Ilgalaikioturt9Nuotekudumblot1">'Forma 13'!$L$23</definedName>
    <definedName name="VAS084_F_Ilgalaikioturt9Nuotekusurinki1" localSheetId="12">'Forma 13'!$J$23</definedName>
    <definedName name="VAS084_F_Ilgalaikioturt9Nuotekusurinki1">'Forma 13'!$J$23</definedName>
    <definedName name="VAS084_F_Ilgalaikioturt9Nuotekuvalymas1" localSheetId="12">'Forma 13'!$K$23</definedName>
    <definedName name="VAS084_F_Ilgalaikioturt9Nuotekuvalymas1">'Forma 13'!$K$23</definedName>
    <definedName name="VAS084_F_Ilgalaikioturt9Pavirsiniunuot1" localSheetId="12">'Forma 13'!$M$23</definedName>
    <definedName name="VAS084_F_Ilgalaikioturt9Pavirsiniunuot1">'Forma 13'!$M$23</definedName>
    <definedName name="VAS084_F_Ilgalaikioturt9Turtovienetask1" localSheetId="12">'Forma 13'!$F$23</definedName>
    <definedName name="VAS084_F_Ilgalaikioturt9Turtovienetask1">'Forma 13'!$F$23</definedName>
    <definedName name="VAS084_F_Irankiaimatavi1Apskaitosveikla1" localSheetId="12">'Forma 13'!$N$75</definedName>
    <definedName name="VAS084_F_Irankiaimatavi1Apskaitosveikla1">'Forma 13'!$N$75</definedName>
    <definedName name="VAS084_F_Irankiaimatavi1Geriamojovande7" localSheetId="12">'Forma 13'!$G$75</definedName>
    <definedName name="VAS084_F_Irankiaimatavi1Geriamojovande7">'Forma 13'!$G$75</definedName>
    <definedName name="VAS084_F_Irankiaimatavi1Geriamojovande8" localSheetId="12">'Forma 13'!$H$75</definedName>
    <definedName name="VAS084_F_Irankiaimatavi1Geriamojovande8">'Forma 13'!$H$75</definedName>
    <definedName name="VAS084_F_Irankiaimatavi1Geriamojovande9" localSheetId="12">'Forma 13'!$I$75</definedName>
    <definedName name="VAS084_F_Irankiaimatavi1Geriamojovande9">'Forma 13'!$I$75</definedName>
    <definedName name="VAS084_F_Irankiaimatavi1Kitareguliuoja1" localSheetId="12">'Forma 13'!$O$75</definedName>
    <definedName name="VAS084_F_Irankiaimatavi1Kitareguliuoja1">'Forma 13'!$O$75</definedName>
    <definedName name="VAS084_F_Irankiaimatavi1Kitosveiklosne1" localSheetId="12">'Forma 13'!$P$75</definedName>
    <definedName name="VAS084_F_Irankiaimatavi1Kitosveiklosne1">'Forma 13'!$P$75</definedName>
    <definedName name="VAS084_F_Irankiaimatavi1Nuotekudumblot1" localSheetId="12">'Forma 13'!$L$75</definedName>
    <definedName name="VAS084_F_Irankiaimatavi1Nuotekudumblot1">'Forma 13'!$L$75</definedName>
    <definedName name="VAS084_F_Irankiaimatavi1Nuotekusurinki1" localSheetId="12">'Forma 13'!$J$75</definedName>
    <definedName name="VAS084_F_Irankiaimatavi1Nuotekusurinki1">'Forma 13'!$J$75</definedName>
    <definedName name="VAS084_F_Irankiaimatavi1Nuotekuvalymas1" localSheetId="12">'Forma 13'!$K$75</definedName>
    <definedName name="VAS084_F_Irankiaimatavi1Nuotekuvalymas1">'Forma 13'!$K$75</definedName>
    <definedName name="VAS084_F_Irankiaimatavi1Pavirsiniunuot1" localSheetId="12">'Forma 13'!$M$75</definedName>
    <definedName name="VAS084_F_Irankiaimatavi1Pavirsiniunuot1">'Forma 13'!$M$75</definedName>
    <definedName name="VAS084_F_Irankiaimatavi2Apskaitosveikla1" localSheetId="12">'Forma 13'!$N$157</definedName>
    <definedName name="VAS084_F_Irankiaimatavi2Apskaitosveikla1">'Forma 13'!$N$157</definedName>
    <definedName name="VAS084_F_Irankiaimatavi2Geriamojovande7" localSheetId="12">'Forma 13'!$G$157</definedName>
    <definedName name="VAS084_F_Irankiaimatavi2Geriamojovande7">'Forma 13'!$G$157</definedName>
    <definedName name="VAS084_F_Irankiaimatavi2Geriamojovande8" localSheetId="12">'Forma 13'!$H$157</definedName>
    <definedName name="VAS084_F_Irankiaimatavi2Geriamojovande8">'Forma 13'!$H$157</definedName>
    <definedName name="VAS084_F_Irankiaimatavi2Geriamojovande9" localSheetId="12">'Forma 13'!$I$157</definedName>
    <definedName name="VAS084_F_Irankiaimatavi2Geriamojovande9">'Forma 13'!$I$157</definedName>
    <definedName name="VAS084_F_Irankiaimatavi2Kitareguliuoja1" localSheetId="12">'Forma 13'!$O$157</definedName>
    <definedName name="VAS084_F_Irankiaimatavi2Kitareguliuoja1">'Forma 13'!$O$157</definedName>
    <definedName name="VAS084_F_Irankiaimatavi2Kitosveiklosne1" localSheetId="12">'Forma 13'!$P$157</definedName>
    <definedName name="VAS084_F_Irankiaimatavi2Kitosveiklosne1">'Forma 13'!$P$157</definedName>
    <definedName name="VAS084_F_Irankiaimatavi2Nuotekudumblot1" localSheetId="12">'Forma 13'!$L$157</definedName>
    <definedName name="VAS084_F_Irankiaimatavi2Nuotekudumblot1">'Forma 13'!$L$157</definedName>
    <definedName name="VAS084_F_Irankiaimatavi2Nuotekusurinki1" localSheetId="12">'Forma 13'!$J$157</definedName>
    <definedName name="VAS084_F_Irankiaimatavi2Nuotekusurinki1">'Forma 13'!$J$157</definedName>
    <definedName name="VAS084_F_Irankiaimatavi2Nuotekuvalymas1" localSheetId="12">'Forma 13'!$K$157</definedName>
    <definedName name="VAS084_F_Irankiaimatavi2Nuotekuvalymas1">'Forma 13'!$K$157</definedName>
    <definedName name="VAS084_F_Irankiaimatavi2Pavirsiniunuot1" localSheetId="12">'Forma 13'!$M$157</definedName>
    <definedName name="VAS084_F_Irankiaimatavi2Pavirsiniunuot1">'Forma 13'!$M$157</definedName>
    <definedName name="VAS084_F_Irankiaimatavi3Apskaitosveikla1" localSheetId="12">'Forma 13'!$N$239</definedName>
    <definedName name="VAS084_F_Irankiaimatavi3Apskaitosveikla1">'Forma 13'!$N$239</definedName>
    <definedName name="VAS084_F_Irankiaimatavi3Geriamojovande7" localSheetId="12">'Forma 13'!$G$239</definedName>
    <definedName name="VAS084_F_Irankiaimatavi3Geriamojovande7">'Forma 13'!$G$239</definedName>
    <definedName name="VAS084_F_Irankiaimatavi3Geriamojovande8" localSheetId="12">'Forma 13'!$H$239</definedName>
    <definedName name="VAS084_F_Irankiaimatavi3Geriamojovande8">'Forma 13'!$H$239</definedName>
    <definedName name="VAS084_F_Irankiaimatavi3Geriamojovande9" localSheetId="12">'Forma 13'!$I$239</definedName>
    <definedName name="VAS084_F_Irankiaimatavi3Geriamojovande9">'Forma 13'!$I$239</definedName>
    <definedName name="VAS084_F_Irankiaimatavi3Kitareguliuoja1" localSheetId="12">'Forma 13'!$O$239</definedName>
    <definedName name="VAS084_F_Irankiaimatavi3Kitareguliuoja1">'Forma 13'!$O$239</definedName>
    <definedName name="VAS084_F_Irankiaimatavi3Kitosveiklosne1" localSheetId="12">'Forma 13'!$P$239</definedName>
    <definedName name="VAS084_F_Irankiaimatavi3Kitosveiklosne1">'Forma 13'!$P$239</definedName>
    <definedName name="VAS084_F_Irankiaimatavi3Nuotekudumblot1" localSheetId="12">'Forma 13'!$L$239</definedName>
    <definedName name="VAS084_F_Irankiaimatavi3Nuotekudumblot1">'Forma 13'!$L$239</definedName>
    <definedName name="VAS084_F_Irankiaimatavi3Nuotekusurinki1" localSheetId="12">'Forma 13'!$J$239</definedName>
    <definedName name="VAS084_F_Irankiaimatavi3Nuotekusurinki1">'Forma 13'!$J$239</definedName>
    <definedName name="VAS084_F_Irankiaimatavi3Nuotekuvalymas1" localSheetId="12">'Forma 13'!$K$239</definedName>
    <definedName name="VAS084_F_Irankiaimatavi3Nuotekuvalymas1">'Forma 13'!$K$239</definedName>
    <definedName name="VAS084_F_Irankiaimatavi3Pavirsiniunuot1" localSheetId="12">'Forma 13'!$M$239</definedName>
    <definedName name="VAS084_F_Irankiaimatavi3Pavirsiniunuot1">'Forma 13'!$M$239</definedName>
    <definedName name="VAS084_F_Irasyti1Apskaitosveikla1" localSheetId="12">'Forma 13'!$N$253</definedName>
    <definedName name="VAS084_F_Irasyti1Apskaitosveikla1">'Forma 13'!$N$253</definedName>
    <definedName name="VAS084_F_Irasyti1Geriamojovande7" localSheetId="12">'Forma 13'!$G$253</definedName>
    <definedName name="VAS084_F_Irasyti1Geriamojovande7">'Forma 13'!$G$253</definedName>
    <definedName name="VAS084_F_Irasyti1Geriamojovande8" localSheetId="12">'Forma 13'!$H$253</definedName>
    <definedName name="VAS084_F_Irasyti1Geriamojovande8">'Forma 13'!$H$253</definedName>
    <definedName name="VAS084_F_Irasyti1Geriamojovande9" localSheetId="12">'Forma 13'!$I$253</definedName>
    <definedName name="VAS084_F_Irasyti1Geriamojovande9">'Forma 13'!$I$253</definedName>
    <definedName name="VAS084_F_Irasyti1Inventorinisnu1" localSheetId="12">'Forma 13'!$D$253</definedName>
    <definedName name="VAS084_F_Irasyti1Inventorinisnu1">'Forma 13'!$D$253</definedName>
    <definedName name="VAS084_F_Irasyti1Kitareguliuoja1" localSheetId="12">'Forma 13'!$O$253</definedName>
    <definedName name="VAS084_F_Irasyti1Kitareguliuoja1">'Forma 13'!$O$253</definedName>
    <definedName name="VAS084_F_Irasyti1Kitosveiklosne1" localSheetId="12">'Forma 13'!$P$253</definedName>
    <definedName name="VAS084_F_Irasyti1Kitosveiklosne1">'Forma 13'!$P$253</definedName>
    <definedName name="VAS084_F_Irasyti1Lrklimatokaito1" localSheetId="12">'Forma 13'!$E$253</definedName>
    <definedName name="VAS084_F_Irasyti1Lrklimatokaito1">'Forma 13'!$E$253</definedName>
    <definedName name="VAS084_F_Irasyti1Nuotekudumblot1" localSheetId="12">'Forma 13'!$L$253</definedName>
    <definedName name="VAS084_F_Irasyti1Nuotekudumblot1">'Forma 13'!$L$253</definedName>
    <definedName name="VAS084_F_Irasyti1Nuotekusurinki1" localSheetId="12">'Forma 13'!$J$253</definedName>
    <definedName name="VAS084_F_Irasyti1Nuotekusurinki1">'Forma 13'!$J$253</definedName>
    <definedName name="VAS084_F_Irasyti1Nuotekuvalymas1" localSheetId="12">'Forma 13'!$K$253</definedName>
    <definedName name="VAS084_F_Irasyti1Nuotekuvalymas1">'Forma 13'!$K$253</definedName>
    <definedName name="VAS084_F_Irasyti1Pavirsiniunuot1" localSheetId="12">'Forma 13'!$M$253</definedName>
    <definedName name="VAS084_F_Irasyti1Pavirsiniunuot1">'Forma 13'!$M$253</definedName>
    <definedName name="VAS084_F_Irasyti1Turtovienetask1" localSheetId="12">'Forma 13'!$F$253</definedName>
    <definedName name="VAS084_F_Irasyti1Turtovienetask1">'Forma 13'!$F$253</definedName>
    <definedName name="VAS084_F_Irasyti2Apskaitosveikla1" localSheetId="12">'Forma 13'!$N$254</definedName>
    <definedName name="VAS084_F_Irasyti2Apskaitosveikla1">'Forma 13'!$N$254</definedName>
    <definedName name="VAS084_F_Irasyti2Geriamojovande7" localSheetId="12">'Forma 13'!$G$254</definedName>
    <definedName name="VAS084_F_Irasyti2Geriamojovande7">'Forma 13'!$G$254</definedName>
    <definedName name="VAS084_F_Irasyti2Geriamojovande8" localSheetId="12">'Forma 13'!$H$254</definedName>
    <definedName name="VAS084_F_Irasyti2Geriamojovande8">'Forma 13'!$H$254</definedName>
    <definedName name="VAS084_F_Irasyti2Geriamojovande9" localSheetId="12">'Forma 13'!$I$254</definedName>
    <definedName name="VAS084_F_Irasyti2Geriamojovande9">'Forma 13'!$I$254</definedName>
    <definedName name="VAS084_F_Irasyti2Inventorinisnu1" localSheetId="12">'Forma 13'!$D$254</definedName>
    <definedName name="VAS084_F_Irasyti2Inventorinisnu1">'Forma 13'!$D$254</definedName>
    <definedName name="VAS084_F_Irasyti2Kitareguliuoja1" localSheetId="12">'Forma 13'!$O$254</definedName>
    <definedName name="VAS084_F_Irasyti2Kitareguliuoja1">'Forma 13'!$O$254</definedName>
    <definedName name="VAS084_F_Irasyti2Kitosveiklosne1" localSheetId="12">'Forma 13'!$P$254</definedName>
    <definedName name="VAS084_F_Irasyti2Kitosveiklosne1">'Forma 13'!$P$254</definedName>
    <definedName name="VAS084_F_Irasyti2Lrklimatokaito1" localSheetId="12">'Forma 13'!$E$254</definedName>
    <definedName name="VAS084_F_Irasyti2Lrklimatokaito1">'Forma 13'!$E$254</definedName>
    <definedName name="VAS084_F_Irasyti2Nuotekudumblot1" localSheetId="12">'Forma 13'!$L$254</definedName>
    <definedName name="VAS084_F_Irasyti2Nuotekudumblot1">'Forma 13'!$L$254</definedName>
    <definedName name="VAS084_F_Irasyti2Nuotekusurinki1" localSheetId="12">'Forma 13'!$J$254</definedName>
    <definedName name="VAS084_F_Irasyti2Nuotekusurinki1">'Forma 13'!$J$254</definedName>
    <definedName name="VAS084_F_Irasyti2Nuotekuvalymas1" localSheetId="12">'Forma 13'!$K$254</definedName>
    <definedName name="VAS084_F_Irasyti2Nuotekuvalymas1">'Forma 13'!$K$254</definedName>
    <definedName name="VAS084_F_Irasyti2Pavirsiniunuot1" localSheetId="12">'Forma 13'!$M$254</definedName>
    <definedName name="VAS084_F_Irasyti2Pavirsiniunuot1">'Forma 13'!$M$254</definedName>
    <definedName name="VAS084_F_Irasyti2Turtovienetask1" localSheetId="12">'Forma 13'!$F$254</definedName>
    <definedName name="VAS084_F_Irasyti2Turtovienetask1">'Forma 13'!$F$254</definedName>
    <definedName name="VAS084_F_Irasyti3Apskaitosveikla1" localSheetId="12">'Forma 13'!$N$255</definedName>
    <definedName name="VAS084_F_Irasyti3Apskaitosveikla1">'Forma 13'!$N$255</definedName>
    <definedName name="VAS084_F_Irasyti3Geriamojovande7" localSheetId="12">'Forma 13'!$G$255</definedName>
    <definedName name="VAS084_F_Irasyti3Geriamojovande7">'Forma 13'!$G$255</definedName>
    <definedName name="VAS084_F_Irasyti3Geriamojovande8" localSheetId="12">'Forma 13'!$H$255</definedName>
    <definedName name="VAS084_F_Irasyti3Geriamojovande8">'Forma 13'!$H$255</definedName>
    <definedName name="VAS084_F_Irasyti3Geriamojovande9" localSheetId="12">'Forma 13'!$I$255</definedName>
    <definedName name="VAS084_F_Irasyti3Geriamojovande9">'Forma 13'!$I$255</definedName>
    <definedName name="VAS084_F_Irasyti3Inventorinisnu1" localSheetId="12">'Forma 13'!$D$255</definedName>
    <definedName name="VAS084_F_Irasyti3Inventorinisnu1">'Forma 13'!$D$255</definedName>
    <definedName name="VAS084_F_Irasyti3Kitareguliuoja1" localSheetId="12">'Forma 13'!$O$255</definedName>
    <definedName name="VAS084_F_Irasyti3Kitareguliuoja1">'Forma 13'!$O$255</definedName>
    <definedName name="VAS084_F_Irasyti3Kitosveiklosne1" localSheetId="12">'Forma 13'!$P$255</definedName>
    <definedName name="VAS084_F_Irasyti3Kitosveiklosne1">'Forma 13'!$P$255</definedName>
    <definedName name="VAS084_F_Irasyti3Lrklimatokaito1" localSheetId="12">'Forma 13'!$E$255</definedName>
    <definedName name="VAS084_F_Irasyti3Lrklimatokaito1">'Forma 13'!$E$255</definedName>
    <definedName name="VAS084_F_Irasyti3Nuotekudumblot1" localSheetId="12">'Forma 13'!$L$255</definedName>
    <definedName name="VAS084_F_Irasyti3Nuotekudumblot1">'Forma 13'!$L$255</definedName>
    <definedName name="VAS084_F_Irasyti3Nuotekusurinki1" localSheetId="12">'Forma 13'!$J$255</definedName>
    <definedName name="VAS084_F_Irasyti3Nuotekusurinki1">'Forma 13'!$J$255</definedName>
    <definedName name="VAS084_F_Irasyti3Nuotekuvalymas1" localSheetId="12">'Forma 13'!$K$255</definedName>
    <definedName name="VAS084_F_Irasyti3Nuotekuvalymas1">'Forma 13'!$K$255</definedName>
    <definedName name="VAS084_F_Irasyti3Pavirsiniunuot1" localSheetId="12">'Forma 13'!$M$255</definedName>
    <definedName name="VAS084_F_Irasyti3Pavirsiniunuot1">'Forma 13'!$M$255</definedName>
    <definedName name="VAS084_F_Irasyti3Turtovienetask1" localSheetId="12">'Forma 13'!$F$255</definedName>
    <definedName name="VAS084_F_Irasyti3Turtovienetask1">'Forma 13'!$F$255</definedName>
    <definedName name="VAS084_F_Keliaiaikstele1Apskaitosveikla1" localSheetId="12">'Forma 13'!$N$29</definedName>
    <definedName name="VAS084_F_Keliaiaikstele1Apskaitosveikla1">'Forma 13'!$N$29</definedName>
    <definedName name="VAS084_F_Keliaiaikstele1Geriamojovande7" localSheetId="12">'Forma 13'!$G$29</definedName>
    <definedName name="VAS084_F_Keliaiaikstele1Geriamojovande7">'Forma 13'!$G$29</definedName>
    <definedName name="VAS084_F_Keliaiaikstele1Geriamojovande8" localSheetId="12">'Forma 13'!$H$29</definedName>
    <definedName name="VAS084_F_Keliaiaikstele1Geriamojovande8">'Forma 13'!$H$29</definedName>
    <definedName name="VAS084_F_Keliaiaikstele1Geriamojovande9" localSheetId="12">'Forma 13'!$I$29</definedName>
    <definedName name="VAS084_F_Keliaiaikstele1Geriamojovande9">'Forma 13'!$I$29</definedName>
    <definedName name="VAS084_F_Keliaiaikstele1Kitareguliuoja1" localSheetId="12">'Forma 13'!$O$29</definedName>
    <definedName name="VAS084_F_Keliaiaikstele1Kitareguliuoja1">'Forma 13'!$O$29</definedName>
    <definedName name="VAS084_F_Keliaiaikstele1Kitosveiklosne1" localSheetId="12">'Forma 13'!$P$29</definedName>
    <definedName name="VAS084_F_Keliaiaikstele1Kitosveiklosne1">'Forma 13'!$P$29</definedName>
    <definedName name="VAS084_F_Keliaiaikstele1Nuotekudumblot1" localSheetId="12">'Forma 13'!$L$29</definedName>
    <definedName name="VAS084_F_Keliaiaikstele1Nuotekudumblot1">'Forma 13'!$L$29</definedName>
    <definedName name="VAS084_F_Keliaiaikstele1Nuotekusurinki1" localSheetId="12">'Forma 13'!$J$29</definedName>
    <definedName name="VAS084_F_Keliaiaikstele1Nuotekusurinki1">'Forma 13'!$J$29</definedName>
    <definedName name="VAS084_F_Keliaiaikstele1Nuotekuvalymas1" localSheetId="12">'Forma 13'!$K$29</definedName>
    <definedName name="VAS084_F_Keliaiaikstele1Nuotekuvalymas1">'Forma 13'!$K$29</definedName>
    <definedName name="VAS084_F_Keliaiaikstele1Pavirsiniunuot1" localSheetId="12">'Forma 13'!$M$29</definedName>
    <definedName name="VAS084_F_Keliaiaikstele1Pavirsiniunuot1">'Forma 13'!$M$29</definedName>
    <definedName name="VAS084_F_Keliaiaikstele2Apskaitosveikla1" localSheetId="12">'Forma 13'!$N$111</definedName>
    <definedName name="VAS084_F_Keliaiaikstele2Apskaitosveikla1">'Forma 13'!$N$111</definedName>
    <definedName name="VAS084_F_Keliaiaikstele2Geriamojovande7" localSheetId="12">'Forma 13'!$G$111</definedName>
    <definedName name="VAS084_F_Keliaiaikstele2Geriamojovande7">'Forma 13'!$G$111</definedName>
    <definedName name="VAS084_F_Keliaiaikstele2Geriamojovande8" localSheetId="12">'Forma 13'!$H$111</definedName>
    <definedName name="VAS084_F_Keliaiaikstele2Geriamojovande8">'Forma 13'!$H$111</definedName>
    <definedName name="VAS084_F_Keliaiaikstele2Geriamojovande9" localSheetId="12">'Forma 13'!$I$111</definedName>
    <definedName name="VAS084_F_Keliaiaikstele2Geriamojovande9">'Forma 13'!$I$111</definedName>
    <definedName name="VAS084_F_Keliaiaikstele2Kitareguliuoja1" localSheetId="12">'Forma 13'!$O$111</definedName>
    <definedName name="VAS084_F_Keliaiaikstele2Kitareguliuoja1">'Forma 13'!$O$111</definedName>
    <definedName name="VAS084_F_Keliaiaikstele2Kitosveiklosne1" localSheetId="12">'Forma 13'!$P$111</definedName>
    <definedName name="VAS084_F_Keliaiaikstele2Kitosveiklosne1">'Forma 13'!$P$111</definedName>
    <definedName name="VAS084_F_Keliaiaikstele2Nuotekudumblot1" localSheetId="12">'Forma 13'!$L$111</definedName>
    <definedName name="VAS084_F_Keliaiaikstele2Nuotekudumblot1">'Forma 13'!$L$111</definedName>
    <definedName name="VAS084_F_Keliaiaikstele2Nuotekusurinki1" localSheetId="12">'Forma 13'!$J$111</definedName>
    <definedName name="VAS084_F_Keliaiaikstele2Nuotekusurinki1">'Forma 13'!$J$111</definedName>
    <definedName name="VAS084_F_Keliaiaikstele2Nuotekuvalymas1" localSheetId="12">'Forma 13'!$K$111</definedName>
    <definedName name="VAS084_F_Keliaiaikstele2Nuotekuvalymas1">'Forma 13'!$K$111</definedName>
    <definedName name="VAS084_F_Keliaiaikstele2Pavirsiniunuot1" localSheetId="12">'Forma 13'!$M$111</definedName>
    <definedName name="VAS084_F_Keliaiaikstele2Pavirsiniunuot1">'Forma 13'!$M$111</definedName>
    <definedName name="VAS084_F_Keliaiaikstele3Apskaitosveikla1" localSheetId="12">'Forma 13'!$N$193</definedName>
    <definedName name="VAS084_F_Keliaiaikstele3Apskaitosveikla1">'Forma 13'!$N$193</definedName>
    <definedName name="VAS084_F_Keliaiaikstele3Geriamojovande7" localSheetId="12">'Forma 13'!$G$193</definedName>
    <definedName name="VAS084_F_Keliaiaikstele3Geriamojovande7">'Forma 13'!$G$193</definedName>
    <definedName name="VAS084_F_Keliaiaikstele3Geriamojovande8" localSheetId="12">'Forma 13'!$H$193</definedName>
    <definedName name="VAS084_F_Keliaiaikstele3Geriamojovande8">'Forma 13'!$H$193</definedName>
    <definedName name="VAS084_F_Keliaiaikstele3Geriamojovande9" localSheetId="12">'Forma 13'!$I$193</definedName>
    <definedName name="VAS084_F_Keliaiaikstele3Geriamojovande9">'Forma 13'!$I$193</definedName>
    <definedName name="VAS084_F_Keliaiaikstele3Kitareguliuoja1" localSheetId="12">'Forma 13'!$O$193</definedName>
    <definedName name="VAS084_F_Keliaiaikstele3Kitareguliuoja1">'Forma 13'!$O$193</definedName>
    <definedName name="VAS084_F_Keliaiaikstele3Kitosveiklosne1" localSheetId="12">'Forma 13'!$P$193</definedName>
    <definedName name="VAS084_F_Keliaiaikstele3Kitosveiklosne1">'Forma 13'!$P$193</definedName>
    <definedName name="VAS084_F_Keliaiaikstele3Nuotekudumblot1" localSheetId="12">'Forma 13'!$L$193</definedName>
    <definedName name="VAS084_F_Keliaiaikstele3Nuotekudumblot1">'Forma 13'!$L$193</definedName>
    <definedName name="VAS084_F_Keliaiaikstele3Nuotekusurinki1" localSheetId="12">'Forma 13'!$J$193</definedName>
    <definedName name="VAS084_F_Keliaiaikstele3Nuotekusurinki1">'Forma 13'!$J$193</definedName>
    <definedName name="VAS084_F_Keliaiaikstele3Nuotekuvalymas1" localSheetId="12">'Forma 13'!$K$193</definedName>
    <definedName name="VAS084_F_Keliaiaikstele3Nuotekuvalymas1">'Forma 13'!$K$193</definedName>
    <definedName name="VAS084_F_Keliaiaikstele3Pavirsiniunuot1" localSheetId="12">'Forma 13'!$M$193</definedName>
    <definedName name="VAS084_F_Keliaiaikstele3Pavirsiniunuot1">'Forma 13'!$M$193</definedName>
    <definedName name="VAS084_F_Kitasilgalaiki1Apskaitosveikla1" localSheetId="12">'Forma 13'!$N$88</definedName>
    <definedName name="VAS084_F_Kitasilgalaiki1Apskaitosveikla1">'Forma 13'!$N$88</definedName>
    <definedName name="VAS084_F_Kitasilgalaiki1Geriamojovande7" localSheetId="12">'Forma 13'!$G$88</definedName>
    <definedName name="VAS084_F_Kitasilgalaiki1Geriamojovande7">'Forma 13'!$G$88</definedName>
    <definedName name="VAS084_F_Kitasilgalaiki1Geriamojovande8" localSheetId="12">'Forma 13'!$H$88</definedName>
    <definedName name="VAS084_F_Kitasilgalaiki1Geriamojovande8">'Forma 13'!$H$88</definedName>
    <definedName name="VAS084_F_Kitasilgalaiki1Geriamojovande9" localSheetId="12">'Forma 13'!$I$88</definedName>
    <definedName name="VAS084_F_Kitasilgalaiki1Geriamojovande9">'Forma 13'!$I$88</definedName>
    <definedName name="VAS084_F_Kitasilgalaiki1Kitareguliuoja1" localSheetId="12">'Forma 13'!$O$88</definedName>
    <definedName name="VAS084_F_Kitasilgalaiki1Kitareguliuoja1">'Forma 13'!$O$88</definedName>
    <definedName name="VAS084_F_Kitasilgalaiki1Kitosveiklosne1" localSheetId="12">'Forma 13'!$P$88</definedName>
    <definedName name="VAS084_F_Kitasilgalaiki1Kitosveiklosne1">'Forma 13'!$P$88</definedName>
    <definedName name="VAS084_F_Kitasilgalaiki1Nuotekudumblot1" localSheetId="12">'Forma 13'!$L$88</definedName>
    <definedName name="VAS084_F_Kitasilgalaiki1Nuotekudumblot1">'Forma 13'!$L$88</definedName>
    <definedName name="VAS084_F_Kitasilgalaiki1Nuotekusurinki1" localSheetId="12">'Forma 13'!$J$88</definedName>
    <definedName name="VAS084_F_Kitasilgalaiki1Nuotekusurinki1">'Forma 13'!$J$88</definedName>
    <definedName name="VAS084_F_Kitasilgalaiki1Nuotekuvalymas1" localSheetId="12">'Forma 13'!$K$88</definedName>
    <definedName name="VAS084_F_Kitasilgalaiki1Nuotekuvalymas1">'Forma 13'!$K$88</definedName>
    <definedName name="VAS084_F_Kitasilgalaiki1Pavirsiniunuot1" localSheetId="12">'Forma 13'!$M$88</definedName>
    <definedName name="VAS084_F_Kitasilgalaiki1Pavirsiniunuot1">'Forma 13'!$M$88</definedName>
    <definedName name="VAS084_F_Kitasilgalaiki2Apskaitosveikla1" localSheetId="12">'Forma 13'!$N$170</definedName>
    <definedName name="VAS084_F_Kitasilgalaiki2Apskaitosveikla1">'Forma 13'!$N$170</definedName>
    <definedName name="VAS084_F_Kitasilgalaiki2Geriamojovande7" localSheetId="12">'Forma 13'!$G$170</definedName>
    <definedName name="VAS084_F_Kitasilgalaiki2Geriamojovande7">'Forma 13'!$G$170</definedName>
    <definedName name="VAS084_F_Kitasilgalaiki2Geriamojovande8" localSheetId="12">'Forma 13'!$H$170</definedName>
    <definedName name="VAS084_F_Kitasilgalaiki2Geriamojovande8">'Forma 13'!$H$170</definedName>
    <definedName name="VAS084_F_Kitasilgalaiki2Geriamojovande9" localSheetId="12">'Forma 13'!$I$170</definedName>
    <definedName name="VAS084_F_Kitasilgalaiki2Geriamojovande9">'Forma 13'!$I$170</definedName>
    <definedName name="VAS084_F_Kitasilgalaiki2Kitareguliuoja1" localSheetId="12">'Forma 13'!$O$170</definedName>
    <definedName name="VAS084_F_Kitasilgalaiki2Kitareguliuoja1">'Forma 13'!$O$170</definedName>
    <definedName name="VAS084_F_Kitasilgalaiki2Kitosveiklosne1" localSheetId="12">'Forma 13'!$P$170</definedName>
    <definedName name="VAS084_F_Kitasilgalaiki2Kitosveiklosne1">'Forma 13'!$P$170</definedName>
    <definedName name="VAS084_F_Kitasilgalaiki2Nuotekudumblot1" localSheetId="12">'Forma 13'!$L$170</definedName>
    <definedName name="VAS084_F_Kitasilgalaiki2Nuotekudumblot1">'Forma 13'!$L$170</definedName>
    <definedName name="VAS084_F_Kitasilgalaiki2Nuotekusurinki1" localSheetId="12">'Forma 13'!$J$170</definedName>
    <definedName name="VAS084_F_Kitasilgalaiki2Nuotekusurinki1">'Forma 13'!$J$170</definedName>
    <definedName name="VAS084_F_Kitasilgalaiki2Nuotekuvalymas1" localSheetId="12">'Forma 13'!$K$170</definedName>
    <definedName name="VAS084_F_Kitasilgalaiki2Nuotekuvalymas1">'Forma 13'!$K$170</definedName>
    <definedName name="VAS084_F_Kitasilgalaiki2Pavirsiniunuot1" localSheetId="12">'Forma 13'!$M$170</definedName>
    <definedName name="VAS084_F_Kitasilgalaiki2Pavirsiniunuot1">'Forma 13'!$M$170</definedName>
    <definedName name="VAS084_F_Kitasilgalaiki3Apskaitosveikla1" localSheetId="12">'Forma 13'!$N$252</definedName>
    <definedName name="VAS084_F_Kitasilgalaiki3Apskaitosveikla1">'Forma 13'!$N$252</definedName>
    <definedName name="VAS084_F_Kitasilgalaiki3Geriamojovande7" localSheetId="12">'Forma 13'!$G$252</definedName>
    <definedName name="VAS084_F_Kitasilgalaiki3Geriamojovande7">'Forma 13'!$G$252</definedName>
    <definedName name="VAS084_F_Kitasilgalaiki3Geriamojovande8" localSheetId="12">'Forma 13'!$H$252</definedName>
    <definedName name="VAS084_F_Kitasilgalaiki3Geriamojovande8">'Forma 13'!$H$252</definedName>
    <definedName name="VAS084_F_Kitasilgalaiki3Geriamojovande9" localSheetId="12">'Forma 13'!$I$252</definedName>
    <definedName name="VAS084_F_Kitasilgalaiki3Geriamojovande9">'Forma 13'!$I$252</definedName>
    <definedName name="VAS084_F_Kitasilgalaiki3Kitareguliuoja1" localSheetId="12">'Forma 13'!$O$252</definedName>
    <definedName name="VAS084_F_Kitasilgalaiki3Kitareguliuoja1">'Forma 13'!$O$252</definedName>
    <definedName name="VAS084_F_Kitasilgalaiki3Kitosveiklosne1" localSheetId="12">'Forma 13'!$P$252</definedName>
    <definedName name="VAS084_F_Kitasilgalaiki3Kitosveiklosne1">'Forma 13'!$P$252</definedName>
    <definedName name="VAS084_F_Kitasilgalaiki3Nuotekudumblot1" localSheetId="12">'Forma 13'!$L$252</definedName>
    <definedName name="VAS084_F_Kitasilgalaiki3Nuotekudumblot1">'Forma 13'!$L$252</definedName>
    <definedName name="VAS084_F_Kitasilgalaiki3Nuotekusurinki1" localSheetId="12">'Forma 13'!$J$252</definedName>
    <definedName name="VAS084_F_Kitasilgalaiki3Nuotekusurinki1">'Forma 13'!$J$252</definedName>
    <definedName name="VAS084_F_Kitasilgalaiki3Nuotekuvalymas1" localSheetId="12">'Forma 13'!$K$252</definedName>
    <definedName name="VAS084_F_Kitasilgalaiki3Nuotekuvalymas1">'Forma 13'!$K$252</definedName>
    <definedName name="VAS084_F_Kitasilgalaiki3Pavirsiniunuot1" localSheetId="12">'Forma 13'!$M$252</definedName>
    <definedName name="VAS084_F_Kitasilgalaiki3Pavirsiniunuot1">'Forma 13'!$M$252</definedName>
    <definedName name="VAS084_F_Kitasnemateria1Apskaitosveikla1" localSheetId="12">'Forma 13'!$N$20</definedName>
    <definedName name="VAS084_F_Kitasnemateria1Apskaitosveikla1">'Forma 13'!$N$20</definedName>
    <definedName name="VAS084_F_Kitasnemateria1Geriamojovande7" localSheetId="12">'Forma 13'!$G$20</definedName>
    <definedName name="VAS084_F_Kitasnemateria1Geriamojovande7">'Forma 13'!$G$20</definedName>
    <definedName name="VAS084_F_Kitasnemateria1Geriamojovande8" localSheetId="12">'Forma 13'!$H$20</definedName>
    <definedName name="VAS084_F_Kitasnemateria1Geriamojovande8">'Forma 13'!$H$20</definedName>
    <definedName name="VAS084_F_Kitasnemateria1Geriamojovande9" localSheetId="12">'Forma 13'!$I$20</definedName>
    <definedName name="VAS084_F_Kitasnemateria1Geriamojovande9">'Forma 13'!$I$20</definedName>
    <definedName name="VAS084_F_Kitasnemateria1Kitareguliuoja1" localSheetId="12">'Forma 13'!$O$20</definedName>
    <definedName name="VAS084_F_Kitasnemateria1Kitareguliuoja1">'Forma 13'!$O$20</definedName>
    <definedName name="VAS084_F_Kitasnemateria1Kitosveiklosne1" localSheetId="12">'Forma 13'!$P$20</definedName>
    <definedName name="VAS084_F_Kitasnemateria1Kitosveiklosne1">'Forma 13'!$P$20</definedName>
    <definedName name="VAS084_F_Kitasnemateria1Nuotekudumblot1" localSheetId="12">'Forma 13'!$L$20</definedName>
    <definedName name="VAS084_F_Kitasnemateria1Nuotekudumblot1">'Forma 13'!$L$20</definedName>
    <definedName name="VAS084_F_Kitasnemateria1Nuotekusurinki1" localSheetId="12">'Forma 13'!$J$20</definedName>
    <definedName name="VAS084_F_Kitasnemateria1Nuotekusurinki1">'Forma 13'!$J$20</definedName>
    <definedName name="VAS084_F_Kitasnemateria1Nuotekuvalymas1" localSheetId="12">'Forma 13'!$K$20</definedName>
    <definedName name="VAS084_F_Kitasnemateria1Nuotekuvalymas1">'Forma 13'!$K$20</definedName>
    <definedName name="VAS084_F_Kitasnemateria1Pavirsiniunuot1" localSheetId="12">'Forma 13'!$M$20</definedName>
    <definedName name="VAS084_F_Kitasnemateria1Pavirsiniunuot1">'Forma 13'!$M$20</definedName>
    <definedName name="VAS084_F_Kitasnemateria2Apskaitosveikla1" localSheetId="12">'Forma 13'!$N$102</definedName>
    <definedName name="VAS084_F_Kitasnemateria2Apskaitosveikla1">'Forma 13'!$N$102</definedName>
    <definedName name="VAS084_F_Kitasnemateria2Geriamojovande7" localSheetId="12">'Forma 13'!$G$102</definedName>
    <definedName name="VAS084_F_Kitasnemateria2Geriamojovande7">'Forma 13'!$G$102</definedName>
    <definedName name="VAS084_F_Kitasnemateria2Geriamojovande8" localSheetId="12">'Forma 13'!$H$102</definedName>
    <definedName name="VAS084_F_Kitasnemateria2Geriamojovande8">'Forma 13'!$H$102</definedName>
    <definedName name="VAS084_F_Kitasnemateria2Geriamojovande9" localSheetId="12">'Forma 13'!$I$102</definedName>
    <definedName name="VAS084_F_Kitasnemateria2Geriamojovande9">'Forma 13'!$I$102</definedName>
    <definedName name="VAS084_F_Kitasnemateria2Kitareguliuoja1" localSheetId="12">'Forma 13'!$O$102</definedName>
    <definedName name="VAS084_F_Kitasnemateria2Kitareguliuoja1">'Forma 13'!$O$102</definedName>
    <definedName name="VAS084_F_Kitasnemateria2Kitosveiklosne1" localSheetId="12">'Forma 13'!$P$102</definedName>
    <definedName name="VAS084_F_Kitasnemateria2Kitosveiklosne1">'Forma 13'!$P$102</definedName>
    <definedName name="VAS084_F_Kitasnemateria2Nuotekudumblot1" localSheetId="12">'Forma 13'!$L$102</definedName>
    <definedName name="VAS084_F_Kitasnemateria2Nuotekudumblot1">'Forma 13'!$L$102</definedName>
    <definedName name="VAS084_F_Kitasnemateria2Nuotekusurinki1" localSheetId="12">'Forma 13'!$J$102</definedName>
    <definedName name="VAS084_F_Kitasnemateria2Nuotekusurinki1">'Forma 13'!$J$102</definedName>
    <definedName name="VAS084_F_Kitasnemateria2Nuotekuvalymas1" localSheetId="12">'Forma 13'!$K$102</definedName>
    <definedName name="VAS084_F_Kitasnemateria2Nuotekuvalymas1">'Forma 13'!$K$102</definedName>
    <definedName name="VAS084_F_Kitasnemateria2Pavirsiniunuot1" localSheetId="12">'Forma 13'!$M$102</definedName>
    <definedName name="VAS084_F_Kitasnemateria2Pavirsiniunuot1">'Forma 13'!$M$102</definedName>
    <definedName name="VAS084_F_Kitasnemateria3Apskaitosveikla1" localSheetId="12">'Forma 13'!$N$184</definedName>
    <definedName name="VAS084_F_Kitasnemateria3Apskaitosveikla1">'Forma 13'!$N$184</definedName>
    <definedName name="VAS084_F_Kitasnemateria3Geriamojovande7" localSheetId="12">'Forma 13'!$G$184</definedName>
    <definedName name="VAS084_F_Kitasnemateria3Geriamojovande7">'Forma 13'!$G$184</definedName>
    <definedName name="VAS084_F_Kitasnemateria3Geriamojovande8" localSheetId="12">'Forma 13'!$H$184</definedName>
    <definedName name="VAS084_F_Kitasnemateria3Geriamojovande8">'Forma 13'!$H$184</definedName>
    <definedName name="VAS084_F_Kitasnemateria3Geriamojovande9" localSheetId="12">'Forma 13'!$I$184</definedName>
    <definedName name="VAS084_F_Kitasnemateria3Geriamojovande9">'Forma 13'!$I$184</definedName>
    <definedName name="VAS084_F_Kitasnemateria3Kitareguliuoja1" localSheetId="12">'Forma 13'!$O$184</definedName>
    <definedName name="VAS084_F_Kitasnemateria3Kitareguliuoja1">'Forma 13'!$O$184</definedName>
    <definedName name="VAS084_F_Kitasnemateria3Kitosveiklosne1" localSheetId="12">'Forma 13'!$P$184</definedName>
    <definedName name="VAS084_F_Kitasnemateria3Kitosveiklosne1">'Forma 13'!$P$184</definedName>
    <definedName name="VAS084_F_Kitasnemateria3Nuotekudumblot1" localSheetId="12">'Forma 13'!$L$184</definedName>
    <definedName name="VAS084_F_Kitasnemateria3Nuotekudumblot1">'Forma 13'!$L$184</definedName>
    <definedName name="VAS084_F_Kitasnemateria3Nuotekusurinki1" localSheetId="12">'Forma 13'!$J$184</definedName>
    <definedName name="VAS084_F_Kitasnemateria3Nuotekusurinki1">'Forma 13'!$J$184</definedName>
    <definedName name="VAS084_F_Kitasnemateria3Nuotekuvalymas1" localSheetId="12">'Forma 13'!$K$184</definedName>
    <definedName name="VAS084_F_Kitasnemateria3Nuotekuvalymas1">'Forma 13'!$K$184</definedName>
    <definedName name="VAS084_F_Kitasnemateria3Pavirsiniunuot1" localSheetId="12">'Forma 13'!$M$184</definedName>
    <definedName name="VAS084_F_Kitasnemateria3Pavirsiniunuot1">'Forma 13'!$M$184</definedName>
    <definedName name="VAS084_F_Kitigeriamojov1Apskaitosveikla1" localSheetId="12">'Forma 13'!$N$71</definedName>
    <definedName name="VAS084_F_Kitigeriamojov1Apskaitosveikla1">'Forma 13'!$N$71</definedName>
    <definedName name="VAS084_F_Kitigeriamojov1Geriamojovande7" localSheetId="12">'Forma 13'!$G$71</definedName>
    <definedName name="VAS084_F_Kitigeriamojov1Geriamojovande7">'Forma 13'!$G$71</definedName>
    <definedName name="VAS084_F_Kitigeriamojov1Geriamojovande8" localSheetId="12">'Forma 13'!$H$71</definedName>
    <definedName name="VAS084_F_Kitigeriamojov1Geriamojovande8">'Forma 13'!$H$71</definedName>
    <definedName name="VAS084_F_Kitigeriamojov1Geriamojovande9" localSheetId="12">'Forma 13'!$I$71</definedName>
    <definedName name="VAS084_F_Kitigeriamojov1Geriamojovande9">'Forma 13'!$I$71</definedName>
    <definedName name="VAS084_F_Kitigeriamojov1Kitareguliuoja1" localSheetId="12">'Forma 13'!$O$71</definedName>
    <definedName name="VAS084_F_Kitigeriamojov1Kitareguliuoja1">'Forma 13'!$O$71</definedName>
    <definedName name="VAS084_F_Kitigeriamojov1Kitosveiklosne1" localSheetId="12">'Forma 13'!$P$71</definedName>
    <definedName name="VAS084_F_Kitigeriamojov1Kitosveiklosne1">'Forma 13'!$P$71</definedName>
    <definedName name="VAS084_F_Kitigeriamojov1Nuotekudumblot1" localSheetId="12">'Forma 13'!$L$71</definedName>
    <definedName name="VAS084_F_Kitigeriamojov1Nuotekudumblot1">'Forma 13'!$L$71</definedName>
    <definedName name="VAS084_F_Kitigeriamojov1Nuotekusurinki1" localSheetId="12">'Forma 13'!$J$71</definedName>
    <definedName name="VAS084_F_Kitigeriamojov1Nuotekusurinki1">'Forma 13'!$J$71</definedName>
    <definedName name="VAS084_F_Kitigeriamojov1Nuotekuvalymas1" localSheetId="12">'Forma 13'!$K$71</definedName>
    <definedName name="VAS084_F_Kitigeriamojov1Nuotekuvalymas1">'Forma 13'!$K$71</definedName>
    <definedName name="VAS084_F_Kitigeriamojov1Pavirsiniunuot1" localSheetId="12">'Forma 13'!$M$71</definedName>
    <definedName name="VAS084_F_Kitigeriamojov1Pavirsiniunuot1">'Forma 13'!$M$71</definedName>
    <definedName name="VAS084_F_Kitigeriamojov2Apskaitosveikla1" localSheetId="12">'Forma 13'!$N$153</definedName>
    <definedName name="VAS084_F_Kitigeriamojov2Apskaitosveikla1">'Forma 13'!$N$153</definedName>
    <definedName name="VAS084_F_Kitigeriamojov2Geriamojovande7" localSheetId="12">'Forma 13'!$G$153</definedName>
    <definedName name="VAS084_F_Kitigeriamojov2Geriamojovande7">'Forma 13'!$G$153</definedName>
    <definedName name="VAS084_F_Kitigeriamojov2Geriamojovande8" localSheetId="12">'Forma 13'!$H$153</definedName>
    <definedName name="VAS084_F_Kitigeriamojov2Geriamojovande8">'Forma 13'!$H$153</definedName>
    <definedName name="VAS084_F_Kitigeriamojov2Geriamojovande9" localSheetId="12">'Forma 13'!$I$153</definedName>
    <definedName name="VAS084_F_Kitigeriamojov2Geriamojovande9">'Forma 13'!$I$153</definedName>
    <definedName name="VAS084_F_Kitigeriamojov2Kitareguliuoja1" localSheetId="12">'Forma 13'!$O$153</definedName>
    <definedName name="VAS084_F_Kitigeriamojov2Kitareguliuoja1">'Forma 13'!$O$153</definedName>
    <definedName name="VAS084_F_Kitigeriamojov2Kitosveiklosne1" localSheetId="12">'Forma 13'!$P$153</definedName>
    <definedName name="VAS084_F_Kitigeriamojov2Kitosveiklosne1">'Forma 13'!$P$153</definedName>
    <definedName name="VAS084_F_Kitigeriamojov2Nuotekudumblot1" localSheetId="12">'Forma 13'!$L$153</definedName>
    <definedName name="VAS084_F_Kitigeriamojov2Nuotekudumblot1">'Forma 13'!$L$153</definedName>
    <definedName name="VAS084_F_Kitigeriamojov2Nuotekusurinki1" localSheetId="12">'Forma 13'!$J$153</definedName>
    <definedName name="VAS084_F_Kitigeriamojov2Nuotekusurinki1">'Forma 13'!$J$153</definedName>
    <definedName name="VAS084_F_Kitigeriamojov2Nuotekuvalymas1" localSheetId="12">'Forma 13'!$K$153</definedName>
    <definedName name="VAS084_F_Kitigeriamojov2Nuotekuvalymas1">'Forma 13'!$K$153</definedName>
    <definedName name="VAS084_F_Kitigeriamojov2Pavirsiniunuot1" localSheetId="12">'Forma 13'!$M$153</definedName>
    <definedName name="VAS084_F_Kitigeriamojov2Pavirsiniunuot1">'Forma 13'!$M$153</definedName>
    <definedName name="VAS084_F_Kitigeriamojov3Apskaitosveikla1" localSheetId="12">'Forma 13'!$N$235</definedName>
    <definedName name="VAS084_F_Kitigeriamojov3Apskaitosveikla1">'Forma 13'!$N$235</definedName>
    <definedName name="VAS084_F_Kitigeriamojov3Geriamojovande7" localSheetId="12">'Forma 13'!$G$235</definedName>
    <definedName name="VAS084_F_Kitigeriamojov3Geriamojovande7">'Forma 13'!$G$235</definedName>
    <definedName name="VAS084_F_Kitigeriamojov3Geriamojovande8" localSheetId="12">'Forma 13'!$H$235</definedName>
    <definedName name="VAS084_F_Kitigeriamojov3Geriamojovande8">'Forma 13'!$H$235</definedName>
    <definedName name="VAS084_F_Kitigeriamojov3Geriamojovande9" localSheetId="12">'Forma 13'!$I$235</definedName>
    <definedName name="VAS084_F_Kitigeriamojov3Geriamojovande9">'Forma 13'!$I$235</definedName>
    <definedName name="VAS084_F_Kitigeriamojov3Kitareguliuoja1" localSheetId="12">'Forma 13'!$O$235</definedName>
    <definedName name="VAS084_F_Kitigeriamojov3Kitareguliuoja1">'Forma 13'!$O$235</definedName>
    <definedName name="VAS084_F_Kitigeriamojov3Kitosveiklosne1" localSheetId="12">'Forma 13'!$P$235</definedName>
    <definedName name="VAS084_F_Kitigeriamojov3Kitosveiklosne1">'Forma 13'!$P$235</definedName>
    <definedName name="VAS084_F_Kitigeriamojov3Nuotekudumblot1" localSheetId="12">'Forma 13'!$L$235</definedName>
    <definedName name="VAS084_F_Kitigeriamojov3Nuotekudumblot1">'Forma 13'!$L$235</definedName>
    <definedName name="VAS084_F_Kitigeriamojov3Nuotekusurinki1" localSheetId="12">'Forma 13'!$J$235</definedName>
    <definedName name="VAS084_F_Kitigeriamojov3Nuotekusurinki1">'Forma 13'!$J$235</definedName>
    <definedName name="VAS084_F_Kitigeriamojov3Nuotekuvalymas1" localSheetId="12">'Forma 13'!$K$235</definedName>
    <definedName name="VAS084_F_Kitigeriamojov3Nuotekuvalymas1">'Forma 13'!$K$235</definedName>
    <definedName name="VAS084_F_Kitigeriamojov3Pavirsiniunuot1" localSheetId="12">'Forma 13'!$M$235</definedName>
    <definedName name="VAS084_F_Kitigeriamojov3Pavirsiniunuot1">'Forma 13'!$M$235</definedName>
    <definedName name="VAS084_F_Kitiirenginiai1Apskaitosveikla1" localSheetId="12">'Forma 13'!$N$45</definedName>
    <definedName name="VAS084_F_Kitiirenginiai1Apskaitosveikla1">'Forma 13'!$N$45</definedName>
    <definedName name="VAS084_F_Kitiirenginiai1Geriamojovande7" localSheetId="12">'Forma 13'!$G$45</definedName>
    <definedName name="VAS084_F_Kitiirenginiai1Geriamojovande7">'Forma 13'!$G$45</definedName>
    <definedName name="VAS084_F_Kitiirenginiai1Geriamojovande8" localSheetId="12">'Forma 13'!$H$45</definedName>
    <definedName name="VAS084_F_Kitiirenginiai1Geriamojovande8">'Forma 13'!$H$45</definedName>
    <definedName name="VAS084_F_Kitiirenginiai1Geriamojovande9" localSheetId="12">'Forma 13'!$I$45</definedName>
    <definedName name="VAS084_F_Kitiirenginiai1Geriamojovande9">'Forma 13'!$I$45</definedName>
    <definedName name="VAS084_F_Kitiirenginiai1Kitareguliuoja1" localSheetId="12">'Forma 13'!$O$45</definedName>
    <definedName name="VAS084_F_Kitiirenginiai1Kitareguliuoja1">'Forma 13'!$O$45</definedName>
    <definedName name="VAS084_F_Kitiirenginiai1Kitosveiklosne1" localSheetId="12">'Forma 13'!$P$45</definedName>
    <definedName name="VAS084_F_Kitiirenginiai1Kitosveiklosne1">'Forma 13'!$P$45</definedName>
    <definedName name="VAS084_F_Kitiirenginiai1Nuotekudumblot1" localSheetId="12">'Forma 13'!$L$45</definedName>
    <definedName name="VAS084_F_Kitiirenginiai1Nuotekudumblot1">'Forma 13'!$L$45</definedName>
    <definedName name="VAS084_F_Kitiirenginiai1Nuotekusurinki1" localSheetId="12">'Forma 13'!$J$45</definedName>
    <definedName name="VAS084_F_Kitiirenginiai1Nuotekusurinki1">'Forma 13'!$J$45</definedName>
    <definedName name="VAS084_F_Kitiirenginiai1Nuotekuvalymas1" localSheetId="12">'Forma 13'!$K$45</definedName>
    <definedName name="VAS084_F_Kitiirenginiai1Nuotekuvalymas1">'Forma 13'!$K$45</definedName>
    <definedName name="VAS084_F_Kitiirenginiai1Pavirsiniunuot1" localSheetId="12">'Forma 13'!$M$45</definedName>
    <definedName name="VAS084_F_Kitiirenginiai1Pavirsiniunuot1">'Forma 13'!$M$45</definedName>
    <definedName name="VAS084_F_Kitiirenginiai2Apskaitosveikla1" localSheetId="12">'Forma 13'!$N$58</definedName>
    <definedName name="VAS084_F_Kitiirenginiai2Apskaitosveikla1">'Forma 13'!$N$58</definedName>
    <definedName name="VAS084_F_Kitiirenginiai2Geriamojovande7" localSheetId="12">'Forma 13'!$G$58</definedName>
    <definedName name="VAS084_F_Kitiirenginiai2Geriamojovande7">'Forma 13'!$G$58</definedName>
    <definedName name="VAS084_F_Kitiirenginiai2Geriamojovande8" localSheetId="12">'Forma 13'!$H$58</definedName>
    <definedName name="VAS084_F_Kitiirenginiai2Geriamojovande8">'Forma 13'!$H$58</definedName>
    <definedName name="VAS084_F_Kitiirenginiai2Geriamojovande9" localSheetId="12">'Forma 13'!$I$58</definedName>
    <definedName name="VAS084_F_Kitiirenginiai2Geriamojovande9">'Forma 13'!$I$58</definedName>
    <definedName name="VAS084_F_Kitiirenginiai2Kitareguliuoja1" localSheetId="12">'Forma 13'!$O$58</definedName>
    <definedName name="VAS084_F_Kitiirenginiai2Kitareguliuoja1">'Forma 13'!$O$58</definedName>
    <definedName name="VAS084_F_Kitiirenginiai2Kitosveiklosne1" localSheetId="12">'Forma 13'!$P$58</definedName>
    <definedName name="VAS084_F_Kitiirenginiai2Kitosveiklosne1">'Forma 13'!$P$58</definedName>
    <definedName name="VAS084_F_Kitiirenginiai2Nuotekudumblot1" localSheetId="12">'Forma 13'!$L$58</definedName>
    <definedName name="VAS084_F_Kitiirenginiai2Nuotekudumblot1">'Forma 13'!$L$58</definedName>
    <definedName name="VAS084_F_Kitiirenginiai2Nuotekusurinki1" localSheetId="12">'Forma 13'!$J$58</definedName>
    <definedName name="VAS084_F_Kitiirenginiai2Nuotekusurinki1">'Forma 13'!$J$58</definedName>
    <definedName name="VAS084_F_Kitiirenginiai2Nuotekuvalymas1" localSheetId="12">'Forma 13'!$K$58</definedName>
    <definedName name="VAS084_F_Kitiirenginiai2Nuotekuvalymas1">'Forma 13'!$K$58</definedName>
    <definedName name="VAS084_F_Kitiirenginiai2Pavirsiniunuot1" localSheetId="12">'Forma 13'!$M$58</definedName>
    <definedName name="VAS084_F_Kitiirenginiai2Pavirsiniunuot1">'Forma 13'!$M$58</definedName>
    <definedName name="VAS084_F_Kitiirenginiai3Apskaitosveikla1" localSheetId="12">'Forma 13'!$N$127</definedName>
    <definedName name="VAS084_F_Kitiirenginiai3Apskaitosveikla1">'Forma 13'!$N$127</definedName>
    <definedName name="VAS084_F_Kitiirenginiai3Geriamojovande7" localSheetId="12">'Forma 13'!$G$127</definedName>
    <definedName name="VAS084_F_Kitiirenginiai3Geriamojovande7">'Forma 13'!$G$127</definedName>
    <definedName name="VAS084_F_Kitiirenginiai3Geriamojovande8" localSheetId="12">'Forma 13'!$H$127</definedName>
    <definedName name="VAS084_F_Kitiirenginiai3Geriamojovande8">'Forma 13'!$H$127</definedName>
    <definedName name="VAS084_F_Kitiirenginiai3Geriamojovande9" localSheetId="12">'Forma 13'!$I$127</definedName>
    <definedName name="VAS084_F_Kitiirenginiai3Geriamojovande9">'Forma 13'!$I$127</definedName>
    <definedName name="VAS084_F_Kitiirenginiai3Kitareguliuoja1" localSheetId="12">'Forma 13'!$O$127</definedName>
    <definedName name="VAS084_F_Kitiirenginiai3Kitareguliuoja1">'Forma 13'!$O$127</definedName>
    <definedName name="VAS084_F_Kitiirenginiai3Kitosveiklosne1" localSheetId="12">'Forma 13'!$P$127</definedName>
    <definedName name="VAS084_F_Kitiirenginiai3Kitosveiklosne1">'Forma 13'!$P$127</definedName>
    <definedName name="VAS084_F_Kitiirenginiai3Nuotekudumblot1" localSheetId="12">'Forma 13'!$L$127</definedName>
    <definedName name="VAS084_F_Kitiirenginiai3Nuotekudumblot1">'Forma 13'!$L$127</definedName>
    <definedName name="VAS084_F_Kitiirenginiai3Nuotekusurinki1" localSheetId="12">'Forma 13'!$J$127</definedName>
    <definedName name="VAS084_F_Kitiirenginiai3Nuotekusurinki1">'Forma 13'!$J$127</definedName>
    <definedName name="VAS084_F_Kitiirenginiai3Nuotekuvalymas1" localSheetId="12">'Forma 13'!$K$127</definedName>
    <definedName name="VAS084_F_Kitiirenginiai3Nuotekuvalymas1">'Forma 13'!$K$127</definedName>
    <definedName name="VAS084_F_Kitiirenginiai3Pavirsiniunuot1" localSheetId="12">'Forma 13'!$M$127</definedName>
    <definedName name="VAS084_F_Kitiirenginiai3Pavirsiniunuot1">'Forma 13'!$M$127</definedName>
    <definedName name="VAS084_F_Kitiirenginiai4Apskaitosveikla1" localSheetId="12">'Forma 13'!$N$140</definedName>
    <definedName name="VAS084_F_Kitiirenginiai4Apskaitosveikla1">'Forma 13'!$N$140</definedName>
    <definedName name="VAS084_F_Kitiirenginiai4Geriamojovande7" localSheetId="12">'Forma 13'!$G$140</definedName>
    <definedName name="VAS084_F_Kitiirenginiai4Geriamojovande7">'Forma 13'!$G$140</definedName>
    <definedName name="VAS084_F_Kitiirenginiai4Geriamojovande8" localSheetId="12">'Forma 13'!$H$140</definedName>
    <definedName name="VAS084_F_Kitiirenginiai4Geriamojovande8">'Forma 13'!$H$140</definedName>
    <definedName name="VAS084_F_Kitiirenginiai4Geriamojovande9" localSheetId="12">'Forma 13'!$I$140</definedName>
    <definedName name="VAS084_F_Kitiirenginiai4Geriamojovande9">'Forma 13'!$I$140</definedName>
    <definedName name="VAS084_F_Kitiirenginiai4Kitareguliuoja1" localSheetId="12">'Forma 13'!$O$140</definedName>
    <definedName name="VAS084_F_Kitiirenginiai4Kitareguliuoja1">'Forma 13'!$O$140</definedName>
    <definedName name="VAS084_F_Kitiirenginiai4Kitosveiklosne1" localSheetId="12">'Forma 13'!$P$140</definedName>
    <definedName name="VAS084_F_Kitiirenginiai4Kitosveiklosne1">'Forma 13'!$P$140</definedName>
    <definedName name="VAS084_F_Kitiirenginiai4Nuotekudumblot1" localSheetId="12">'Forma 13'!$L$140</definedName>
    <definedName name="VAS084_F_Kitiirenginiai4Nuotekudumblot1">'Forma 13'!$L$140</definedName>
    <definedName name="VAS084_F_Kitiirenginiai4Nuotekusurinki1" localSheetId="12">'Forma 13'!$J$140</definedName>
    <definedName name="VAS084_F_Kitiirenginiai4Nuotekusurinki1">'Forma 13'!$J$140</definedName>
    <definedName name="VAS084_F_Kitiirenginiai4Nuotekuvalymas1" localSheetId="12">'Forma 13'!$K$140</definedName>
    <definedName name="VAS084_F_Kitiirenginiai4Nuotekuvalymas1">'Forma 13'!$K$140</definedName>
    <definedName name="VAS084_F_Kitiirenginiai4Pavirsiniunuot1" localSheetId="12">'Forma 13'!$M$140</definedName>
    <definedName name="VAS084_F_Kitiirenginiai4Pavirsiniunuot1">'Forma 13'!$M$140</definedName>
    <definedName name="VAS084_F_Kitiirenginiai5Apskaitosveikla1" localSheetId="12">'Forma 13'!$N$209</definedName>
    <definedName name="VAS084_F_Kitiirenginiai5Apskaitosveikla1">'Forma 13'!$N$209</definedName>
    <definedName name="VAS084_F_Kitiirenginiai5Geriamojovande7" localSheetId="12">'Forma 13'!$G$209</definedName>
    <definedName name="VAS084_F_Kitiirenginiai5Geriamojovande7">'Forma 13'!$G$209</definedName>
    <definedName name="VAS084_F_Kitiirenginiai5Geriamojovande8" localSheetId="12">'Forma 13'!$H$209</definedName>
    <definedName name="VAS084_F_Kitiirenginiai5Geriamojovande8">'Forma 13'!$H$209</definedName>
    <definedName name="VAS084_F_Kitiirenginiai5Geriamojovande9" localSheetId="12">'Forma 13'!$I$209</definedName>
    <definedName name="VAS084_F_Kitiirenginiai5Geriamojovande9">'Forma 13'!$I$209</definedName>
    <definedName name="VAS084_F_Kitiirenginiai5Kitareguliuoja1" localSheetId="12">'Forma 13'!$O$209</definedName>
    <definedName name="VAS084_F_Kitiirenginiai5Kitareguliuoja1">'Forma 13'!$O$209</definedName>
    <definedName name="VAS084_F_Kitiirenginiai5Kitosveiklosne1" localSheetId="12">'Forma 13'!$P$209</definedName>
    <definedName name="VAS084_F_Kitiirenginiai5Kitosveiklosne1">'Forma 13'!$P$209</definedName>
    <definedName name="VAS084_F_Kitiirenginiai5Nuotekudumblot1" localSheetId="12">'Forma 13'!$L$209</definedName>
    <definedName name="VAS084_F_Kitiirenginiai5Nuotekudumblot1">'Forma 13'!$L$209</definedName>
    <definedName name="VAS084_F_Kitiirenginiai5Nuotekusurinki1" localSheetId="12">'Forma 13'!$J$209</definedName>
    <definedName name="VAS084_F_Kitiirenginiai5Nuotekusurinki1">'Forma 13'!$J$209</definedName>
    <definedName name="VAS084_F_Kitiirenginiai5Nuotekuvalymas1" localSheetId="12">'Forma 13'!$K$209</definedName>
    <definedName name="VAS084_F_Kitiirenginiai5Nuotekuvalymas1">'Forma 13'!$K$209</definedName>
    <definedName name="VAS084_F_Kitiirenginiai5Pavirsiniunuot1" localSheetId="12">'Forma 13'!$M$209</definedName>
    <definedName name="VAS084_F_Kitiirenginiai5Pavirsiniunuot1">'Forma 13'!$M$209</definedName>
    <definedName name="VAS084_F_Kitiirenginiai6Apskaitosveikla1" localSheetId="12">'Forma 13'!$N$222</definedName>
    <definedName name="VAS084_F_Kitiirenginiai6Apskaitosveikla1">'Forma 13'!$N$222</definedName>
    <definedName name="VAS084_F_Kitiirenginiai6Geriamojovande7" localSheetId="12">'Forma 13'!$G$222</definedName>
    <definedName name="VAS084_F_Kitiirenginiai6Geriamojovande7">'Forma 13'!$G$222</definedName>
    <definedName name="VAS084_F_Kitiirenginiai6Geriamojovande8" localSheetId="12">'Forma 13'!$H$222</definedName>
    <definedName name="VAS084_F_Kitiirenginiai6Geriamojovande8">'Forma 13'!$H$222</definedName>
    <definedName name="VAS084_F_Kitiirenginiai6Geriamojovande9" localSheetId="12">'Forma 13'!$I$222</definedName>
    <definedName name="VAS084_F_Kitiirenginiai6Geriamojovande9">'Forma 13'!$I$222</definedName>
    <definedName name="VAS084_F_Kitiirenginiai6Kitareguliuoja1" localSheetId="12">'Forma 13'!$O$222</definedName>
    <definedName name="VAS084_F_Kitiirenginiai6Kitareguliuoja1">'Forma 13'!$O$222</definedName>
    <definedName name="VAS084_F_Kitiirenginiai6Kitosveiklosne1" localSheetId="12">'Forma 13'!$P$222</definedName>
    <definedName name="VAS084_F_Kitiirenginiai6Kitosveiklosne1">'Forma 13'!$P$222</definedName>
    <definedName name="VAS084_F_Kitiirenginiai6Nuotekudumblot1" localSheetId="12">'Forma 13'!$L$222</definedName>
    <definedName name="VAS084_F_Kitiirenginiai6Nuotekudumblot1">'Forma 13'!$L$222</definedName>
    <definedName name="VAS084_F_Kitiirenginiai6Nuotekusurinki1" localSheetId="12">'Forma 13'!$J$222</definedName>
    <definedName name="VAS084_F_Kitiirenginiai6Nuotekusurinki1">'Forma 13'!$J$222</definedName>
    <definedName name="VAS084_F_Kitiirenginiai6Nuotekuvalymas1" localSheetId="12">'Forma 13'!$K$222</definedName>
    <definedName name="VAS084_F_Kitiirenginiai6Nuotekuvalymas1">'Forma 13'!$K$222</definedName>
    <definedName name="VAS084_F_Kitiirenginiai6Pavirsiniunuot1" localSheetId="12">'Forma 13'!$M$222</definedName>
    <definedName name="VAS084_F_Kitiirenginiai6Pavirsiniunuot1">'Forma 13'!$M$222</definedName>
    <definedName name="VAS084_F_Kitostransport1Apskaitosveikla1" localSheetId="12">'Forma 13'!$N$84</definedName>
    <definedName name="VAS084_F_Kitostransport1Apskaitosveikla1">'Forma 13'!$N$84</definedName>
    <definedName name="VAS084_F_Kitostransport1Geriamojovande7" localSheetId="12">'Forma 13'!$G$84</definedName>
    <definedName name="VAS084_F_Kitostransport1Geriamojovande7">'Forma 13'!$G$84</definedName>
    <definedName name="VAS084_F_Kitostransport1Geriamojovande8" localSheetId="12">'Forma 13'!$H$84</definedName>
    <definedName name="VAS084_F_Kitostransport1Geriamojovande8">'Forma 13'!$H$84</definedName>
    <definedName name="VAS084_F_Kitostransport1Geriamojovande9" localSheetId="12">'Forma 13'!$I$84</definedName>
    <definedName name="VAS084_F_Kitostransport1Geriamojovande9">'Forma 13'!$I$84</definedName>
    <definedName name="VAS084_F_Kitostransport1Kitareguliuoja1" localSheetId="12">'Forma 13'!$O$84</definedName>
    <definedName name="VAS084_F_Kitostransport1Kitareguliuoja1">'Forma 13'!$O$84</definedName>
    <definedName name="VAS084_F_Kitostransport1Kitosveiklosne1" localSheetId="12">'Forma 13'!$P$84</definedName>
    <definedName name="VAS084_F_Kitostransport1Kitosveiklosne1">'Forma 13'!$P$84</definedName>
    <definedName name="VAS084_F_Kitostransport1Nuotekudumblot1" localSheetId="12">'Forma 13'!$L$84</definedName>
    <definedName name="VAS084_F_Kitostransport1Nuotekudumblot1">'Forma 13'!$L$84</definedName>
    <definedName name="VAS084_F_Kitostransport1Nuotekusurinki1" localSheetId="12">'Forma 13'!$J$84</definedName>
    <definedName name="VAS084_F_Kitostransport1Nuotekusurinki1">'Forma 13'!$J$84</definedName>
    <definedName name="VAS084_F_Kitostransport1Nuotekuvalymas1" localSheetId="12">'Forma 13'!$K$84</definedName>
    <definedName name="VAS084_F_Kitostransport1Nuotekuvalymas1">'Forma 13'!$K$84</definedName>
    <definedName name="VAS084_F_Kitostransport1Pavirsiniunuot1" localSheetId="12">'Forma 13'!$M$84</definedName>
    <definedName name="VAS084_F_Kitostransport1Pavirsiniunuot1">'Forma 13'!$M$84</definedName>
    <definedName name="VAS084_F_Kitostransport2Apskaitosveikla1" localSheetId="12">'Forma 13'!$N$166</definedName>
    <definedName name="VAS084_F_Kitostransport2Apskaitosveikla1">'Forma 13'!$N$166</definedName>
    <definedName name="VAS084_F_Kitostransport2Geriamojovande7" localSheetId="12">'Forma 13'!$G$166</definedName>
    <definedName name="VAS084_F_Kitostransport2Geriamojovande7">'Forma 13'!$G$166</definedName>
    <definedName name="VAS084_F_Kitostransport2Geriamojovande8" localSheetId="12">'Forma 13'!$H$166</definedName>
    <definedName name="VAS084_F_Kitostransport2Geriamojovande8">'Forma 13'!$H$166</definedName>
    <definedName name="VAS084_F_Kitostransport2Geriamojovande9" localSheetId="12">'Forma 13'!$I$166</definedName>
    <definedName name="VAS084_F_Kitostransport2Geriamojovande9">'Forma 13'!$I$166</definedName>
    <definedName name="VAS084_F_Kitostransport2Kitareguliuoja1" localSheetId="12">'Forma 13'!$O$166</definedName>
    <definedName name="VAS084_F_Kitostransport2Kitareguliuoja1">'Forma 13'!$O$166</definedName>
    <definedName name="VAS084_F_Kitostransport2Kitosveiklosne1" localSheetId="12">'Forma 13'!$P$166</definedName>
    <definedName name="VAS084_F_Kitostransport2Kitosveiklosne1">'Forma 13'!$P$166</definedName>
    <definedName name="VAS084_F_Kitostransport2Nuotekudumblot1" localSheetId="12">'Forma 13'!$L$166</definedName>
    <definedName name="VAS084_F_Kitostransport2Nuotekudumblot1">'Forma 13'!$L$166</definedName>
    <definedName name="VAS084_F_Kitostransport2Nuotekusurinki1" localSheetId="12">'Forma 13'!$J$166</definedName>
    <definedName name="VAS084_F_Kitostransport2Nuotekusurinki1">'Forma 13'!$J$166</definedName>
    <definedName name="VAS084_F_Kitostransport2Nuotekuvalymas1" localSheetId="12">'Forma 13'!$K$166</definedName>
    <definedName name="VAS084_F_Kitostransport2Nuotekuvalymas1">'Forma 13'!$K$166</definedName>
    <definedName name="VAS084_F_Kitostransport2Pavirsiniunuot1" localSheetId="12">'Forma 13'!$M$166</definedName>
    <definedName name="VAS084_F_Kitostransport2Pavirsiniunuot1">'Forma 13'!$M$166</definedName>
    <definedName name="VAS084_F_Kitostransport3Apskaitosveikla1" localSheetId="12">'Forma 13'!$N$248</definedName>
    <definedName name="VAS084_F_Kitostransport3Apskaitosveikla1">'Forma 13'!$N$248</definedName>
    <definedName name="VAS084_F_Kitostransport3Geriamojovande7" localSheetId="12">'Forma 13'!$G$248</definedName>
    <definedName name="VAS084_F_Kitostransport3Geriamojovande7">'Forma 13'!$G$248</definedName>
    <definedName name="VAS084_F_Kitostransport3Geriamojovande8" localSheetId="12">'Forma 13'!$H$248</definedName>
    <definedName name="VAS084_F_Kitostransport3Geriamojovande8">'Forma 13'!$H$248</definedName>
    <definedName name="VAS084_F_Kitostransport3Geriamojovande9" localSheetId="12">'Forma 13'!$I$248</definedName>
    <definedName name="VAS084_F_Kitostransport3Geriamojovande9">'Forma 13'!$I$248</definedName>
    <definedName name="VAS084_F_Kitostransport3Kitareguliuoja1" localSheetId="12">'Forma 13'!$O$248</definedName>
    <definedName name="VAS084_F_Kitostransport3Kitareguliuoja1">'Forma 13'!$O$248</definedName>
    <definedName name="VAS084_F_Kitostransport3Kitosveiklosne1" localSheetId="12">'Forma 13'!$P$248</definedName>
    <definedName name="VAS084_F_Kitostransport3Kitosveiklosne1">'Forma 13'!$P$248</definedName>
    <definedName name="VAS084_F_Kitostransport3Nuotekudumblot1" localSheetId="12">'Forma 13'!$L$248</definedName>
    <definedName name="VAS084_F_Kitostransport3Nuotekudumblot1">'Forma 13'!$L$248</definedName>
    <definedName name="VAS084_F_Kitostransport3Nuotekusurinki1" localSheetId="12">'Forma 13'!$J$248</definedName>
    <definedName name="VAS084_F_Kitostransport3Nuotekusurinki1">'Forma 13'!$J$248</definedName>
    <definedName name="VAS084_F_Kitostransport3Nuotekuvalymas1" localSheetId="12">'Forma 13'!$K$248</definedName>
    <definedName name="VAS084_F_Kitostransport3Nuotekuvalymas1">'Forma 13'!$K$248</definedName>
    <definedName name="VAS084_F_Kitostransport3Pavirsiniunuot1" localSheetId="12">'Forma 13'!$M$248</definedName>
    <definedName name="VAS084_F_Kitostransport3Pavirsiniunuot1">'Forma 13'!$M$248</definedName>
    <definedName name="VAS084_F_Lengviejiautom1Apskaitosveikla1" localSheetId="12">'Forma 13'!$N$80</definedName>
    <definedName name="VAS084_F_Lengviejiautom1Apskaitosveikla1">'Forma 13'!$N$80</definedName>
    <definedName name="VAS084_F_Lengviejiautom1Geriamojovande7" localSheetId="12">'Forma 13'!$G$80</definedName>
    <definedName name="VAS084_F_Lengviejiautom1Geriamojovande7">'Forma 13'!$G$80</definedName>
    <definedName name="VAS084_F_Lengviejiautom1Geriamojovande8" localSheetId="12">'Forma 13'!$H$80</definedName>
    <definedName name="VAS084_F_Lengviejiautom1Geriamojovande8">'Forma 13'!$H$80</definedName>
    <definedName name="VAS084_F_Lengviejiautom1Geriamojovande9" localSheetId="12">'Forma 13'!$I$80</definedName>
    <definedName name="VAS084_F_Lengviejiautom1Geriamojovande9">'Forma 13'!$I$80</definedName>
    <definedName name="VAS084_F_Lengviejiautom1Kitareguliuoja1" localSheetId="12">'Forma 13'!$O$80</definedName>
    <definedName name="VAS084_F_Lengviejiautom1Kitareguliuoja1">'Forma 13'!$O$80</definedName>
    <definedName name="VAS084_F_Lengviejiautom1Kitosveiklosne1" localSheetId="12">'Forma 13'!$P$80</definedName>
    <definedName name="VAS084_F_Lengviejiautom1Kitosveiklosne1">'Forma 13'!$P$80</definedName>
    <definedName name="VAS084_F_Lengviejiautom1Nuotekudumblot1" localSheetId="12">'Forma 13'!$L$80</definedName>
    <definedName name="VAS084_F_Lengviejiautom1Nuotekudumblot1">'Forma 13'!$L$80</definedName>
    <definedName name="VAS084_F_Lengviejiautom1Nuotekusurinki1" localSheetId="12">'Forma 13'!$J$80</definedName>
    <definedName name="VAS084_F_Lengviejiautom1Nuotekusurinki1">'Forma 13'!$J$80</definedName>
    <definedName name="VAS084_F_Lengviejiautom1Nuotekuvalymas1" localSheetId="12">'Forma 13'!$K$80</definedName>
    <definedName name="VAS084_F_Lengviejiautom1Nuotekuvalymas1">'Forma 13'!$K$80</definedName>
    <definedName name="VAS084_F_Lengviejiautom1Pavirsiniunuot1" localSheetId="12">'Forma 13'!$M$80</definedName>
    <definedName name="VAS084_F_Lengviejiautom1Pavirsiniunuot1">'Forma 13'!$M$80</definedName>
    <definedName name="VAS084_F_Lengviejiautom2Apskaitosveikla1" localSheetId="12">'Forma 13'!$N$162</definedName>
    <definedName name="VAS084_F_Lengviejiautom2Apskaitosveikla1">'Forma 13'!$N$162</definedName>
    <definedName name="VAS084_F_Lengviejiautom2Geriamojovande7" localSheetId="12">'Forma 13'!$G$162</definedName>
    <definedName name="VAS084_F_Lengviejiautom2Geriamojovande7">'Forma 13'!$G$162</definedName>
    <definedName name="VAS084_F_Lengviejiautom2Geriamojovande8" localSheetId="12">'Forma 13'!$H$162</definedName>
    <definedName name="VAS084_F_Lengviejiautom2Geriamojovande8">'Forma 13'!$H$162</definedName>
    <definedName name="VAS084_F_Lengviejiautom2Geriamojovande9" localSheetId="12">'Forma 13'!$I$162</definedName>
    <definedName name="VAS084_F_Lengviejiautom2Geriamojovande9">'Forma 13'!$I$162</definedName>
    <definedName name="VAS084_F_Lengviejiautom2Kitareguliuoja1" localSheetId="12">'Forma 13'!$O$162</definedName>
    <definedName name="VAS084_F_Lengviejiautom2Kitareguliuoja1">'Forma 13'!$O$162</definedName>
    <definedName name="VAS084_F_Lengviejiautom2Kitosveiklosne1" localSheetId="12">'Forma 13'!$P$162</definedName>
    <definedName name="VAS084_F_Lengviejiautom2Kitosveiklosne1">'Forma 13'!$P$162</definedName>
    <definedName name="VAS084_F_Lengviejiautom2Nuotekudumblot1" localSheetId="12">'Forma 13'!$L$162</definedName>
    <definedName name="VAS084_F_Lengviejiautom2Nuotekudumblot1">'Forma 13'!$L$162</definedName>
    <definedName name="VAS084_F_Lengviejiautom2Nuotekusurinki1" localSheetId="12">'Forma 13'!$J$162</definedName>
    <definedName name="VAS084_F_Lengviejiautom2Nuotekusurinki1">'Forma 13'!$J$162</definedName>
    <definedName name="VAS084_F_Lengviejiautom2Nuotekuvalymas1" localSheetId="12">'Forma 13'!$K$162</definedName>
    <definedName name="VAS084_F_Lengviejiautom2Nuotekuvalymas1">'Forma 13'!$K$162</definedName>
    <definedName name="VAS084_F_Lengviejiautom2Pavirsiniunuot1" localSheetId="12">'Forma 13'!$M$162</definedName>
    <definedName name="VAS084_F_Lengviejiautom2Pavirsiniunuot1">'Forma 13'!$M$162</definedName>
    <definedName name="VAS084_F_Lengviejiautom3Apskaitosveikla1" localSheetId="12">'Forma 13'!$N$244</definedName>
    <definedName name="VAS084_F_Lengviejiautom3Apskaitosveikla1">'Forma 13'!$N$244</definedName>
    <definedName name="VAS084_F_Lengviejiautom3Geriamojovande7" localSheetId="12">'Forma 13'!$G$244</definedName>
    <definedName name="VAS084_F_Lengviejiautom3Geriamojovande7">'Forma 13'!$G$244</definedName>
    <definedName name="VAS084_F_Lengviejiautom3Geriamojovande8" localSheetId="12">'Forma 13'!$H$244</definedName>
    <definedName name="VAS084_F_Lengviejiautom3Geriamojovande8">'Forma 13'!$H$244</definedName>
    <definedName name="VAS084_F_Lengviejiautom3Geriamojovande9" localSheetId="12">'Forma 13'!$I$244</definedName>
    <definedName name="VAS084_F_Lengviejiautom3Geriamojovande9">'Forma 13'!$I$244</definedName>
    <definedName name="VAS084_F_Lengviejiautom3Kitareguliuoja1" localSheetId="12">'Forma 13'!$O$244</definedName>
    <definedName name="VAS084_F_Lengviejiautom3Kitareguliuoja1">'Forma 13'!$O$244</definedName>
    <definedName name="VAS084_F_Lengviejiautom3Kitosveiklosne1" localSheetId="12">'Forma 13'!$P$244</definedName>
    <definedName name="VAS084_F_Lengviejiautom3Kitosveiklosne1">'Forma 13'!$P$244</definedName>
    <definedName name="VAS084_F_Lengviejiautom3Nuotekudumblot1" localSheetId="12">'Forma 13'!$L$244</definedName>
    <definedName name="VAS084_F_Lengviejiautom3Nuotekudumblot1">'Forma 13'!$L$244</definedName>
    <definedName name="VAS084_F_Lengviejiautom3Nuotekusurinki1" localSheetId="12">'Forma 13'!$J$244</definedName>
    <definedName name="VAS084_F_Lengviejiautom3Nuotekusurinki1">'Forma 13'!$J$244</definedName>
    <definedName name="VAS084_F_Lengviejiautom3Nuotekuvalymas1" localSheetId="12">'Forma 13'!$K$244</definedName>
    <definedName name="VAS084_F_Lengviejiautom3Nuotekuvalymas1">'Forma 13'!$K$244</definedName>
    <definedName name="VAS084_F_Lengviejiautom3Pavirsiniunuot1" localSheetId="12">'Forma 13'!$M$244</definedName>
    <definedName name="VAS084_F_Lengviejiautom3Pavirsiniunuot1">'Forma 13'!$M$244</definedName>
    <definedName name="VAS084_F_Masinosiriranga1Apskaitosveikla1" localSheetId="12">'Forma 13'!$N$49</definedName>
    <definedName name="VAS084_F_Masinosiriranga1Apskaitosveikla1">'Forma 13'!$N$49</definedName>
    <definedName name="VAS084_F_Masinosiriranga1Geriamojovande7" localSheetId="12">'Forma 13'!$G$49</definedName>
    <definedName name="VAS084_F_Masinosiriranga1Geriamojovande7">'Forma 13'!$G$49</definedName>
    <definedName name="VAS084_F_Masinosiriranga1Geriamojovande8" localSheetId="12">'Forma 13'!$H$49</definedName>
    <definedName name="VAS084_F_Masinosiriranga1Geriamojovande8">'Forma 13'!$H$49</definedName>
    <definedName name="VAS084_F_Masinosiriranga1Geriamojovande9" localSheetId="12">'Forma 13'!$I$49</definedName>
    <definedName name="VAS084_F_Masinosiriranga1Geriamojovande9">'Forma 13'!$I$49</definedName>
    <definedName name="VAS084_F_Masinosiriranga1Kitareguliuoja1" localSheetId="12">'Forma 13'!$O$49</definedName>
    <definedName name="VAS084_F_Masinosiriranga1Kitareguliuoja1">'Forma 13'!$O$49</definedName>
    <definedName name="VAS084_F_Masinosiriranga1Kitosveiklosne1" localSheetId="12">'Forma 13'!$P$49</definedName>
    <definedName name="VAS084_F_Masinosiriranga1Kitosveiklosne1">'Forma 13'!$P$49</definedName>
    <definedName name="VAS084_F_Masinosiriranga1Nuotekudumblot1" localSheetId="12">'Forma 13'!$L$49</definedName>
    <definedName name="VAS084_F_Masinosiriranga1Nuotekudumblot1">'Forma 13'!$L$49</definedName>
    <definedName name="VAS084_F_Masinosiriranga1Nuotekusurinki1" localSheetId="12">'Forma 13'!$J$49</definedName>
    <definedName name="VAS084_F_Masinosiriranga1Nuotekusurinki1">'Forma 13'!$J$49</definedName>
    <definedName name="VAS084_F_Masinosiriranga1Nuotekuvalymas1" localSheetId="12">'Forma 13'!$K$49</definedName>
    <definedName name="VAS084_F_Masinosiriranga1Nuotekuvalymas1">'Forma 13'!$K$49</definedName>
    <definedName name="VAS084_F_Masinosiriranga1Pavirsiniunuot1" localSheetId="12">'Forma 13'!$M$49</definedName>
    <definedName name="VAS084_F_Masinosiriranga1Pavirsiniunuot1">'Forma 13'!$M$49</definedName>
    <definedName name="VAS084_F_Masinosiriranga2Apskaitosveikla1" localSheetId="12">'Forma 13'!$N$131</definedName>
    <definedName name="VAS084_F_Masinosiriranga2Apskaitosveikla1">'Forma 13'!$N$131</definedName>
    <definedName name="VAS084_F_Masinosiriranga2Geriamojovande7" localSheetId="12">'Forma 13'!$G$131</definedName>
    <definedName name="VAS084_F_Masinosiriranga2Geriamojovande7">'Forma 13'!$G$131</definedName>
    <definedName name="VAS084_F_Masinosiriranga2Geriamojovande8" localSheetId="12">'Forma 13'!$H$131</definedName>
    <definedName name="VAS084_F_Masinosiriranga2Geriamojovande8">'Forma 13'!$H$131</definedName>
    <definedName name="VAS084_F_Masinosiriranga2Geriamojovande9" localSheetId="12">'Forma 13'!$I$131</definedName>
    <definedName name="VAS084_F_Masinosiriranga2Geriamojovande9">'Forma 13'!$I$131</definedName>
    <definedName name="VAS084_F_Masinosiriranga2Kitareguliuoja1" localSheetId="12">'Forma 13'!$O$131</definedName>
    <definedName name="VAS084_F_Masinosiriranga2Kitareguliuoja1">'Forma 13'!$O$131</definedName>
    <definedName name="VAS084_F_Masinosiriranga2Kitosveiklosne1" localSheetId="12">'Forma 13'!$P$131</definedName>
    <definedName name="VAS084_F_Masinosiriranga2Kitosveiklosne1">'Forma 13'!$P$131</definedName>
    <definedName name="VAS084_F_Masinosiriranga2Nuotekudumblot1" localSheetId="12">'Forma 13'!$L$131</definedName>
    <definedName name="VAS084_F_Masinosiriranga2Nuotekudumblot1">'Forma 13'!$L$131</definedName>
    <definedName name="VAS084_F_Masinosiriranga2Nuotekusurinki1" localSheetId="12">'Forma 13'!$J$131</definedName>
    <definedName name="VAS084_F_Masinosiriranga2Nuotekusurinki1">'Forma 13'!$J$131</definedName>
    <definedName name="VAS084_F_Masinosiriranga2Nuotekuvalymas1" localSheetId="12">'Forma 13'!$K$131</definedName>
    <definedName name="VAS084_F_Masinosiriranga2Nuotekuvalymas1">'Forma 13'!$K$131</definedName>
    <definedName name="VAS084_F_Masinosiriranga2Pavirsiniunuot1" localSheetId="12">'Forma 13'!$M$131</definedName>
    <definedName name="VAS084_F_Masinosiriranga2Pavirsiniunuot1">'Forma 13'!$M$131</definedName>
    <definedName name="VAS084_F_Masinosiriranga3Apskaitosveikla1" localSheetId="12">'Forma 13'!$N$213</definedName>
    <definedName name="VAS084_F_Masinosiriranga3Apskaitosveikla1">'Forma 13'!$N$213</definedName>
    <definedName name="VAS084_F_Masinosiriranga3Geriamojovande7" localSheetId="12">'Forma 13'!$G$213</definedName>
    <definedName name="VAS084_F_Masinosiriranga3Geriamojovande7">'Forma 13'!$G$213</definedName>
    <definedName name="VAS084_F_Masinosiriranga3Geriamojovande8" localSheetId="12">'Forma 13'!$H$213</definedName>
    <definedName name="VAS084_F_Masinosiriranga3Geriamojovande8">'Forma 13'!$H$213</definedName>
    <definedName name="VAS084_F_Masinosiriranga3Geriamojovande9" localSheetId="12">'Forma 13'!$I$213</definedName>
    <definedName name="VAS084_F_Masinosiriranga3Geriamojovande9">'Forma 13'!$I$213</definedName>
    <definedName name="VAS084_F_Masinosiriranga3Kitareguliuoja1" localSheetId="12">'Forma 13'!$O$213</definedName>
    <definedName name="VAS084_F_Masinosiriranga3Kitareguliuoja1">'Forma 13'!$O$213</definedName>
    <definedName name="VAS084_F_Masinosiriranga3Kitosveiklosne1" localSheetId="12">'Forma 13'!$P$213</definedName>
    <definedName name="VAS084_F_Masinosiriranga3Kitosveiklosne1">'Forma 13'!$P$213</definedName>
    <definedName name="VAS084_F_Masinosiriranga3Nuotekudumblot1" localSheetId="12">'Forma 13'!$L$213</definedName>
    <definedName name="VAS084_F_Masinosiriranga3Nuotekudumblot1">'Forma 13'!$L$213</definedName>
    <definedName name="VAS084_F_Masinosiriranga3Nuotekusurinki1" localSheetId="12">'Forma 13'!$J$213</definedName>
    <definedName name="VAS084_F_Masinosiriranga3Nuotekusurinki1">'Forma 13'!$J$213</definedName>
    <definedName name="VAS084_F_Masinosiriranga3Nuotekuvalymas1" localSheetId="12">'Forma 13'!$K$213</definedName>
    <definedName name="VAS084_F_Masinosiriranga3Nuotekuvalymas1">'Forma 13'!$K$213</definedName>
    <definedName name="VAS084_F_Masinosiriranga3Pavirsiniunuot1" localSheetId="12">'Forma 13'!$M$213</definedName>
    <definedName name="VAS084_F_Masinosiriranga3Pavirsiniunuot1">'Forma 13'!$M$213</definedName>
    <definedName name="VAS084_F_Nematerialusis1Apskaitosveikla1" localSheetId="12">'Forma 13'!$N$11</definedName>
    <definedName name="VAS084_F_Nematerialusis1Apskaitosveikla1">'Forma 13'!$N$11</definedName>
    <definedName name="VAS084_F_Nematerialusis1Geriamojovande7" localSheetId="12">'Forma 13'!$G$11</definedName>
    <definedName name="VAS084_F_Nematerialusis1Geriamojovande7">'Forma 13'!$G$11</definedName>
    <definedName name="VAS084_F_Nematerialusis1Geriamojovande8" localSheetId="12">'Forma 13'!$H$11</definedName>
    <definedName name="VAS084_F_Nematerialusis1Geriamojovande8">'Forma 13'!$H$11</definedName>
    <definedName name="VAS084_F_Nematerialusis1Geriamojovande9" localSheetId="12">'Forma 13'!$I$11</definedName>
    <definedName name="VAS084_F_Nematerialusis1Geriamojovande9">'Forma 13'!$I$11</definedName>
    <definedName name="VAS084_F_Nematerialusis1Kitareguliuoja1" localSheetId="12">'Forma 13'!$O$11</definedName>
    <definedName name="VAS084_F_Nematerialusis1Kitareguliuoja1">'Forma 13'!$O$11</definedName>
    <definedName name="VAS084_F_Nematerialusis1Kitosveiklosne1" localSheetId="12">'Forma 13'!$P$11</definedName>
    <definedName name="VAS084_F_Nematerialusis1Kitosveiklosne1">'Forma 13'!$P$11</definedName>
    <definedName name="VAS084_F_Nematerialusis1Nuotekudumblot1" localSheetId="12">'Forma 13'!$L$11</definedName>
    <definedName name="VAS084_F_Nematerialusis1Nuotekudumblot1">'Forma 13'!$L$11</definedName>
    <definedName name="VAS084_F_Nematerialusis1Nuotekusurinki1" localSheetId="12">'Forma 13'!$J$11</definedName>
    <definedName name="VAS084_F_Nematerialusis1Nuotekusurinki1">'Forma 13'!$J$11</definedName>
    <definedName name="VAS084_F_Nematerialusis1Nuotekuvalymas1" localSheetId="12">'Forma 13'!$K$11</definedName>
    <definedName name="VAS084_F_Nematerialusis1Nuotekuvalymas1">'Forma 13'!$K$11</definedName>
    <definedName name="VAS084_F_Nematerialusis1Pavirsiniunuot1" localSheetId="12">'Forma 13'!$M$11</definedName>
    <definedName name="VAS084_F_Nematerialusis1Pavirsiniunuot1">'Forma 13'!$M$11</definedName>
    <definedName name="VAS084_F_Nematerialusis2Apskaitosveikla1" localSheetId="12">'Forma 13'!$N$93</definedName>
    <definedName name="VAS084_F_Nematerialusis2Apskaitosveikla1">'Forma 13'!$N$93</definedName>
    <definedName name="VAS084_F_Nematerialusis2Geriamojovande7" localSheetId="12">'Forma 13'!$G$93</definedName>
    <definedName name="VAS084_F_Nematerialusis2Geriamojovande7">'Forma 13'!$G$93</definedName>
    <definedName name="VAS084_F_Nematerialusis2Geriamojovande8" localSheetId="12">'Forma 13'!$H$93</definedName>
    <definedName name="VAS084_F_Nematerialusis2Geriamojovande8">'Forma 13'!$H$93</definedName>
    <definedName name="VAS084_F_Nematerialusis2Geriamojovande9" localSheetId="12">'Forma 13'!$I$93</definedName>
    <definedName name="VAS084_F_Nematerialusis2Geriamojovande9">'Forma 13'!$I$93</definedName>
    <definedName name="VAS084_F_Nematerialusis2Kitareguliuoja1" localSheetId="12">'Forma 13'!$O$93</definedName>
    <definedName name="VAS084_F_Nematerialusis2Kitareguliuoja1">'Forma 13'!$O$93</definedName>
    <definedName name="VAS084_F_Nematerialusis2Kitosveiklosne1" localSheetId="12">'Forma 13'!$P$93</definedName>
    <definedName name="VAS084_F_Nematerialusis2Kitosveiklosne1">'Forma 13'!$P$93</definedName>
    <definedName name="VAS084_F_Nematerialusis2Nuotekudumblot1" localSheetId="12">'Forma 13'!$L$93</definedName>
    <definedName name="VAS084_F_Nematerialusis2Nuotekudumblot1">'Forma 13'!$L$93</definedName>
    <definedName name="VAS084_F_Nematerialusis2Nuotekusurinki1" localSheetId="12">'Forma 13'!$J$93</definedName>
    <definedName name="VAS084_F_Nematerialusis2Nuotekusurinki1">'Forma 13'!$J$93</definedName>
    <definedName name="VAS084_F_Nematerialusis2Nuotekuvalymas1" localSheetId="12">'Forma 13'!$K$93</definedName>
    <definedName name="VAS084_F_Nematerialusis2Nuotekuvalymas1">'Forma 13'!$K$93</definedName>
    <definedName name="VAS084_F_Nematerialusis2Pavirsiniunuot1" localSheetId="12">'Forma 13'!$M$93</definedName>
    <definedName name="VAS084_F_Nematerialusis2Pavirsiniunuot1">'Forma 13'!$M$93</definedName>
    <definedName name="VAS084_F_Nematerialusis3Apskaitosveikla1" localSheetId="12">'Forma 13'!$N$175</definedName>
    <definedName name="VAS084_F_Nematerialusis3Apskaitosveikla1">'Forma 13'!$N$175</definedName>
    <definedName name="VAS084_F_Nematerialusis3Geriamojovande7" localSheetId="12">'Forma 13'!$G$175</definedName>
    <definedName name="VAS084_F_Nematerialusis3Geriamojovande7">'Forma 13'!$G$175</definedName>
    <definedName name="VAS084_F_Nematerialusis3Geriamojovande8" localSheetId="12">'Forma 13'!$H$175</definedName>
    <definedName name="VAS084_F_Nematerialusis3Geriamojovande8">'Forma 13'!$H$175</definedName>
    <definedName name="VAS084_F_Nematerialusis3Geriamojovande9" localSheetId="12">'Forma 13'!$I$175</definedName>
    <definedName name="VAS084_F_Nematerialusis3Geriamojovande9">'Forma 13'!$I$175</definedName>
    <definedName name="VAS084_F_Nematerialusis3Kitareguliuoja1" localSheetId="12">'Forma 13'!$O$175</definedName>
    <definedName name="VAS084_F_Nematerialusis3Kitareguliuoja1">'Forma 13'!$O$175</definedName>
    <definedName name="VAS084_F_Nematerialusis3Kitosveiklosne1" localSheetId="12">'Forma 13'!$P$175</definedName>
    <definedName name="VAS084_F_Nematerialusis3Kitosveiklosne1">'Forma 13'!$P$175</definedName>
    <definedName name="VAS084_F_Nematerialusis3Nuotekudumblot1" localSheetId="12">'Forma 13'!$L$175</definedName>
    <definedName name="VAS084_F_Nematerialusis3Nuotekudumblot1">'Forma 13'!$L$175</definedName>
    <definedName name="VAS084_F_Nematerialusis3Nuotekusurinki1" localSheetId="12">'Forma 13'!$J$175</definedName>
    <definedName name="VAS084_F_Nematerialusis3Nuotekusurinki1">'Forma 13'!$J$175</definedName>
    <definedName name="VAS084_F_Nematerialusis3Nuotekuvalymas1" localSheetId="12">'Forma 13'!$K$175</definedName>
    <definedName name="VAS084_F_Nematerialusis3Nuotekuvalymas1">'Forma 13'!$K$175</definedName>
    <definedName name="VAS084_F_Nematerialusis3Pavirsiniunuot1" localSheetId="12">'Forma 13'!$M$175</definedName>
    <definedName name="VAS084_F_Nematerialusis3Pavirsiniunuot1">'Forma 13'!$M$175</definedName>
    <definedName name="VAS084_F_Netiesiogiaipa1Apskaitosveikla1" localSheetId="12">'Forma 13'!$N$92</definedName>
    <definedName name="VAS084_F_Netiesiogiaipa1Apskaitosveikla1">'Forma 13'!$N$92</definedName>
    <definedName name="VAS084_F_Netiesiogiaipa1Geriamojovande7" localSheetId="12">'Forma 13'!$G$92</definedName>
    <definedName name="VAS084_F_Netiesiogiaipa1Geriamojovande7">'Forma 13'!$G$92</definedName>
    <definedName name="VAS084_F_Netiesiogiaipa1Geriamojovande8" localSheetId="12">'Forma 13'!$H$92</definedName>
    <definedName name="VAS084_F_Netiesiogiaipa1Geriamojovande8">'Forma 13'!$H$92</definedName>
    <definedName name="VAS084_F_Netiesiogiaipa1Geriamojovande9" localSheetId="12">'Forma 13'!$I$92</definedName>
    <definedName name="VAS084_F_Netiesiogiaipa1Geriamojovande9">'Forma 13'!$I$92</definedName>
    <definedName name="VAS084_F_Netiesiogiaipa1Kitareguliuoja1" localSheetId="12">'Forma 13'!$O$92</definedName>
    <definedName name="VAS084_F_Netiesiogiaipa1Kitareguliuoja1">'Forma 13'!$O$92</definedName>
    <definedName name="VAS084_F_Netiesiogiaipa1Kitosveiklosne1" localSheetId="12">'Forma 13'!$P$92</definedName>
    <definedName name="VAS084_F_Netiesiogiaipa1Kitosveiklosne1">'Forma 13'!$P$92</definedName>
    <definedName name="VAS084_F_Netiesiogiaipa1Nuotekudumblot1" localSheetId="12">'Forma 13'!$L$92</definedName>
    <definedName name="VAS084_F_Netiesiogiaipa1Nuotekudumblot1">'Forma 13'!$L$92</definedName>
    <definedName name="VAS084_F_Netiesiogiaipa1Nuotekusurinki1" localSheetId="12">'Forma 13'!$J$92</definedName>
    <definedName name="VAS084_F_Netiesiogiaipa1Nuotekusurinki1">'Forma 13'!$J$92</definedName>
    <definedName name="VAS084_F_Netiesiogiaipa1Nuotekuvalymas1" localSheetId="12">'Forma 13'!$K$92</definedName>
    <definedName name="VAS084_F_Netiesiogiaipa1Nuotekuvalymas1">'Forma 13'!$K$92</definedName>
    <definedName name="VAS084_F_Netiesiogiaipa1Pavirsiniunuot1" localSheetId="12">'Forma 13'!$M$92</definedName>
    <definedName name="VAS084_F_Netiesiogiaipa1Pavirsiniunuot1">'Forma 13'!$M$92</definedName>
    <definedName name="VAS084_F_Nuotekuirdumbl1Apskaitosveikla1" localSheetId="12">'Forma 13'!$N$54</definedName>
    <definedName name="VAS084_F_Nuotekuirdumbl1Apskaitosveikla1">'Forma 13'!$N$54</definedName>
    <definedName name="VAS084_F_Nuotekuirdumbl1Geriamojovande7" localSheetId="12">'Forma 13'!$G$54</definedName>
    <definedName name="VAS084_F_Nuotekuirdumbl1Geriamojovande7">'Forma 13'!$G$54</definedName>
    <definedName name="VAS084_F_Nuotekuirdumbl1Geriamojovande8" localSheetId="12">'Forma 13'!$H$54</definedName>
    <definedName name="VAS084_F_Nuotekuirdumbl1Geriamojovande8">'Forma 13'!$H$54</definedName>
    <definedName name="VAS084_F_Nuotekuirdumbl1Geriamojovande9" localSheetId="12">'Forma 13'!$I$54</definedName>
    <definedName name="VAS084_F_Nuotekuirdumbl1Geriamojovande9">'Forma 13'!$I$54</definedName>
    <definedName name="VAS084_F_Nuotekuirdumbl1Kitareguliuoja1" localSheetId="12">'Forma 13'!$O$54</definedName>
    <definedName name="VAS084_F_Nuotekuirdumbl1Kitareguliuoja1">'Forma 13'!$O$54</definedName>
    <definedName name="VAS084_F_Nuotekuirdumbl1Kitosveiklosne1" localSheetId="12">'Forma 13'!$P$54</definedName>
    <definedName name="VAS084_F_Nuotekuirdumbl1Kitosveiklosne1">'Forma 13'!$P$54</definedName>
    <definedName name="VAS084_F_Nuotekuirdumbl1Nuotekudumblot1" localSheetId="12">'Forma 13'!$L$54</definedName>
    <definedName name="VAS084_F_Nuotekuirdumbl1Nuotekudumblot1">'Forma 13'!$L$54</definedName>
    <definedName name="VAS084_F_Nuotekuirdumbl1Nuotekusurinki1" localSheetId="12">'Forma 13'!$J$54</definedName>
    <definedName name="VAS084_F_Nuotekuirdumbl1Nuotekusurinki1">'Forma 13'!$J$54</definedName>
    <definedName name="VAS084_F_Nuotekuirdumbl1Nuotekuvalymas1" localSheetId="12">'Forma 13'!$K$54</definedName>
    <definedName name="VAS084_F_Nuotekuirdumbl1Nuotekuvalymas1">'Forma 13'!$K$54</definedName>
    <definedName name="VAS084_F_Nuotekuirdumbl1Pavirsiniunuot1" localSheetId="12">'Forma 13'!$M$54</definedName>
    <definedName name="VAS084_F_Nuotekuirdumbl1Pavirsiniunuot1">'Forma 13'!$M$54</definedName>
    <definedName name="VAS084_F_Nuotekuirdumbl2Apskaitosveikla1" localSheetId="12">'Forma 13'!$N$136</definedName>
    <definedName name="VAS084_F_Nuotekuirdumbl2Apskaitosveikla1">'Forma 13'!$N$136</definedName>
    <definedName name="VAS084_F_Nuotekuirdumbl2Geriamojovande7" localSheetId="12">'Forma 13'!$G$136</definedName>
    <definedName name="VAS084_F_Nuotekuirdumbl2Geriamojovande7">'Forma 13'!$G$136</definedName>
    <definedName name="VAS084_F_Nuotekuirdumbl2Geriamojovande8" localSheetId="12">'Forma 13'!$H$136</definedName>
    <definedName name="VAS084_F_Nuotekuirdumbl2Geriamojovande8">'Forma 13'!$H$136</definedName>
    <definedName name="VAS084_F_Nuotekuirdumbl2Geriamojovande9" localSheetId="12">'Forma 13'!$I$136</definedName>
    <definedName name="VAS084_F_Nuotekuirdumbl2Geriamojovande9">'Forma 13'!$I$136</definedName>
    <definedName name="VAS084_F_Nuotekuirdumbl2Kitareguliuoja1" localSheetId="12">'Forma 13'!$O$136</definedName>
    <definedName name="VAS084_F_Nuotekuirdumbl2Kitareguliuoja1">'Forma 13'!$O$136</definedName>
    <definedName name="VAS084_F_Nuotekuirdumbl2Kitosveiklosne1" localSheetId="12">'Forma 13'!$P$136</definedName>
    <definedName name="VAS084_F_Nuotekuirdumbl2Kitosveiklosne1">'Forma 13'!$P$136</definedName>
    <definedName name="VAS084_F_Nuotekuirdumbl2Nuotekudumblot1" localSheetId="12">'Forma 13'!$L$136</definedName>
    <definedName name="VAS084_F_Nuotekuirdumbl2Nuotekudumblot1">'Forma 13'!$L$136</definedName>
    <definedName name="VAS084_F_Nuotekuirdumbl2Nuotekusurinki1" localSheetId="12">'Forma 13'!$J$136</definedName>
    <definedName name="VAS084_F_Nuotekuirdumbl2Nuotekusurinki1">'Forma 13'!$J$136</definedName>
    <definedName name="VAS084_F_Nuotekuirdumbl2Nuotekuvalymas1" localSheetId="12">'Forma 13'!$K$136</definedName>
    <definedName name="VAS084_F_Nuotekuirdumbl2Nuotekuvalymas1">'Forma 13'!$K$136</definedName>
    <definedName name="VAS084_F_Nuotekuirdumbl2Pavirsiniunuot1" localSheetId="12">'Forma 13'!$M$136</definedName>
    <definedName name="VAS084_F_Nuotekuirdumbl2Pavirsiniunuot1">'Forma 13'!$M$136</definedName>
    <definedName name="VAS084_F_Nuotekuirdumbl3Apskaitosveikla1" localSheetId="12">'Forma 13'!$N$218</definedName>
    <definedName name="VAS084_F_Nuotekuirdumbl3Apskaitosveikla1">'Forma 13'!$N$218</definedName>
    <definedName name="VAS084_F_Nuotekuirdumbl3Geriamojovande7" localSheetId="12">'Forma 13'!$G$218</definedName>
    <definedName name="VAS084_F_Nuotekuirdumbl3Geriamojovande7">'Forma 13'!$G$218</definedName>
    <definedName name="VAS084_F_Nuotekuirdumbl3Geriamojovande8" localSheetId="12">'Forma 13'!$H$218</definedName>
    <definedName name="VAS084_F_Nuotekuirdumbl3Geriamojovande8">'Forma 13'!$H$218</definedName>
    <definedName name="VAS084_F_Nuotekuirdumbl3Geriamojovande9" localSheetId="12">'Forma 13'!$I$218</definedName>
    <definedName name="VAS084_F_Nuotekuirdumbl3Geriamojovande9">'Forma 13'!$I$218</definedName>
    <definedName name="VAS084_F_Nuotekuirdumbl3Kitareguliuoja1" localSheetId="12">'Forma 13'!$O$218</definedName>
    <definedName name="VAS084_F_Nuotekuirdumbl3Kitareguliuoja1">'Forma 13'!$O$218</definedName>
    <definedName name="VAS084_F_Nuotekuirdumbl3Kitosveiklosne1" localSheetId="12">'Forma 13'!$P$218</definedName>
    <definedName name="VAS084_F_Nuotekuirdumbl3Kitosveiklosne1">'Forma 13'!$P$218</definedName>
    <definedName name="VAS084_F_Nuotekuirdumbl3Nuotekudumblot1" localSheetId="12">'Forma 13'!$L$218</definedName>
    <definedName name="VAS084_F_Nuotekuirdumbl3Nuotekudumblot1">'Forma 13'!$L$218</definedName>
    <definedName name="VAS084_F_Nuotekuirdumbl3Nuotekusurinki1" localSheetId="12">'Forma 13'!$J$218</definedName>
    <definedName name="VAS084_F_Nuotekuirdumbl3Nuotekusurinki1">'Forma 13'!$J$218</definedName>
    <definedName name="VAS084_F_Nuotekuirdumbl3Nuotekuvalymas1" localSheetId="12">'Forma 13'!$K$218</definedName>
    <definedName name="VAS084_F_Nuotekuirdumbl3Nuotekuvalymas1">'Forma 13'!$K$218</definedName>
    <definedName name="VAS084_F_Nuotekuirdumbl3Pavirsiniunuot1" localSheetId="12">'Forma 13'!$M$218</definedName>
    <definedName name="VAS084_F_Nuotekuirdumbl3Pavirsiniunuot1">'Forma 13'!$M$218</definedName>
    <definedName name="VAS084_F_Pastataiadmini1Apskaitosveikla1" localSheetId="12">'Forma 13'!$N$25</definedName>
    <definedName name="VAS084_F_Pastataiadmini1Apskaitosveikla1">'Forma 13'!$N$25</definedName>
    <definedName name="VAS084_F_Pastataiadmini1Geriamojovande7" localSheetId="12">'Forma 13'!$G$25</definedName>
    <definedName name="VAS084_F_Pastataiadmini1Geriamojovande7">'Forma 13'!$G$25</definedName>
    <definedName name="VAS084_F_Pastataiadmini1Geriamojovande8" localSheetId="12">'Forma 13'!$H$25</definedName>
    <definedName name="VAS084_F_Pastataiadmini1Geriamojovande8">'Forma 13'!$H$25</definedName>
    <definedName name="VAS084_F_Pastataiadmini1Geriamojovande9" localSheetId="12">'Forma 13'!$I$25</definedName>
    <definedName name="VAS084_F_Pastataiadmini1Geriamojovande9">'Forma 13'!$I$25</definedName>
    <definedName name="VAS084_F_Pastataiadmini1Kitareguliuoja1" localSheetId="12">'Forma 13'!$O$25</definedName>
    <definedName name="VAS084_F_Pastataiadmini1Kitareguliuoja1">'Forma 13'!$O$25</definedName>
    <definedName name="VAS084_F_Pastataiadmini1Kitosveiklosne1" localSheetId="12">'Forma 13'!$P$25</definedName>
    <definedName name="VAS084_F_Pastataiadmini1Kitosveiklosne1">'Forma 13'!$P$25</definedName>
    <definedName name="VAS084_F_Pastataiadmini1Nuotekudumblot1" localSheetId="12">'Forma 13'!$L$25</definedName>
    <definedName name="VAS084_F_Pastataiadmini1Nuotekudumblot1">'Forma 13'!$L$25</definedName>
    <definedName name="VAS084_F_Pastataiadmini1Nuotekusurinki1" localSheetId="12">'Forma 13'!$J$25</definedName>
    <definedName name="VAS084_F_Pastataiadmini1Nuotekusurinki1">'Forma 13'!$J$25</definedName>
    <definedName name="VAS084_F_Pastataiadmini1Nuotekuvalymas1" localSheetId="12">'Forma 13'!$K$25</definedName>
    <definedName name="VAS084_F_Pastataiadmini1Nuotekuvalymas1">'Forma 13'!$K$25</definedName>
    <definedName name="VAS084_F_Pastataiadmini1Pavirsiniunuot1" localSheetId="12">'Forma 13'!$M$25</definedName>
    <definedName name="VAS084_F_Pastataiadmini1Pavirsiniunuot1">'Forma 13'!$M$25</definedName>
    <definedName name="VAS084_F_Pastataiadmini2Apskaitosveikla1" localSheetId="12">'Forma 13'!$N$107</definedName>
    <definedName name="VAS084_F_Pastataiadmini2Apskaitosveikla1">'Forma 13'!$N$107</definedName>
    <definedName name="VAS084_F_Pastataiadmini2Geriamojovande7" localSheetId="12">'Forma 13'!$G$107</definedName>
    <definedName name="VAS084_F_Pastataiadmini2Geriamojovande7">'Forma 13'!$G$107</definedName>
    <definedName name="VAS084_F_Pastataiadmini2Geriamojovande8" localSheetId="12">'Forma 13'!$H$107</definedName>
    <definedName name="VAS084_F_Pastataiadmini2Geriamojovande8">'Forma 13'!$H$107</definedName>
    <definedName name="VAS084_F_Pastataiadmini2Geriamojovande9" localSheetId="12">'Forma 13'!$I$107</definedName>
    <definedName name="VAS084_F_Pastataiadmini2Geriamojovande9">'Forma 13'!$I$107</definedName>
    <definedName name="VAS084_F_Pastataiadmini2Kitareguliuoja1" localSheetId="12">'Forma 13'!$O$107</definedName>
    <definedName name="VAS084_F_Pastataiadmini2Kitareguliuoja1">'Forma 13'!$O$107</definedName>
    <definedName name="VAS084_F_Pastataiadmini2Kitosveiklosne1" localSheetId="12">'Forma 13'!$P$107</definedName>
    <definedName name="VAS084_F_Pastataiadmini2Kitosveiklosne1">'Forma 13'!$P$107</definedName>
    <definedName name="VAS084_F_Pastataiadmini2Nuotekudumblot1" localSheetId="12">'Forma 13'!$L$107</definedName>
    <definedName name="VAS084_F_Pastataiadmini2Nuotekudumblot1">'Forma 13'!$L$107</definedName>
    <definedName name="VAS084_F_Pastataiadmini2Nuotekusurinki1" localSheetId="12">'Forma 13'!$J$107</definedName>
    <definedName name="VAS084_F_Pastataiadmini2Nuotekusurinki1">'Forma 13'!$J$107</definedName>
    <definedName name="VAS084_F_Pastataiadmini2Nuotekuvalymas1" localSheetId="12">'Forma 13'!$K$107</definedName>
    <definedName name="VAS084_F_Pastataiadmini2Nuotekuvalymas1">'Forma 13'!$K$107</definedName>
    <definedName name="VAS084_F_Pastataiadmini2Pavirsiniunuot1" localSheetId="12">'Forma 13'!$M$107</definedName>
    <definedName name="VAS084_F_Pastataiadmini2Pavirsiniunuot1">'Forma 13'!$M$107</definedName>
    <definedName name="VAS084_F_Pastataiadmini3Apskaitosveikla1" localSheetId="12">'Forma 13'!$N$189</definedName>
    <definedName name="VAS084_F_Pastataiadmini3Apskaitosveikla1">'Forma 13'!$N$189</definedName>
    <definedName name="VAS084_F_Pastataiadmini3Geriamojovande7" localSheetId="12">'Forma 13'!$G$189</definedName>
    <definedName name="VAS084_F_Pastataiadmini3Geriamojovande7">'Forma 13'!$G$189</definedName>
    <definedName name="VAS084_F_Pastataiadmini3Geriamojovande8" localSheetId="12">'Forma 13'!$H$189</definedName>
    <definedName name="VAS084_F_Pastataiadmini3Geriamojovande8">'Forma 13'!$H$189</definedName>
    <definedName name="VAS084_F_Pastataiadmini3Geriamojovande9" localSheetId="12">'Forma 13'!$I$189</definedName>
    <definedName name="VAS084_F_Pastataiadmini3Geriamojovande9">'Forma 13'!$I$189</definedName>
    <definedName name="VAS084_F_Pastataiadmini3Kitareguliuoja1" localSheetId="12">'Forma 13'!$O$189</definedName>
    <definedName name="VAS084_F_Pastataiadmini3Kitareguliuoja1">'Forma 13'!$O$189</definedName>
    <definedName name="VAS084_F_Pastataiadmini3Kitosveiklosne1" localSheetId="12">'Forma 13'!$P$189</definedName>
    <definedName name="VAS084_F_Pastataiadmini3Kitosveiklosne1">'Forma 13'!$P$189</definedName>
    <definedName name="VAS084_F_Pastataiadmini3Nuotekudumblot1" localSheetId="12">'Forma 13'!$L$189</definedName>
    <definedName name="VAS084_F_Pastataiadmini3Nuotekudumblot1">'Forma 13'!$L$189</definedName>
    <definedName name="VAS084_F_Pastataiadmini3Nuotekusurinki1" localSheetId="12">'Forma 13'!$J$189</definedName>
    <definedName name="VAS084_F_Pastataiadmini3Nuotekusurinki1">'Forma 13'!$J$189</definedName>
    <definedName name="VAS084_F_Pastataiadmini3Nuotekuvalymas1" localSheetId="12">'Forma 13'!$K$189</definedName>
    <definedName name="VAS084_F_Pastataiadmini3Nuotekuvalymas1">'Forma 13'!$K$189</definedName>
    <definedName name="VAS084_F_Pastataiadmini3Pavirsiniunuot1" localSheetId="12">'Forma 13'!$M$189</definedName>
    <definedName name="VAS084_F_Pastataiadmini3Pavirsiniunuot1">'Forma 13'!$M$189</definedName>
    <definedName name="VAS084_F_Pastataiirstat1Apskaitosveikla1" localSheetId="12">'Forma 13'!$N$24</definedName>
    <definedName name="VAS084_F_Pastataiirstat1Apskaitosveikla1">'Forma 13'!$N$24</definedName>
    <definedName name="VAS084_F_Pastataiirstat1Geriamojovande7" localSheetId="12">'Forma 13'!$G$24</definedName>
    <definedName name="VAS084_F_Pastataiirstat1Geriamojovande7">'Forma 13'!$G$24</definedName>
    <definedName name="VAS084_F_Pastataiirstat1Geriamojovande8" localSheetId="12">'Forma 13'!$H$24</definedName>
    <definedName name="VAS084_F_Pastataiirstat1Geriamojovande8">'Forma 13'!$H$24</definedName>
    <definedName name="VAS084_F_Pastataiirstat1Geriamojovande9" localSheetId="12">'Forma 13'!$I$24</definedName>
    <definedName name="VAS084_F_Pastataiirstat1Geriamojovande9">'Forma 13'!$I$24</definedName>
    <definedName name="VAS084_F_Pastataiirstat1Kitareguliuoja1" localSheetId="12">'Forma 13'!$O$24</definedName>
    <definedName name="VAS084_F_Pastataiirstat1Kitareguliuoja1">'Forma 13'!$O$24</definedName>
    <definedName name="VAS084_F_Pastataiirstat1Kitosveiklosne1" localSheetId="12">'Forma 13'!$P$24</definedName>
    <definedName name="VAS084_F_Pastataiirstat1Kitosveiklosne1">'Forma 13'!$P$24</definedName>
    <definedName name="VAS084_F_Pastataiirstat1Nuotekudumblot1" localSheetId="12">'Forma 13'!$L$24</definedName>
    <definedName name="VAS084_F_Pastataiirstat1Nuotekudumblot1">'Forma 13'!$L$24</definedName>
    <definedName name="VAS084_F_Pastataiirstat1Nuotekusurinki1" localSheetId="12">'Forma 13'!$J$24</definedName>
    <definedName name="VAS084_F_Pastataiirstat1Nuotekusurinki1">'Forma 13'!$J$24</definedName>
    <definedName name="VAS084_F_Pastataiirstat1Nuotekuvalymas1" localSheetId="12">'Forma 13'!$K$24</definedName>
    <definedName name="VAS084_F_Pastataiirstat1Nuotekuvalymas1">'Forma 13'!$K$24</definedName>
    <definedName name="VAS084_F_Pastataiirstat1Pavirsiniunuot1" localSheetId="12">'Forma 13'!$M$24</definedName>
    <definedName name="VAS084_F_Pastataiirstat1Pavirsiniunuot1">'Forma 13'!$M$24</definedName>
    <definedName name="VAS084_F_Pastataiirstat2Apskaitosveikla1" localSheetId="12">'Forma 13'!$N$106</definedName>
    <definedName name="VAS084_F_Pastataiirstat2Apskaitosveikla1">'Forma 13'!$N$106</definedName>
    <definedName name="VAS084_F_Pastataiirstat2Geriamojovande7" localSheetId="12">'Forma 13'!$G$106</definedName>
    <definedName name="VAS084_F_Pastataiirstat2Geriamojovande7">'Forma 13'!$G$106</definedName>
    <definedName name="VAS084_F_Pastataiirstat2Geriamojovande8" localSheetId="12">'Forma 13'!$H$106</definedName>
    <definedName name="VAS084_F_Pastataiirstat2Geriamojovande8">'Forma 13'!$H$106</definedName>
    <definedName name="VAS084_F_Pastataiirstat2Geriamojovande9" localSheetId="12">'Forma 13'!$I$106</definedName>
    <definedName name="VAS084_F_Pastataiirstat2Geriamojovande9">'Forma 13'!$I$106</definedName>
    <definedName name="VAS084_F_Pastataiirstat2Kitareguliuoja1" localSheetId="12">'Forma 13'!$O$106</definedName>
    <definedName name="VAS084_F_Pastataiirstat2Kitareguliuoja1">'Forma 13'!$O$106</definedName>
    <definedName name="VAS084_F_Pastataiirstat2Kitosveiklosne1" localSheetId="12">'Forma 13'!$P$106</definedName>
    <definedName name="VAS084_F_Pastataiirstat2Kitosveiklosne1">'Forma 13'!$P$106</definedName>
    <definedName name="VAS084_F_Pastataiirstat2Nuotekudumblot1" localSheetId="12">'Forma 13'!$L$106</definedName>
    <definedName name="VAS084_F_Pastataiirstat2Nuotekudumblot1">'Forma 13'!$L$106</definedName>
    <definedName name="VAS084_F_Pastataiirstat2Nuotekusurinki1" localSheetId="12">'Forma 13'!$J$106</definedName>
    <definedName name="VAS084_F_Pastataiirstat2Nuotekusurinki1">'Forma 13'!$J$106</definedName>
    <definedName name="VAS084_F_Pastataiirstat2Nuotekuvalymas1" localSheetId="12">'Forma 13'!$K$106</definedName>
    <definedName name="VAS084_F_Pastataiirstat2Nuotekuvalymas1">'Forma 13'!$K$106</definedName>
    <definedName name="VAS084_F_Pastataiirstat2Pavirsiniunuot1" localSheetId="12">'Forma 13'!$M$106</definedName>
    <definedName name="VAS084_F_Pastataiirstat2Pavirsiniunuot1">'Forma 13'!$M$106</definedName>
    <definedName name="VAS084_F_Pastataiirstat3Apskaitosveikla1" localSheetId="12">'Forma 13'!$N$188</definedName>
    <definedName name="VAS084_F_Pastataiirstat3Apskaitosveikla1">'Forma 13'!$N$188</definedName>
    <definedName name="VAS084_F_Pastataiirstat3Geriamojovande7" localSheetId="12">'Forma 13'!$G$188</definedName>
    <definedName name="VAS084_F_Pastataiirstat3Geriamojovande7">'Forma 13'!$G$188</definedName>
    <definedName name="VAS084_F_Pastataiirstat3Geriamojovande8" localSheetId="12">'Forma 13'!$H$188</definedName>
    <definedName name="VAS084_F_Pastataiirstat3Geriamojovande8">'Forma 13'!$H$188</definedName>
    <definedName name="VAS084_F_Pastataiirstat3Geriamojovande9" localSheetId="12">'Forma 13'!$I$188</definedName>
    <definedName name="VAS084_F_Pastataiirstat3Geriamojovande9">'Forma 13'!$I$188</definedName>
    <definedName name="VAS084_F_Pastataiirstat3Kitareguliuoja1" localSheetId="12">'Forma 13'!$O$188</definedName>
    <definedName name="VAS084_F_Pastataiirstat3Kitareguliuoja1">'Forma 13'!$O$188</definedName>
    <definedName name="VAS084_F_Pastataiirstat3Kitosveiklosne1" localSheetId="12">'Forma 13'!$P$188</definedName>
    <definedName name="VAS084_F_Pastataiirstat3Kitosveiklosne1">'Forma 13'!$P$188</definedName>
    <definedName name="VAS084_F_Pastataiirstat3Nuotekudumblot1" localSheetId="12">'Forma 13'!$L$188</definedName>
    <definedName name="VAS084_F_Pastataiirstat3Nuotekudumblot1">'Forma 13'!$L$188</definedName>
    <definedName name="VAS084_F_Pastataiirstat3Nuotekusurinki1" localSheetId="12">'Forma 13'!$J$188</definedName>
    <definedName name="VAS084_F_Pastataiirstat3Nuotekusurinki1">'Forma 13'!$J$188</definedName>
    <definedName name="VAS084_F_Pastataiirstat3Nuotekuvalymas1" localSheetId="12">'Forma 13'!$K$188</definedName>
    <definedName name="VAS084_F_Pastataiirstat3Nuotekuvalymas1">'Forma 13'!$K$188</definedName>
    <definedName name="VAS084_F_Pastataiirstat3Pavirsiniunuot1" localSheetId="12">'Forma 13'!$M$188</definedName>
    <definedName name="VAS084_F_Pastataiirstat3Pavirsiniunuot1">'Forma 13'!$M$188</definedName>
    <definedName name="VAS084_F_Saulessviesose1Apskaitosveikla1" localSheetId="12">'Forma 13'!$N$41</definedName>
    <definedName name="VAS084_F_Saulessviesose1Apskaitosveikla1">'Forma 13'!$N$41</definedName>
    <definedName name="VAS084_F_Saulessviesose1Geriamojovande7" localSheetId="12">'Forma 13'!$G$41</definedName>
    <definedName name="VAS084_F_Saulessviesose1Geriamojovande7">'Forma 13'!$G$41</definedName>
    <definedName name="VAS084_F_Saulessviesose1Geriamojovande8" localSheetId="12">'Forma 13'!$H$41</definedName>
    <definedName name="VAS084_F_Saulessviesose1Geriamojovande8">'Forma 13'!$H$41</definedName>
    <definedName name="VAS084_F_Saulessviesose1Geriamojovande9" localSheetId="12">'Forma 13'!$I$41</definedName>
    <definedName name="VAS084_F_Saulessviesose1Geriamojovande9">'Forma 13'!$I$41</definedName>
    <definedName name="VAS084_F_Saulessviesose1Kitareguliuoja1" localSheetId="12">'Forma 13'!$O$41</definedName>
    <definedName name="VAS084_F_Saulessviesose1Kitareguliuoja1">'Forma 13'!$O$41</definedName>
    <definedName name="VAS084_F_Saulessviesose1Kitosveiklosne1" localSheetId="12">'Forma 13'!$P$41</definedName>
    <definedName name="VAS084_F_Saulessviesose1Kitosveiklosne1">'Forma 13'!$P$41</definedName>
    <definedName name="VAS084_F_Saulessviesose1Nuotekudumblot1" localSheetId="12">'Forma 13'!$L$41</definedName>
    <definedName name="VAS084_F_Saulessviesose1Nuotekudumblot1">'Forma 13'!$L$41</definedName>
    <definedName name="VAS084_F_Saulessviesose1Nuotekusurinki1" localSheetId="12">'Forma 13'!$J$41</definedName>
    <definedName name="VAS084_F_Saulessviesose1Nuotekusurinki1">'Forma 13'!$J$41</definedName>
    <definedName name="VAS084_F_Saulessviesose1Nuotekuvalymas1" localSheetId="12">'Forma 13'!$K$41</definedName>
    <definedName name="VAS084_F_Saulessviesose1Nuotekuvalymas1">'Forma 13'!$K$41</definedName>
    <definedName name="VAS084_F_Saulessviesose1Pavirsiniunuot1" localSheetId="12">'Forma 13'!$M$41</definedName>
    <definedName name="VAS084_F_Saulessviesose1Pavirsiniunuot1">'Forma 13'!$M$41</definedName>
    <definedName name="VAS084_F_Saulessviesose2Apskaitosveikla1" localSheetId="12">'Forma 13'!$N$123</definedName>
    <definedName name="VAS084_F_Saulessviesose2Apskaitosveikla1">'Forma 13'!$N$123</definedName>
    <definedName name="VAS084_F_Saulessviesose2Geriamojovande7" localSheetId="12">'Forma 13'!$G$123</definedName>
    <definedName name="VAS084_F_Saulessviesose2Geriamojovande7">'Forma 13'!$G$123</definedName>
    <definedName name="VAS084_F_Saulessviesose2Geriamojovande8" localSheetId="12">'Forma 13'!$H$123</definedName>
    <definedName name="VAS084_F_Saulessviesose2Geriamojovande8">'Forma 13'!$H$123</definedName>
    <definedName name="VAS084_F_Saulessviesose2Geriamojovande9" localSheetId="12">'Forma 13'!$I$123</definedName>
    <definedName name="VAS084_F_Saulessviesose2Geriamojovande9">'Forma 13'!$I$123</definedName>
    <definedName name="VAS084_F_Saulessviesose2Kitareguliuoja1" localSheetId="12">'Forma 13'!$O$123</definedName>
    <definedName name="VAS084_F_Saulessviesose2Kitareguliuoja1">'Forma 13'!$O$123</definedName>
    <definedName name="VAS084_F_Saulessviesose2Kitosveiklosne1" localSheetId="12">'Forma 13'!$P$123</definedName>
    <definedName name="VAS084_F_Saulessviesose2Kitosveiklosne1">'Forma 13'!$P$123</definedName>
    <definedName name="VAS084_F_Saulessviesose2Nuotekudumblot1" localSheetId="12">'Forma 13'!$L$123</definedName>
    <definedName name="VAS084_F_Saulessviesose2Nuotekudumblot1">'Forma 13'!$L$123</definedName>
    <definedName name="VAS084_F_Saulessviesose2Nuotekusurinki1" localSheetId="12">'Forma 13'!$J$123</definedName>
    <definedName name="VAS084_F_Saulessviesose2Nuotekusurinki1">'Forma 13'!$J$123</definedName>
    <definedName name="VAS084_F_Saulessviesose2Nuotekuvalymas1" localSheetId="12">'Forma 13'!$K$123</definedName>
    <definedName name="VAS084_F_Saulessviesose2Nuotekuvalymas1">'Forma 13'!$K$123</definedName>
    <definedName name="VAS084_F_Saulessviesose2Pavirsiniunuot1" localSheetId="12">'Forma 13'!$M$123</definedName>
    <definedName name="VAS084_F_Saulessviesose2Pavirsiniunuot1">'Forma 13'!$M$123</definedName>
    <definedName name="VAS084_F_Saulessviesose3Apskaitosveikla1" localSheetId="12">'Forma 13'!$N$205</definedName>
    <definedName name="VAS084_F_Saulessviesose3Apskaitosveikla1">'Forma 13'!$N$205</definedName>
    <definedName name="VAS084_F_Saulessviesose3Geriamojovande7" localSheetId="12">'Forma 13'!$G$205</definedName>
    <definedName name="VAS084_F_Saulessviesose3Geriamojovande7">'Forma 13'!$G$205</definedName>
    <definedName name="VAS084_F_Saulessviesose3Geriamojovande8" localSheetId="12">'Forma 13'!$H$205</definedName>
    <definedName name="VAS084_F_Saulessviesose3Geriamojovande8">'Forma 13'!$H$205</definedName>
    <definedName name="VAS084_F_Saulessviesose3Geriamojovande9" localSheetId="12">'Forma 13'!$I$205</definedName>
    <definedName name="VAS084_F_Saulessviesose3Geriamojovande9">'Forma 13'!$I$205</definedName>
    <definedName name="VAS084_F_Saulessviesose3Kitareguliuoja1" localSheetId="12">'Forma 13'!$O$205</definedName>
    <definedName name="VAS084_F_Saulessviesose3Kitareguliuoja1">'Forma 13'!$O$205</definedName>
    <definedName name="VAS084_F_Saulessviesose3Kitosveiklosne1" localSheetId="12">'Forma 13'!$P$205</definedName>
    <definedName name="VAS084_F_Saulessviesose3Kitosveiklosne1">'Forma 13'!$P$205</definedName>
    <definedName name="VAS084_F_Saulessviesose3Nuotekudumblot1" localSheetId="12">'Forma 13'!$L$205</definedName>
    <definedName name="VAS084_F_Saulessviesose3Nuotekudumblot1">'Forma 13'!$L$205</definedName>
    <definedName name="VAS084_F_Saulessviesose3Nuotekusurinki1" localSheetId="12">'Forma 13'!$J$205</definedName>
    <definedName name="VAS084_F_Saulessviesose3Nuotekusurinki1">'Forma 13'!$J$205</definedName>
    <definedName name="VAS084_F_Saulessviesose3Nuotekuvalymas1" localSheetId="12">'Forma 13'!$K$205</definedName>
    <definedName name="VAS084_F_Saulessviesose3Nuotekuvalymas1">'Forma 13'!$K$205</definedName>
    <definedName name="VAS084_F_Saulessviesose3Pavirsiniunuot1" localSheetId="12">'Forma 13'!$M$205</definedName>
    <definedName name="VAS084_F_Saulessviesose3Pavirsiniunuot1">'Forma 13'!$M$205</definedName>
    <definedName name="VAS084_F_Silumosatsiska1Apskaitosveikla1" localSheetId="12">'Forma 13'!$N$67</definedName>
    <definedName name="VAS084_F_Silumosatsiska1Apskaitosveikla1">'Forma 13'!$N$67</definedName>
    <definedName name="VAS084_F_Silumosatsiska1Geriamojovande7" localSheetId="12">'Forma 13'!$G$67</definedName>
    <definedName name="VAS084_F_Silumosatsiska1Geriamojovande7">'Forma 13'!$G$67</definedName>
    <definedName name="VAS084_F_Silumosatsiska1Geriamojovande8" localSheetId="12">'Forma 13'!$H$67</definedName>
    <definedName name="VAS084_F_Silumosatsiska1Geriamojovande8">'Forma 13'!$H$67</definedName>
    <definedName name="VAS084_F_Silumosatsiska1Geriamojovande9" localSheetId="12">'Forma 13'!$I$67</definedName>
    <definedName name="VAS084_F_Silumosatsiska1Geriamojovande9">'Forma 13'!$I$67</definedName>
    <definedName name="VAS084_F_Silumosatsiska1Kitareguliuoja1" localSheetId="12">'Forma 13'!$O$67</definedName>
    <definedName name="VAS084_F_Silumosatsiska1Kitareguliuoja1">'Forma 13'!$O$67</definedName>
    <definedName name="VAS084_F_Silumosatsiska1Kitosveiklosne1" localSheetId="12">'Forma 13'!$P$67</definedName>
    <definedName name="VAS084_F_Silumosatsiska1Kitosveiklosne1">'Forma 13'!$P$67</definedName>
    <definedName name="VAS084_F_Silumosatsiska1Nuotekudumblot1" localSheetId="12">'Forma 13'!$L$67</definedName>
    <definedName name="VAS084_F_Silumosatsiska1Nuotekudumblot1">'Forma 13'!$L$67</definedName>
    <definedName name="VAS084_F_Silumosatsiska1Nuotekusurinki1" localSheetId="12">'Forma 13'!$J$67</definedName>
    <definedName name="VAS084_F_Silumosatsiska1Nuotekusurinki1">'Forma 13'!$J$67</definedName>
    <definedName name="VAS084_F_Silumosatsiska1Nuotekuvalymas1" localSheetId="12">'Forma 13'!$K$67</definedName>
    <definedName name="VAS084_F_Silumosatsiska1Nuotekuvalymas1">'Forma 13'!$K$67</definedName>
    <definedName name="VAS084_F_Silumosatsiska1Pavirsiniunuot1" localSheetId="12">'Forma 13'!$M$67</definedName>
    <definedName name="VAS084_F_Silumosatsiska1Pavirsiniunuot1">'Forma 13'!$M$67</definedName>
    <definedName name="VAS084_F_Silumosatsiska2Apskaitosveikla1" localSheetId="12">'Forma 13'!$N$149</definedName>
    <definedName name="VAS084_F_Silumosatsiska2Apskaitosveikla1">'Forma 13'!$N$149</definedName>
    <definedName name="VAS084_F_Silumosatsiska2Geriamojovande7" localSheetId="12">'Forma 13'!$G$149</definedName>
    <definedName name="VAS084_F_Silumosatsiska2Geriamojovande7">'Forma 13'!$G$149</definedName>
    <definedName name="VAS084_F_Silumosatsiska2Geriamojovande8" localSheetId="12">'Forma 13'!$H$149</definedName>
    <definedName name="VAS084_F_Silumosatsiska2Geriamojovande8">'Forma 13'!$H$149</definedName>
    <definedName name="VAS084_F_Silumosatsiska2Geriamojovande9" localSheetId="12">'Forma 13'!$I$149</definedName>
    <definedName name="VAS084_F_Silumosatsiska2Geriamojovande9">'Forma 13'!$I$149</definedName>
    <definedName name="VAS084_F_Silumosatsiska2Kitareguliuoja1" localSheetId="12">'Forma 13'!$O$149</definedName>
    <definedName name="VAS084_F_Silumosatsiska2Kitareguliuoja1">'Forma 13'!$O$149</definedName>
    <definedName name="VAS084_F_Silumosatsiska2Kitosveiklosne1" localSheetId="12">'Forma 13'!$P$149</definedName>
    <definedName name="VAS084_F_Silumosatsiska2Kitosveiklosne1">'Forma 13'!$P$149</definedName>
    <definedName name="VAS084_F_Silumosatsiska2Nuotekudumblot1" localSheetId="12">'Forma 13'!$L$149</definedName>
    <definedName name="VAS084_F_Silumosatsiska2Nuotekudumblot1">'Forma 13'!$L$149</definedName>
    <definedName name="VAS084_F_Silumosatsiska2Nuotekusurinki1" localSheetId="12">'Forma 13'!$J$149</definedName>
    <definedName name="VAS084_F_Silumosatsiska2Nuotekusurinki1">'Forma 13'!$J$149</definedName>
    <definedName name="VAS084_F_Silumosatsiska2Nuotekuvalymas1" localSheetId="12">'Forma 13'!$K$149</definedName>
    <definedName name="VAS084_F_Silumosatsiska2Nuotekuvalymas1">'Forma 13'!$K$149</definedName>
    <definedName name="VAS084_F_Silumosatsiska2Pavirsiniunuot1" localSheetId="12">'Forma 13'!$M$149</definedName>
    <definedName name="VAS084_F_Silumosatsiska2Pavirsiniunuot1">'Forma 13'!$M$149</definedName>
    <definedName name="VAS084_F_Silumosatsiska3Apskaitosveikla1" localSheetId="12">'Forma 13'!$N$231</definedName>
    <definedName name="VAS084_F_Silumosatsiska3Apskaitosveikla1">'Forma 13'!$N$231</definedName>
    <definedName name="VAS084_F_Silumosatsiska3Geriamojovande7" localSheetId="12">'Forma 13'!$G$231</definedName>
    <definedName name="VAS084_F_Silumosatsiska3Geriamojovande7">'Forma 13'!$G$231</definedName>
    <definedName name="VAS084_F_Silumosatsiska3Geriamojovande8" localSheetId="12">'Forma 13'!$H$231</definedName>
    <definedName name="VAS084_F_Silumosatsiska3Geriamojovande8">'Forma 13'!$H$231</definedName>
    <definedName name="VAS084_F_Silumosatsiska3Geriamojovande9" localSheetId="12">'Forma 13'!$I$231</definedName>
    <definedName name="VAS084_F_Silumosatsiska3Geriamojovande9">'Forma 13'!$I$231</definedName>
    <definedName name="VAS084_F_Silumosatsiska3Kitareguliuoja1" localSheetId="12">'Forma 13'!$O$231</definedName>
    <definedName name="VAS084_F_Silumosatsiska3Kitareguliuoja1">'Forma 13'!$O$231</definedName>
    <definedName name="VAS084_F_Silumosatsiska3Kitosveiklosne1" localSheetId="12">'Forma 13'!$P$231</definedName>
    <definedName name="VAS084_F_Silumosatsiska3Kitosveiklosne1">'Forma 13'!$P$231</definedName>
    <definedName name="VAS084_F_Silumosatsiska3Nuotekudumblot1" localSheetId="12">'Forma 13'!$L$231</definedName>
    <definedName name="VAS084_F_Silumosatsiska3Nuotekudumblot1">'Forma 13'!$L$231</definedName>
    <definedName name="VAS084_F_Silumosatsiska3Nuotekusurinki1" localSheetId="12">'Forma 13'!$J$231</definedName>
    <definedName name="VAS084_F_Silumosatsiska3Nuotekusurinki1">'Forma 13'!$J$231</definedName>
    <definedName name="VAS084_F_Silumosatsiska3Nuotekuvalymas1" localSheetId="12">'Forma 13'!$K$231</definedName>
    <definedName name="VAS084_F_Silumosatsiska3Nuotekuvalymas1">'Forma 13'!$K$231</definedName>
    <definedName name="VAS084_F_Silumosatsiska3Pavirsiniunuot1" localSheetId="12">'Forma 13'!$M$231</definedName>
    <definedName name="VAS084_F_Silumosatsiska3Pavirsiniunuot1">'Forma 13'!$M$231</definedName>
    <definedName name="VAS084_F_Silumosirkarst1Apskaitosveikla1" localSheetId="12">'Forma 13'!$N$37</definedName>
    <definedName name="VAS084_F_Silumosirkarst1Apskaitosveikla1">'Forma 13'!$N$37</definedName>
    <definedName name="VAS084_F_Silumosirkarst1Geriamojovande7" localSheetId="12">'Forma 13'!$G$37</definedName>
    <definedName name="VAS084_F_Silumosirkarst1Geriamojovande7">'Forma 13'!$G$37</definedName>
    <definedName name="VAS084_F_Silumosirkarst1Geriamojovande8" localSheetId="12">'Forma 13'!$H$37</definedName>
    <definedName name="VAS084_F_Silumosirkarst1Geriamojovande8">'Forma 13'!$H$37</definedName>
    <definedName name="VAS084_F_Silumosirkarst1Geriamojovande9" localSheetId="12">'Forma 13'!$I$37</definedName>
    <definedName name="VAS084_F_Silumosirkarst1Geriamojovande9">'Forma 13'!$I$37</definedName>
    <definedName name="VAS084_F_Silumosirkarst1Kitareguliuoja1" localSheetId="12">'Forma 13'!$O$37</definedName>
    <definedName name="VAS084_F_Silumosirkarst1Kitareguliuoja1">'Forma 13'!$O$37</definedName>
    <definedName name="VAS084_F_Silumosirkarst1Kitosveiklosne1" localSheetId="12">'Forma 13'!$P$37</definedName>
    <definedName name="VAS084_F_Silumosirkarst1Kitosveiklosne1">'Forma 13'!$P$37</definedName>
    <definedName name="VAS084_F_Silumosirkarst1Nuotekudumblot1" localSheetId="12">'Forma 13'!$L$37</definedName>
    <definedName name="VAS084_F_Silumosirkarst1Nuotekudumblot1">'Forma 13'!$L$37</definedName>
    <definedName name="VAS084_F_Silumosirkarst1Nuotekusurinki1" localSheetId="12">'Forma 13'!$J$37</definedName>
    <definedName name="VAS084_F_Silumosirkarst1Nuotekusurinki1">'Forma 13'!$J$37</definedName>
    <definedName name="VAS084_F_Silumosirkarst1Nuotekuvalymas1" localSheetId="12">'Forma 13'!$K$37</definedName>
    <definedName name="VAS084_F_Silumosirkarst1Nuotekuvalymas1">'Forma 13'!$K$37</definedName>
    <definedName name="VAS084_F_Silumosirkarst1Pavirsiniunuot1" localSheetId="12">'Forma 13'!$M$37</definedName>
    <definedName name="VAS084_F_Silumosirkarst1Pavirsiniunuot1">'Forma 13'!$M$37</definedName>
    <definedName name="VAS084_F_Silumosirkarst2Apskaitosveikla1" localSheetId="12">'Forma 13'!$N$119</definedName>
    <definedName name="VAS084_F_Silumosirkarst2Apskaitosveikla1">'Forma 13'!$N$119</definedName>
    <definedName name="VAS084_F_Silumosirkarst2Geriamojovande7" localSheetId="12">'Forma 13'!$G$119</definedName>
    <definedName name="VAS084_F_Silumosirkarst2Geriamojovande7">'Forma 13'!$G$119</definedName>
    <definedName name="VAS084_F_Silumosirkarst2Geriamojovande8" localSheetId="12">'Forma 13'!$H$119</definedName>
    <definedName name="VAS084_F_Silumosirkarst2Geriamojovande8">'Forma 13'!$H$119</definedName>
    <definedName name="VAS084_F_Silumosirkarst2Geriamojovande9" localSheetId="12">'Forma 13'!$I$119</definedName>
    <definedName name="VAS084_F_Silumosirkarst2Geriamojovande9">'Forma 13'!$I$119</definedName>
    <definedName name="VAS084_F_Silumosirkarst2Kitareguliuoja1" localSheetId="12">'Forma 13'!$O$119</definedName>
    <definedName name="VAS084_F_Silumosirkarst2Kitareguliuoja1">'Forma 13'!$O$119</definedName>
    <definedName name="VAS084_F_Silumosirkarst2Kitosveiklosne1" localSheetId="12">'Forma 13'!$P$119</definedName>
    <definedName name="VAS084_F_Silumosirkarst2Kitosveiklosne1">'Forma 13'!$P$119</definedName>
    <definedName name="VAS084_F_Silumosirkarst2Nuotekudumblot1" localSheetId="12">'Forma 13'!$L$119</definedName>
    <definedName name="VAS084_F_Silumosirkarst2Nuotekudumblot1">'Forma 13'!$L$119</definedName>
    <definedName name="VAS084_F_Silumosirkarst2Nuotekusurinki1" localSheetId="12">'Forma 13'!$J$119</definedName>
    <definedName name="VAS084_F_Silumosirkarst2Nuotekusurinki1">'Forma 13'!$J$119</definedName>
    <definedName name="VAS084_F_Silumosirkarst2Nuotekuvalymas1" localSheetId="12">'Forma 13'!$K$119</definedName>
    <definedName name="VAS084_F_Silumosirkarst2Nuotekuvalymas1">'Forma 13'!$K$119</definedName>
    <definedName name="VAS084_F_Silumosirkarst2Pavirsiniunuot1" localSheetId="12">'Forma 13'!$M$119</definedName>
    <definedName name="VAS084_F_Silumosirkarst2Pavirsiniunuot1">'Forma 13'!$M$119</definedName>
    <definedName name="VAS084_F_Silumosirkarst3Apskaitosveikla1" localSheetId="12">'Forma 13'!$N$201</definedName>
    <definedName name="VAS084_F_Silumosirkarst3Apskaitosveikla1">'Forma 13'!$N$201</definedName>
    <definedName name="VAS084_F_Silumosirkarst3Geriamojovande7" localSheetId="12">'Forma 13'!$G$201</definedName>
    <definedName name="VAS084_F_Silumosirkarst3Geriamojovande7">'Forma 13'!$G$201</definedName>
    <definedName name="VAS084_F_Silumosirkarst3Geriamojovande8" localSheetId="12">'Forma 13'!$H$201</definedName>
    <definedName name="VAS084_F_Silumosirkarst3Geriamojovande8">'Forma 13'!$H$201</definedName>
    <definedName name="VAS084_F_Silumosirkarst3Geriamojovande9" localSheetId="12">'Forma 13'!$I$201</definedName>
    <definedName name="VAS084_F_Silumosirkarst3Geriamojovande9">'Forma 13'!$I$201</definedName>
    <definedName name="VAS084_F_Silumosirkarst3Kitareguliuoja1" localSheetId="12">'Forma 13'!$O$201</definedName>
    <definedName name="VAS084_F_Silumosirkarst3Kitareguliuoja1">'Forma 13'!$O$201</definedName>
    <definedName name="VAS084_F_Silumosirkarst3Kitosveiklosne1" localSheetId="12">'Forma 13'!$P$201</definedName>
    <definedName name="VAS084_F_Silumosirkarst3Kitosveiklosne1">'Forma 13'!$P$201</definedName>
    <definedName name="VAS084_F_Silumosirkarst3Nuotekudumblot1" localSheetId="12">'Forma 13'!$L$201</definedName>
    <definedName name="VAS084_F_Silumosirkarst3Nuotekudumblot1">'Forma 13'!$L$201</definedName>
    <definedName name="VAS084_F_Silumosirkarst3Nuotekusurinki1" localSheetId="12">'Forma 13'!$J$201</definedName>
    <definedName name="VAS084_F_Silumosirkarst3Nuotekusurinki1">'Forma 13'!$J$201</definedName>
    <definedName name="VAS084_F_Silumosirkarst3Nuotekuvalymas1" localSheetId="12">'Forma 13'!$K$201</definedName>
    <definedName name="VAS084_F_Silumosirkarst3Nuotekuvalymas1">'Forma 13'!$K$201</definedName>
    <definedName name="VAS084_F_Silumosirkarst3Pavirsiniunuot1" localSheetId="12">'Forma 13'!$M$201</definedName>
    <definedName name="VAS084_F_Silumosirkarst3Pavirsiniunuot1">'Forma 13'!$M$201</definedName>
    <definedName name="VAS084_F_Specprogramine1Apskaitosveikla1" localSheetId="12">'Forma 13'!$N$16</definedName>
    <definedName name="VAS084_F_Specprogramine1Apskaitosveikla1">'Forma 13'!$N$16</definedName>
    <definedName name="VAS084_F_Specprogramine1Geriamojovande7" localSheetId="12">'Forma 13'!$G$16</definedName>
    <definedName name="VAS084_F_Specprogramine1Geriamojovande7">'Forma 13'!$G$16</definedName>
    <definedName name="VAS084_F_Specprogramine1Geriamojovande8" localSheetId="12">'Forma 13'!$H$16</definedName>
    <definedName name="VAS084_F_Specprogramine1Geriamojovande8">'Forma 13'!$H$16</definedName>
    <definedName name="VAS084_F_Specprogramine1Geriamojovande9" localSheetId="12">'Forma 13'!$I$16</definedName>
    <definedName name="VAS084_F_Specprogramine1Geriamojovande9">'Forma 13'!$I$16</definedName>
    <definedName name="VAS084_F_Specprogramine1Kitareguliuoja1" localSheetId="12">'Forma 13'!$O$16</definedName>
    <definedName name="VAS084_F_Specprogramine1Kitareguliuoja1">'Forma 13'!$O$16</definedName>
    <definedName name="VAS084_F_Specprogramine1Kitosveiklosne1" localSheetId="12">'Forma 13'!$P$16</definedName>
    <definedName name="VAS084_F_Specprogramine1Kitosveiklosne1">'Forma 13'!$P$16</definedName>
    <definedName name="VAS084_F_Specprogramine1Nuotekudumblot1" localSheetId="12">'Forma 13'!$L$16</definedName>
    <definedName name="VAS084_F_Specprogramine1Nuotekudumblot1">'Forma 13'!$L$16</definedName>
    <definedName name="VAS084_F_Specprogramine1Nuotekusurinki1" localSheetId="12">'Forma 13'!$J$16</definedName>
    <definedName name="VAS084_F_Specprogramine1Nuotekusurinki1">'Forma 13'!$J$16</definedName>
    <definedName name="VAS084_F_Specprogramine1Nuotekuvalymas1" localSheetId="12">'Forma 13'!$K$16</definedName>
    <definedName name="VAS084_F_Specprogramine1Nuotekuvalymas1">'Forma 13'!$K$16</definedName>
    <definedName name="VAS084_F_Specprogramine1Pavirsiniunuot1" localSheetId="12">'Forma 13'!$M$16</definedName>
    <definedName name="VAS084_F_Specprogramine1Pavirsiniunuot1">'Forma 13'!$M$16</definedName>
    <definedName name="VAS084_F_Specprogramine2Apskaitosveikla1" localSheetId="12">'Forma 13'!$N$98</definedName>
    <definedName name="VAS084_F_Specprogramine2Apskaitosveikla1">'Forma 13'!$N$98</definedName>
    <definedName name="VAS084_F_Specprogramine2Geriamojovande7" localSheetId="12">'Forma 13'!$G$98</definedName>
    <definedName name="VAS084_F_Specprogramine2Geriamojovande7">'Forma 13'!$G$98</definedName>
    <definedName name="VAS084_F_Specprogramine2Geriamojovande8" localSheetId="12">'Forma 13'!$H$98</definedName>
    <definedName name="VAS084_F_Specprogramine2Geriamojovande8">'Forma 13'!$H$98</definedName>
    <definedName name="VAS084_F_Specprogramine2Geriamojovande9" localSheetId="12">'Forma 13'!$I$98</definedName>
    <definedName name="VAS084_F_Specprogramine2Geriamojovande9">'Forma 13'!$I$98</definedName>
    <definedName name="VAS084_F_Specprogramine2Kitareguliuoja1" localSheetId="12">'Forma 13'!$O$98</definedName>
    <definedName name="VAS084_F_Specprogramine2Kitareguliuoja1">'Forma 13'!$O$98</definedName>
    <definedName name="VAS084_F_Specprogramine2Kitosveiklosne1" localSheetId="12">'Forma 13'!$P$98</definedName>
    <definedName name="VAS084_F_Specprogramine2Kitosveiklosne1">'Forma 13'!$P$98</definedName>
    <definedName name="VAS084_F_Specprogramine2Nuotekudumblot1" localSheetId="12">'Forma 13'!$L$98</definedName>
    <definedName name="VAS084_F_Specprogramine2Nuotekudumblot1">'Forma 13'!$L$98</definedName>
    <definedName name="VAS084_F_Specprogramine2Nuotekusurinki1" localSheetId="12">'Forma 13'!$J$98</definedName>
    <definedName name="VAS084_F_Specprogramine2Nuotekusurinki1">'Forma 13'!$J$98</definedName>
    <definedName name="VAS084_F_Specprogramine2Nuotekuvalymas1" localSheetId="12">'Forma 13'!$K$98</definedName>
    <definedName name="VAS084_F_Specprogramine2Nuotekuvalymas1">'Forma 13'!$K$98</definedName>
    <definedName name="VAS084_F_Specprogramine2Pavirsiniunuot1" localSheetId="12">'Forma 13'!$M$98</definedName>
    <definedName name="VAS084_F_Specprogramine2Pavirsiniunuot1">'Forma 13'!$M$98</definedName>
    <definedName name="VAS084_F_Specprogramine3Apskaitosveikla1" localSheetId="12">'Forma 13'!$N$180</definedName>
    <definedName name="VAS084_F_Specprogramine3Apskaitosveikla1">'Forma 13'!$N$180</definedName>
    <definedName name="VAS084_F_Specprogramine3Geriamojovande7" localSheetId="12">'Forma 13'!$G$180</definedName>
    <definedName name="VAS084_F_Specprogramine3Geriamojovande7">'Forma 13'!$G$180</definedName>
    <definedName name="VAS084_F_Specprogramine3Geriamojovande8" localSheetId="12">'Forma 13'!$H$180</definedName>
    <definedName name="VAS084_F_Specprogramine3Geriamojovande8">'Forma 13'!$H$180</definedName>
    <definedName name="VAS084_F_Specprogramine3Geriamojovande9" localSheetId="12">'Forma 13'!$I$180</definedName>
    <definedName name="VAS084_F_Specprogramine3Geriamojovande9">'Forma 13'!$I$180</definedName>
    <definedName name="VAS084_F_Specprogramine3Kitareguliuoja1" localSheetId="12">'Forma 13'!$O$180</definedName>
    <definedName name="VAS084_F_Specprogramine3Kitareguliuoja1">'Forma 13'!$O$180</definedName>
    <definedName name="VAS084_F_Specprogramine3Kitosveiklosne1" localSheetId="12">'Forma 13'!$P$180</definedName>
    <definedName name="VAS084_F_Specprogramine3Kitosveiklosne1">'Forma 13'!$P$180</definedName>
    <definedName name="VAS084_F_Specprogramine3Nuotekudumblot1" localSheetId="12">'Forma 13'!$L$180</definedName>
    <definedName name="VAS084_F_Specprogramine3Nuotekudumblot1">'Forma 13'!$L$180</definedName>
    <definedName name="VAS084_F_Specprogramine3Nuotekusurinki1" localSheetId="12">'Forma 13'!$J$180</definedName>
    <definedName name="VAS084_F_Specprogramine3Nuotekusurinki1">'Forma 13'!$J$180</definedName>
    <definedName name="VAS084_F_Specprogramine3Nuotekuvalymas1" localSheetId="12">'Forma 13'!$K$180</definedName>
    <definedName name="VAS084_F_Specprogramine3Nuotekuvalymas1">'Forma 13'!$K$180</definedName>
    <definedName name="VAS084_F_Specprogramine3Pavirsiniunuot1" localSheetId="12">'Forma 13'!$M$180</definedName>
    <definedName name="VAS084_F_Specprogramine3Pavirsiniunuot1">'Forma 13'!$M$180</definedName>
    <definedName name="VAS084_F_Standartinepro1Apskaitosveikla1" localSheetId="12">'Forma 13'!$N$12</definedName>
    <definedName name="VAS084_F_Standartinepro1Apskaitosveikla1">'Forma 13'!$N$12</definedName>
    <definedName name="VAS084_F_Standartinepro1Geriamojovande7" localSheetId="12">'Forma 13'!$G$12</definedName>
    <definedName name="VAS084_F_Standartinepro1Geriamojovande7">'Forma 13'!$G$12</definedName>
    <definedName name="VAS084_F_Standartinepro1Geriamojovande8" localSheetId="12">'Forma 13'!$H$12</definedName>
    <definedName name="VAS084_F_Standartinepro1Geriamojovande8">'Forma 13'!$H$12</definedName>
    <definedName name="VAS084_F_Standartinepro1Geriamojovande9" localSheetId="12">'Forma 13'!$I$12</definedName>
    <definedName name="VAS084_F_Standartinepro1Geriamojovande9">'Forma 13'!$I$12</definedName>
    <definedName name="VAS084_F_Standartinepro1Kitareguliuoja1" localSheetId="12">'Forma 13'!$O$12</definedName>
    <definedName name="VAS084_F_Standartinepro1Kitareguliuoja1">'Forma 13'!$O$12</definedName>
    <definedName name="VAS084_F_Standartinepro1Kitosveiklosne1" localSheetId="12">'Forma 13'!$P$12</definedName>
    <definedName name="VAS084_F_Standartinepro1Kitosveiklosne1">'Forma 13'!$P$12</definedName>
    <definedName name="VAS084_F_Standartinepro1Nuotekudumblot1" localSheetId="12">'Forma 13'!$L$12</definedName>
    <definedName name="VAS084_F_Standartinepro1Nuotekudumblot1">'Forma 13'!$L$12</definedName>
    <definedName name="VAS084_F_Standartinepro1Nuotekusurinki1" localSheetId="12">'Forma 13'!$J$12</definedName>
    <definedName name="VAS084_F_Standartinepro1Nuotekusurinki1">'Forma 13'!$J$12</definedName>
    <definedName name="VAS084_F_Standartinepro1Nuotekuvalymas1" localSheetId="12">'Forma 13'!$K$12</definedName>
    <definedName name="VAS084_F_Standartinepro1Nuotekuvalymas1">'Forma 13'!$K$12</definedName>
    <definedName name="VAS084_F_Standartinepro1Pavirsiniunuot1" localSheetId="12">'Forma 13'!$M$12</definedName>
    <definedName name="VAS084_F_Standartinepro1Pavirsiniunuot1">'Forma 13'!$M$12</definedName>
    <definedName name="VAS084_F_Standartinepro2Apskaitosveikla1" localSheetId="12">'Forma 13'!$N$94</definedName>
    <definedName name="VAS084_F_Standartinepro2Apskaitosveikla1">'Forma 13'!$N$94</definedName>
    <definedName name="VAS084_F_Standartinepro2Geriamojovande7" localSheetId="12">'Forma 13'!$G$94</definedName>
    <definedName name="VAS084_F_Standartinepro2Geriamojovande7">'Forma 13'!$G$94</definedName>
    <definedName name="VAS084_F_Standartinepro2Geriamojovande8" localSheetId="12">'Forma 13'!$H$94</definedName>
    <definedName name="VAS084_F_Standartinepro2Geriamojovande8">'Forma 13'!$H$94</definedName>
    <definedName name="VAS084_F_Standartinepro2Geriamojovande9" localSheetId="12">'Forma 13'!$I$94</definedName>
    <definedName name="VAS084_F_Standartinepro2Geriamojovande9">'Forma 13'!$I$94</definedName>
    <definedName name="VAS084_F_Standartinepro2Kitareguliuoja1" localSheetId="12">'Forma 13'!$O$94</definedName>
    <definedName name="VAS084_F_Standartinepro2Kitareguliuoja1">'Forma 13'!$O$94</definedName>
    <definedName name="VAS084_F_Standartinepro2Kitosveiklosne1" localSheetId="12">'Forma 13'!$P$94</definedName>
    <definedName name="VAS084_F_Standartinepro2Kitosveiklosne1">'Forma 13'!$P$94</definedName>
    <definedName name="VAS084_F_Standartinepro2Nuotekudumblot1" localSheetId="12">'Forma 13'!$L$94</definedName>
    <definedName name="VAS084_F_Standartinepro2Nuotekudumblot1">'Forma 13'!$L$94</definedName>
    <definedName name="VAS084_F_Standartinepro2Nuotekusurinki1" localSheetId="12">'Forma 13'!$J$94</definedName>
    <definedName name="VAS084_F_Standartinepro2Nuotekusurinki1">'Forma 13'!$J$94</definedName>
    <definedName name="VAS084_F_Standartinepro2Nuotekuvalymas1" localSheetId="12">'Forma 13'!$K$94</definedName>
    <definedName name="VAS084_F_Standartinepro2Nuotekuvalymas1">'Forma 13'!$K$94</definedName>
    <definedName name="VAS084_F_Standartinepro2Pavirsiniunuot1" localSheetId="12">'Forma 13'!$M$94</definedName>
    <definedName name="VAS084_F_Standartinepro2Pavirsiniunuot1">'Forma 13'!$M$94</definedName>
    <definedName name="VAS084_F_Standartinepro3Apskaitosveikla1" localSheetId="12">'Forma 13'!$N$176</definedName>
    <definedName name="VAS084_F_Standartinepro3Apskaitosveikla1">'Forma 13'!$N$176</definedName>
    <definedName name="VAS084_F_Standartinepro3Geriamojovande7" localSheetId="12">'Forma 13'!$G$176</definedName>
    <definedName name="VAS084_F_Standartinepro3Geriamojovande7">'Forma 13'!$G$176</definedName>
    <definedName name="VAS084_F_Standartinepro3Geriamojovande8" localSheetId="12">'Forma 13'!$H$176</definedName>
    <definedName name="VAS084_F_Standartinepro3Geriamojovande8">'Forma 13'!$H$176</definedName>
    <definedName name="VAS084_F_Standartinepro3Geriamojovande9" localSheetId="12">'Forma 13'!$I$176</definedName>
    <definedName name="VAS084_F_Standartinepro3Geriamojovande9">'Forma 13'!$I$176</definedName>
    <definedName name="VAS084_F_Standartinepro3Kitareguliuoja1" localSheetId="12">'Forma 13'!$O$176</definedName>
    <definedName name="VAS084_F_Standartinepro3Kitareguliuoja1">'Forma 13'!$O$176</definedName>
    <definedName name="VAS084_F_Standartinepro3Kitosveiklosne1" localSheetId="12">'Forma 13'!$P$176</definedName>
    <definedName name="VAS084_F_Standartinepro3Kitosveiklosne1">'Forma 13'!$P$176</definedName>
    <definedName name="VAS084_F_Standartinepro3Nuotekudumblot1" localSheetId="12">'Forma 13'!$L$176</definedName>
    <definedName name="VAS084_F_Standartinepro3Nuotekudumblot1">'Forma 13'!$L$176</definedName>
    <definedName name="VAS084_F_Standartinepro3Nuotekusurinki1" localSheetId="12">'Forma 13'!$J$176</definedName>
    <definedName name="VAS084_F_Standartinepro3Nuotekusurinki1">'Forma 13'!$J$176</definedName>
    <definedName name="VAS084_F_Standartinepro3Nuotekuvalymas1" localSheetId="12">'Forma 13'!$K$176</definedName>
    <definedName name="VAS084_F_Standartinepro3Nuotekuvalymas1">'Forma 13'!$K$176</definedName>
    <definedName name="VAS084_F_Standartinepro3Pavirsiniunuot1" localSheetId="12">'Forma 13'!$M$176</definedName>
    <definedName name="VAS084_F_Standartinepro3Pavirsiniunuot1">'Forma 13'!$M$176</definedName>
    <definedName name="VAS084_F_Tiesiogiaipask1Apskaitosveikla1" localSheetId="12">'Forma 13'!$N$10</definedName>
    <definedName name="VAS084_F_Tiesiogiaipask1Apskaitosveikla1">'Forma 13'!$N$10</definedName>
    <definedName name="VAS084_F_Tiesiogiaipask1Geriamojovande7" localSheetId="12">'Forma 13'!$G$10</definedName>
    <definedName name="VAS084_F_Tiesiogiaipask1Geriamojovande7">'Forma 13'!$G$10</definedName>
    <definedName name="VAS084_F_Tiesiogiaipask1Geriamojovande8" localSheetId="12">'Forma 13'!$H$10</definedName>
    <definedName name="VAS084_F_Tiesiogiaipask1Geriamojovande8">'Forma 13'!$H$10</definedName>
    <definedName name="VAS084_F_Tiesiogiaipask1Geriamojovande9" localSheetId="12">'Forma 13'!$I$10</definedName>
    <definedName name="VAS084_F_Tiesiogiaipask1Geriamojovande9">'Forma 13'!$I$10</definedName>
    <definedName name="VAS084_F_Tiesiogiaipask1Kitareguliuoja1" localSheetId="12">'Forma 13'!$O$10</definedName>
    <definedName name="VAS084_F_Tiesiogiaipask1Kitareguliuoja1">'Forma 13'!$O$10</definedName>
    <definedName name="VAS084_F_Tiesiogiaipask1Kitosveiklosne1" localSheetId="12">'Forma 13'!$P$10</definedName>
    <definedName name="VAS084_F_Tiesiogiaipask1Kitosveiklosne1">'Forma 13'!$P$10</definedName>
    <definedName name="VAS084_F_Tiesiogiaipask1Nuotekudumblot1" localSheetId="12">'Forma 13'!$L$10</definedName>
    <definedName name="VAS084_F_Tiesiogiaipask1Nuotekudumblot1">'Forma 13'!$L$10</definedName>
    <definedName name="VAS084_F_Tiesiogiaipask1Nuotekusurinki1" localSheetId="12">'Forma 13'!$J$10</definedName>
    <definedName name="VAS084_F_Tiesiogiaipask1Nuotekusurinki1">'Forma 13'!$J$10</definedName>
    <definedName name="VAS084_F_Tiesiogiaipask1Nuotekuvalymas1" localSheetId="12">'Forma 13'!$K$10</definedName>
    <definedName name="VAS084_F_Tiesiogiaipask1Nuotekuvalymas1">'Forma 13'!$K$10</definedName>
    <definedName name="VAS084_F_Tiesiogiaipask1Pavirsiniunuot1" localSheetId="12">'Forma 13'!$M$10</definedName>
    <definedName name="VAS084_F_Tiesiogiaipask1Pavirsiniunuot1">'Forma 13'!$M$10</definedName>
    <definedName name="VAS084_F_Transportoprie1Apskaitosveikla1" localSheetId="12">'Forma 13'!$N$79</definedName>
    <definedName name="VAS084_F_Transportoprie1Apskaitosveikla1">'Forma 13'!$N$79</definedName>
    <definedName name="VAS084_F_Transportoprie1Geriamojovande7" localSheetId="12">'Forma 13'!$G$79</definedName>
    <definedName name="VAS084_F_Transportoprie1Geriamojovande7">'Forma 13'!$G$79</definedName>
    <definedName name="VAS084_F_Transportoprie1Geriamojovande8" localSheetId="12">'Forma 13'!$H$79</definedName>
    <definedName name="VAS084_F_Transportoprie1Geriamojovande8">'Forma 13'!$H$79</definedName>
    <definedName name="VAS084_F_Transportoprie1Geriamojovande9" localSheetId="12">'Forma 13'!$I$79</definedName>
    <definedName name="VAS084_F_Transportoprie1Geriamojovande9">'Forma 13'!$I$79</definedName>
    <definedName name="VAS084_F_Transportoprie1Kitareguliuoja1" localSheetId="12">'Forma 13'!$O$79</definedName>
    <definedName name="VAS084_F_Transportoprie1Kitareguliuoja1">'Forma 13'!$O$79</definedName>
    <definedName name="VAS084_F_Transportoprie1Kitosveiklosne1" localSheetId="12">'Forma 13'!$P$79</definedName>
    <definedName name="VAS084_F_Transportoprie1Kitosveiklosne1">'Forma 13'!$P$79</definedName>
    <definedName name="VAS084_F_Transportoprie1Nuotekudumblot1" localSheetId="12">'Forma 13'!$L$79</definedName>
    <definedName name="VAS084_F_Transportoprie1Nuotekudumblot1">'Forma 13'!$L$79</definedName>
    <definedName name="VAS084_F_Transportoprie1Nuotekusurinki1" localSheetId="12">'Forma 13'!$J$79</definedName>
    <definedName name="VAS084_F_Transportoprie1Nuotekusurinki1">'Forma 13'!$J$79</definedName>
    <definedName name="VAS084_F_Transportoprie1Nuotekuvalymas1" localSheetId="12">'Forma 13'!$K$79</definedName>
    <definedName name="VAS084_F_Transportoprie1Nuotekuvalymas1">'Forma 13'!$K$79</definedName>
    <definedName name="VAS084_F_Transportoprie1Pavirsiniunuot1" localSheetId="12">'Forma 13'!$M$79</definedName>
    <definedName name="VAS084_F_Transportoprie1Pavirsiniunuot1">'Forma 13'!$M$79</definedName>
    <definedName name="VAS084_F_Transportoprie2Apskaitosveikla1" localSheetId="12">'Forma 13'!$N$161</definedName>
    <definedName name="VAS084_F_Transportoprie2Apskaitosveikla1">'Forma 13'!$N$161</definedName>
    <definedName name="VAS084_F_Transportoprie2Geriamojovande7" localSheetId="12">'Forma 13'!$G$161</definedName>
    <definedName name="VAS084_F_Transportoprie2Geriamojovande7">'Forma 13'!$G$161</definedName>
    <definedName name="VAS084_F_Transportoprie2Geriamojovande8" localSheetId="12">'Forma 13'!$H$161</definedName>
    <definedName name="VAS084_F_Transportoprie2Geriamojovande8">'Forma 13'!$H$161</definedName>
    <definedName name="VAS084_F_Transportoprie2Geriamojovande9" localSheetId="12">'Forma 13'!$I$161</definedName>
    <definedName name="VAS084_F_Transportoprie2Geriamojovande9">'Forma 13'!$I$161</definedName>
    <definedName name="VAS084_F_Transportoprie2Kitareguliuoja1" localSheetId="12">'Forma 13'!$O$161</definedName>
    <definedName name="VAS084_F_Transportoprie2Kitareguliuoja1">'Forma 13'!$O$161</definedName>
    <definedName name="VAS084_F_Transportoprie2Kitosveiklosne1" localSheetId="12">'Forma 13'!$P$161</definedName>
    <definedName name="VAS084_F_Transportoprie2Kitosveiklosne1">'Forma 13'!$P$161</definedName>
    <definedName name="VAS084_F_Transportoprie2Nuotekudumblot1" localSheetId="12">'Forma 13'!$L$161</definedName>
    <definedName name="VAS084_F_Transportoprie2Nuotekudumblot1">'Forma 13'!$L$161</definedName>
    <definedName name="VAS084_F_Transportoprie2Nuotekusurinki1" localSheetId="12">'Forma 13'!$J$161</definedName>
    <definedName name="VAS084_F_Transportoprie2Nuotekusurinki1">'Forma 13'!$J$161</definedName>
    <definedName name="VAS084_F_Transportoprie2Nuotekuvalymas1" localSheetId="12">'Forma 13'!$K$161</definedName>
    <definedName name="VAS084_F_Transportoprie2Nuotekuvalymas1">'Forma 13'!$K$161</definedName>
    <definedName name="VAS084_F_Transportoprie2Pavirsiniunuot1" localSheetId="12">'Forma 13'!$M$161</definedName>
    <definedName name="VAS084_F_Transportoprie2Pavirsiniunuot1">'Forma 13'!$M$161</definedName>
    <definedName name="VAS084_F_Transportoprie3Apskaitosveikla1" localSheetId="12">'Forma 13'!$N$243</definedName>
    <definedName name="VAS084_F_Transportoprie3Apskaitosveikla1">'Forma 13'!$N$243</definedName>
    <definedName name="VAS084_F_Transportoprie3Geriamojovande7" localSheetId="12">'Forma 13'!$G$243</definedName>
    <definedName name="VAS084_F_Transportoprie3Geriamojovande7">'Forma 13'!$G$243</definedName>
    <definedName name="VAS084_F_Transportoprie3Geriamojovande8" localSheetId="12">'Forma 13'!$H$243</definedName>
    <definedName name="VAS084_F_Transportoprie3Geriamojovande8">'Forma 13'!$H$243</definedName>
    <definedName name="VAS084_F_Transportoprie3Geriamojovande9" localSheetId="12">'Forma 13'!$I$243</definedName>
    <definedName name="VAS084_F_Transportoprie3Geriamojovande9">'Forma 13'!$I$243</definedName>
    <definedName name="VAS084_F_Transportoprie3Kitareguliuoja1" localSheetId="12">'Forma 13'!$O$243</definedName>
    <definedName name="VAS084_F_Transportoprie3Kitareguliuoja1">'Forma 13'!$O$243</definedName>
    <definedName name="VAS084_F_Transportoprie3Kitosveiklosne1" localSheetId="12">'Forma 13'!$P$243</definedName>
    <definedName name="VAS084_F_Transportoprie3Kitosveiklosne1">'Forma 13'!$P$243</definedName>
    <definedName name="VAS084_F_Transportoprie3Nuotekudumblot1" localSheetId="12">'Forma 13'!$L$243</definedName>
    <definedName name="VAS084_F_Transportoprie3Nuotekudumblot1">'Forma 13'!$L$243</definedName>
    <definedName name="VAS084_F_Transportoprie3Nuotekusurinki1" localSheetId="12">'Forma 13'!$J$243</definedName>
    <definedName name="VAS084_F_Transportoprie3Nuotekusurinki1">'Forma 13'!$J$243</definedName>
    <definedName name="VAS084_F_Transportoprie3Nuotekuvalymas1" localSheetId="12">'Forma 13'!$K$243</definedName>
    <definedName name="VAS084_F_Transportoprie3Nuotekuvalymas1">'Forma 13'!$K$243</definedName>
    <definedName name="VAS084_F_Transportoprie3Pavirsiniunuot1" localSheetId="12">'Forma 13'!$M$243</definedName>
    <definedName name="VAS084_F_Transportoprie3Pavirsiniunuot1">'Forma 13'!$M$243</definedName>
    <definedName name="VAS084_F_Vandenssiurbli1Apskaitosveikla1" localSheetId="12">'Forma 13'!$N$50</definedName>
    <definedName name="VAS084_F_Vandenssiurbli1Apskaitosveikla1">'Forma 13'!$N$50</definedName>
    <definedName name="VAS084_F_Vandenssiurbli1Geriamojovande7" localSheetId="12">'Forma 13'!$G$50</definedName>
    <definedName name="VAS084_F_Vandenssiurbli1Geriamojovande7">'Forma 13'!$G$50</definedName>
    <definedName name="VAS084_F_Vandenssiurbli1Geriamojovande8" localSheetId="12">'Forma 13'!$H$50</definedName>
    <definedName name="VAS084_F_Vandenssiurbli1Geriamojovande8">'Forma 13'!$H$50</definedName>
    <definedName name="VAS084_F_Vandenssiurbli1Geriamojovande9" localSheetId="12">'Forma 13'!$I$50</definedName>
    <definedName name="VAS084_F_Vandenssiurbli1Geriamojovande9">'Forma 13'!$I$50</definedName>
    <definedName name="VAS084_F_Vandenssiurbli1Kitareguliuoja1" localSheetId="12">'Forma 13'!$O$50</definedName>
    <definedName name="VAS084_F_Vandenssiurbli1Kitareguliuoja1">'Forma 13'!$O$50</definedName>
    <definedName name="VAS084_F_Vandenssiurbli1Kitosveiklosne1" localSheetId="12">'Forma 13'!$P$50</definedName>
    <definedName name="VAS084_F_Vandenssiurbli1Kitosveiklosne1">'Forma 13'!$P$50</definedName>
    <definedName name="VAS084_F_Vandenssiurbli1Nuotekudumblot1" localSheetId="12">'Forma 13'!$L$50</definedName>
    <definedName name="VAS084_F_Vandenssiurbli1Nuotekudumblot1">'Forma 13'!$L$50</definedName>
    <definedName name="VAS084_F_Vandenssiurbli1Nuotekusurinki1" localSheetId="12">'Forma 13'!$J$50</definedName>
    <definedName name="VAS084_F_Vandenssiurbli1Nuotekusurinki1">'Forma 13'!$J$50</definedName>
    <definedName name="VAS084_F_Vandenssiurbli1Nuotekuvalymas1" localSheetId="12">'Forma 13'!$K$50</definedName>
    <definedName name="VAS084_F_Vandenssiurbli1Nuotekuvalymas1">'Forma 13'!$K$50</definedName>
    <definedName name="VAS084_F_Vandenssiurbli1Pavirsiniunuot1" localSheetId="12">'Forma 13'!$M$50</definedName>
    <definedName name="VAS084_F_Vandenssiurbli1Pavirsiniunuot1">'Forma 13'!$M$50</definedName>
    <definedName name="VAS084_F_Vandenssiurbli2Apskaitosveikla1" localSheetId="12">'Forma 13'!$N$132</definedName>
    <definedName name="VAS084_F_Vandenssiurbli2Apskaitosveikla1">'Forma 13'!$N$132</definedName>
    <definedName name="VAS084_F_Vandenssiurbli2Geriamojovande7" localSheetId="12">'Forma 13'!$G$132</definedName>
    <definedName name="VAS084_F_Vandenssiurbli2Geriamojovande7">'Forma 13'!$G$132</definedName>
    <definedName name="VAS084_F_Vandenssiurbli2Geriamojovande8" localSheetId="12">'Forma 13'!$H$132</definedName>
    <definedName name="VAS084_F_Vandenssiurbli2Geriamojovande8">'Forma 13'!$H$132</definedName>
    <definedName name="VAS084_F_Vandenssiurbli2Geriamojovande9" localSheetId="12">'Forma 13'!$I$132</definedName>
    <definedName name="VAS084_F_Vandenssiurbli2Geriamojovande9">'Forma 13'!$I$132</definedName>
    <definedName name="VAS084_F_Vandenssiurbli2Kitareguliuoja1" localSheetId="12">'Forma 13'!$O$132</definedName>
    <definedName name="VAS084_F_Vandenssiurbli2Kitareguliuoja1">'Forma 13'!$O$132</definedName>
    <definedName name="VAS084_F_Vandenssiurbli2Kitosveiklosne1" localSheetId="12">'Forma 13'!$P$132</definedName>
    <definedName name="VAS084_F_Vandenssiurbli2Kitosveiklosne1">'Forma 13'!$P$132</definedName>
    <definedName name="VAS084_F_Vandenssiurbli2Nuotekudumblot1" localSheetId="12">'Forma 13'!$L$132</definedName>
    <definedName name="VAS084_F_Vandenssiurbli2Nuotekudumblot1">'Forma 13'!$L$132</definedName>
    <definedName name="VAS084_F_Vandenssiurbli2Nuotekusurinki1" localSheetId="12">'Forma 13'!$J$132</definedName>
    <definedName name="VAS084_F_Vandenssiurbli2Nuotekusurinki1">'Forma 13'!$J$132</definedName>
    <definedName name="VAS084_F_Vandenssiurbli2Nuotekuvalymas1" localSheetId="12">'Forma 13'!$K$132</definedName>
    <definedName name="VAS084_F_Vandenssiurbli2Nuotekuvalymas1">'Forma 13'!$K$132</definedName>
    <definedName name="VAS084_F_Vandenssiurbli2Pavirsiniunuot1" localSheetId="12">'Forma 13'!$M$132</definedName>
    <definedName name="VAS084_F_Vandenssiurbli2Pavirsiniunuot1">'Forma 13'!$M$132</definedName>
    <definedName name="VAS084_F_Vandenssiurbli3Apskaitosveikla1" localSheetId="12">'Forma 13'!$N$214</definedName>
    <definedName name="VAS084_F_Vandenssiurbli3Apskaitosveikla1">'Forma 13'!$N$214</definedName>
    <definedName name="VAS084_F_Vandenssiurbli3Geriamojovande7" localSheetId="12">'Forma 13'!$G$214</definedName>
    <definedName name="VAS084_F_Vandenssiurbli3Geriamojovande7">'Forma 13'!$G$214</definedName>
    <definedName name="VAS084_F_Vandenssiurbli3Geriamojovande8" localSheetId="12">'Forma 13'!$H$214</definedName>
    <definedName name="VAS084_F_Vandenssiurbli3Geriamojovande8">'Forma 13'!$H$214</definedName>
    <definedName name="VAS084_F_Vandenssiurbli3Geriamojovande9" localSheetId="12">'Forma 13'!$I$214</definedName>
    <definedName name="VAS084_F_Vandenssiurbli3Geriamojovande9">'Forma 13'!$I$214</definedName>
    <definedName name="VAS084_F_Vandenssiurbli3Kitareguliuoja1" localSheetId="12">'Forma 13'!$O$214</definedName>
    <definedName name="VAS084_F_Vandenssiurbli3Kitareguliuoja1">'Forma 13'!$O$214</definedName>
    <definedName name="VAS084_F_Vandenssiurbli3Kitosveiklosne1" localSheetId="12">'Forma 13'!$P$214</definedName>
    <definedName name="VAS084_F_Vandenssiurbli3Kitosveiklosne1">'Forma 13'!$P$214</definedName>
    <definedName name="VAS084_F_Vandenssiurbli3Nuotekudumblot1" localSheetId="12">'Forma 13'!$L$214</definedName>
    <definedName name="VAS084_F_Vandenssiurbli3Nuotekudumblot1">'Forma 13'!$L$214</definedName>
    <definedName name="VAS084_F_Vandenssiurbli3Nuotekusurinki1" localSheetId="12">'Forma 13'!$J$214</definedName>
    <definedName name="VAS084_F_Vandenssiurbli3Nuotekusurinki1">'Forma 13'!$J$214</definedName>
    <definedName name="VAS084_F_Vandenssiurbli3Nuotekuvalymas1" localSheetId="12">'Forma 13'!$K$214</definedName>
    <definedName name="VAS084_F_Vandenssiurbli3Nuotekuvalymas1">'Forma 13'!$K$214</definedName>
    <definedName name="VAS084_F_Vandenssiurbli3Pavirsiniunuot1" localSheetId="12">'Forma 13'!$M$214</definedName>
    <definedName name="VAS084_F_Vandenssiurbli3Pavirsiniunuot1">'Forma 13'!$M$214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2" i="14" l="1"/>
  <c r="O252" i="14"/>
  <c r="N252" i="14"/>
  <c r="M252" i="14"/>
  <c r="L252" i="14"/>
  <c r="K252" i="14"/>
  <c r="J252" i="14"/>
  <c r="I252" i="14"/>
  <c r="H252" i="14"/>
  <c r="G252" i="14"/>
  <c r="P248" i="14"/>
  <c r="P243" i="14"/>
  <c r="O248" i="14"/>
  <c r="N248" i="14"/>
  <c r="M248" i="14"/>
  <c r="L248" i="14"/>
  <c r="K248" i="14"/>
  <c r="J248" i="14"/>
  <c r="I248" i="14"/>
  <c r="H248" i="14"/>
  <c r="G248" i="14"/>
  <c r="P244" i="14"/>
  <c r="O244" i="14"/>
  <c r="O243" i="14" s="1"/>
  <c r="N244" i="14"/>
  <c r="N243" i="14" s="1"/>
  <c r="M244" i="14"/>
  <c r="L244" i="14"/>
  <c r="K244" i="14"/>
  <c r="K243" i="14" s="1"/>
  <c r="J244" i="14"/>
  <c r="I244" i="14"/>
  <c r="H244" i="14"/>
  <c r="G244" i="14"/>
  <c r="G243" i="14" s="1"/>
  <c r="L243" i="14"/>
  <c r="J243" i="14"/>
  <c r="H243" i="14"/>
  <c r="P239" i="14"/>
  <c r="O239" i="14"/>
  <c r="N239" i="14"/>
  <c r="M239" i="14"/>
  <c r="L239" i="14"/>
  <c r="K239" i="14"/>
  <c r="J239" i="14"/>
  <c r="I239" i="14"/>
  <c r="H239" i="14"/>
  <c r="G239" i="14"/>
  <c r="P235" i="14"/>
  <c r="O235" i="14"/>
  <c r="N235" i="14"/>
  <c r="M235" i="14"/>
  <c r="L235" i="14"/>
  <c r="K235" i="14"/>
  <c r="J235" i="14"/>
  <c r="I235" i="14"/>
  <c r="H235" i="14"/>
  <c r="G235" i="14"/>
  <c r="P231" i="14"/>
  <c r="O231" i="14"/>
  <c r="N231" i="14"/>
  <c r="M231" i="14"/>
  <c r="L231" i="14"/>
  <c r="K231" i="14"/>
  <c r="J231" i="14"/>
  <c r="I231" i="14"/>
  <c r="H231" i="14"/>
  <c r="G231" i="14"/>
  <c r="P227" i="14"/>
  <c r="O227" i="14"/>
  <c r="N227" i="14"/>
  <c r="M227" i="14"/>
  <c r="L227" i="14"/>
  <c r="K227" i="14"/>
  <c r="J227" i="14"/>
  <c r="I227" i="14"/>
  <c r="H227" i="14"/>
  <c r="G227" i="14"/>
  <c r="P223" i="14"/>
  <c r="O223" i="14"/>
  <c r="N223" i="14"/>
  <c r="N222" i="14" s="1"/>
  <c r="M223" i="14"/>
  <c r="M222" i="14" s="1"/>
  <c r="L223" i="14"/>
  <c r="K223" i="14"/>
  <c r="J223" i="14"/>
  <c r="J222" i="14" s="1"/>
  <c r="I223" i="14"/>
  <c r="I222" i="14" s="1"/>
  <c r="H223" i="14"/>
  <c r="G223" i="14"/>
  <c r="P222" i="14"/>
  <c r="O222" i="14"/>
  <c r="L222" i="14"/>
  <c r="K222" i="14"/>
  <c r="H222" i="14"/>
  <c r="G222" i="14"/>
  <c r="P218" i="14"/>
  <c r="O218" i="14"/>
  <c r="N218" i="14"/>
  <c r="N213" i="14" s="1"/>
  <c r="M218" i="14"/>
  <c r="L218" i="14"/>
  <c r="K218" i="14"/>
  <c r="J218" i="14"/>
  <c r="J213" i="14" s="1"/>
  <c r="I218" i="14"/>
  <c r="H218" i="14"/>
  <c r="G218" i="14"/>
  <c r="P214" i="14"/>
  <c r="O214" i="14"/>
  <c r="N214" i="14"/>
  <c r="M214" i="14"/>
  <c r="M213" i="14" s="1"/>
  <c r="L214" i="14"/>
  <c r="K214" i="14"/>
  <c r="J214" i="14"/>
  <c r="I214" i="14"/>
  <c r="I213" i="14" s="1"/>
  <c r="H214" i="14"/>
  <c r="H213" i="14" s="1"/>
  <c r="G214" i="14"/>
  <c r="P213" i="14"/>
  <c r="O213" i="14"/>
  <c r="L213" i="14"/>
  <c r="K213" i="14"/>
  <c r="P209" i="14"/>
  <c r="O209" i="14"/>
  <c r="N209" i="14"/>
  <c r="M209" i="14"/>
  <c r="L209" i="14"/>
  <c r="K209" i="14"/>
  <c r="J209" i="14"/>
  <c r="I209" i="14"/>
  <c r="H209" i="14"/>
  <c r="G209" i="14"/>
  <c r="P205" i="14"/>
  <c r="O205" i="14"/>
  <c r="N205" i="14"/>
  <c r="M205" i="14"/>
  <c r="L205" i="14"/>
  <c r="K205" i="14"/>
  <c r="J205" i="14"/>
  <c r="I205" i="14"/>
  <c r="H205" i="14"/>
  <c r="G205" i="14"/>
  <c r="P201" i="14"/>
  <c r="O201" i="14"/>
  <c r="N201" i="14"/>
  <c r="M201" i="14"/>
  <c r="L201" i="14"/>
  <c r="K201" i="14"/>
  <c r="J201" i="14"/>
  <c r="I201" i="14"/>
  <c r="H201" i="14"/>
  <c r="G201" i="14"/>
  <c r="P197" i="14"/>
  <c r="O197" i="14"/>
  <c r="N197" i="14"/>
  <c r="M197" i="14"/>
  <c r="L197" i="14"/>
  <c r="K197" i="14"/>
  <c r="J197" i="14"/>
  <c r="I197" i="14"/>
  <c r="H197" i="14"/>
  <c r="G197" i="14"/>
  <c r="P193" i="14"/>
  <c r="O193" i="14"/>
  <c r="N193" i="14"/>
  <c r="M193" i="14"/>
  <c r="L193" i="14"/>
  <c r="K193" i="14"/>
  <c r="J193" i="14"/>
  <c r="I193" i="14"/>
  <c r="H193" i="14"/>
  <c r="G193" i="14"/>
  <c r="P189" i="14"/>
  <c r="P188" i="14" s="1"/>
  <c r="O189" i="14"/>
  <c r="O188" i="14" s="1"/>
  <c r="N189" i="14"/>
  <c r="M189" i="14"/>
  <c r="L189" i="14"/>
  <c r="L188" i="14" s="1"/>
  <c r="K189" i="14"/>
  <c r="K188" i="14" s="1"/>
  <c r="J189" i="14"/>
  <c r="J188" i="14" s="1"/>
  <c r="J174" i="14" s="1"/>
  <c r="I189" i="14"/>
  <c r="H189" i="14"/>
  <c r="H188" i="14" s="1"/>
  <c r="G189" i="14"/>
  <c r="N188" i="14"/>
  <c r="M188" i="14"/>
  <c r="I188" i="14"/>
  <c r="G188" i="14"/>
  <c r="P184" i="14"/>
  <c r="O184" i="14"/>
  <c r="N184" i="14"/>
  <c r="M184" i="14"/>
  <c r="L184" i="14"/>
  <c r="K184" i="14"/>
  <c r="J184" i="14"/>
  <c r="I184" i="14"/>
  <c r="H184" i="14"/>
  <c r="G184" i="14"/>
  <c r="P180" i="14"/>
  <c r="O180" i="14"/>
  <c r="O175" i="14" s="1"/>
  <c r="O174" i="14" s="1"/>
  <c r="N180" i="14"/>
  <c r="M180" i="14"/>
  <c r="L180" i="14"/>
  <c r="K180" i="14"/>
  <c r="J180" i="14"/>
  <c r="I180" i="14"/>
  <c r="H180" i="14"/>
  <c r="G180" i="14"/>
  <c r="P176" i="14"/>
  <c r="O176" i="14"/>
  <c r="N176" i="14"/>
  <c r="N175" i="14"/>
  <c r="M176" i="14"/>
  <c r="M175" i="14" s="1"/>
  <c r="L176" i="14"/>
  <c r="K176" i="14"/>
  <c r="K175" i="14" s="1"/>
  <c r="K174" i="14" s="1"/>
  <c r="J176" i="14"/>
  <c r="I176" i="14"/>
  <c r="I175" i="14" s="1"/>
  <c r="H176" i="14"/>
  <c r="G176" i="14"/>
  <c r="G175" i="14" s="1"/>
  <c r="P175" i="14"/>
  <c r="L175" i="14"/>
  <c r="L174" i="14" s="1"/>
  <c r="J175" i="14"/>
  <c r="H175" i="14"/>
  <c r="H174" i="14" s="1"/>
  <c r="P170" i="14"/>
  <c r="O170" i="14"/>
  <c r="N170" i="14"/>
  <c r="M170" i="14"/>
  <c r="L170" i="14"/>
  <c r="K170" i="14"/>
  <c r="J170" i="14"/>
  <c r="I170" i="14"/>
  <c r="H170" i="14"/>
  <c r="G170" i="14"/>
  <c r="P166" i="14"/>
  <c r="O166" i="14"/>
  <c r="N166" i="14"/>
  <c r="M166" i="14"/>
  <c r="M161" i="14" s="1"/>
  <c r="L166" i="14"/>
  <c r="K166" i="14"/>
  <c r="K161" i="14" s="1"/>
  <c r="J166" i="14"/>
  <c r="I166" i="14"/>
  <c r="I161" i="14" s="1"/>
  <c r="H166" i="14"/>
  <c r="G166" i="14"/>
  <c r="G161" i="14" s="1"/>
  <c r="P162" i="14"/>
  <c r="P161" i="14"/>
  <c r="O162" i="14"/>
  <c r="N162" i="14"/>
  <c r="N161" i="14" s="1"/>
  <c r="M162" i="14"/>
  <c r="L162" i="14"/>
  <c r="L161" i="14" s="1"/>
  <c r="K162" i="14"/>
  <c r="J162" i="14"/>
  <c r="I162" i="14"/>
  <c r="H162" i="14"/>
  <c r="G162" i="14"/>
  <c r="O161" i="14"/>
  <c r="J161" i="14"/>
  <c r="H161" i="14"/>
  <c r="P157" i="14"/>
  <c r="O157" i="14"/>
  <c r="N157" i="14"/>
  <c r="M157" i="14"/>
  <c r="L157" i="14"/>
  <c r="K157" i="14"/>
  <c r="J157" i="14"/>
  <c r="I157" i="14"/>
  <c r="H157" i="14"/>
  <c r="G157" i="14"/>
  <c r="P153" i="14"/>
  <c r="O153" i="14"/>
  <c r="N153" i="14"/>
  <c r="M153" i="14"/>
  <c r="L153" i="14"/>
  <c r="K153" i="14"/>
  <c r="J153" i="14"/>
  <c r="I153" i="14"/>
  <c r="H153" i="14"/>
  <c r="G153" i="14"/>
  <c r="P149" i="14"/>
  <c r="O149" i="14"/>
  <c r="N149" i="14"/>
  <c r="M149" i="14"/>
  <c r="L149" i="14"/>
  <c r="K149" i="14"/>
  <c r="J149" i="14"/>
  <c r="I149" i="14"/>
  <c r="H149" i="14"/>
  <c r="G149" i="14"/>
  <c r="P145" i="14"/>
  <c r="O145" i="14"/>
  <c r="N145" i="14"/>
  <c r="N140" i="14" s="1"/>
  <c r="M145" i="14"/>
  <c r="L145" i="14"/>
  <c r="K145" i="14"/>
  <c r="J145" i="14"/>
  <c r="I145" i="14"/>
  <c r="H145" i="14"/>
  <c r="G145" i="14"/>
  <c r="P141" i="14"/>
  <c r="P140" i="14" s="1"/>
  <c r="O141" i="14"/>
  <c r="N141" i="14"/>
  <c r="M141" i="14"/>
  <c r="M140" i="14"/>
  <c r="L141" i="14"/>
  <c r="K141" i="14"/>
  <c r="J141" i="14"/>
  <c r="I141" i="14"/>
  <c r="H141" i="14"/>
  <c r="G141" i="14"/>
  <c r="O140" i="14"/>
  <c r="K140" i="14"/>
  <c r="I140" i="14"/>
  <c r="G140" i="14"/>
  <c r="P136" i="14"/>
  <c r="P131" i="14" s="1"/>
  <c r="O136" i="14"/>
  <c r="N136" i="14"/>
  <c r="M136" i="14"/>
  <c r="M131" i="14" s="1"/>
  <c r="L136" i="14"/>
  <c r="L131" i="14" s="1"/>
  <c r="K136" i="14"/>
  <c r="J136" i="14"/>
  <c r="I136" i="14"/>
  <c r="I131" i="14" s="1"/>
  <c r="H136" i="14"/>
  <c r="G136" i="14"/>
  <c r="P132" i="14"/>
  <c r="O132" i="14"/>
  <c r="N132" i="14"/>
  <c r="M132" i="14"/>
  <c r="L132" i="14"/>
  <c r="K132" i="14"/>
  <c r="J132" i="14"/>
  <c r="I132" i="14"/>
  <c r="H132" i="14"/>
  <c r="H131" i="14"/>
  <c r="G132" i="14"/>
  <c r="G131" i="14" s="1"/>
  <c r="O131" i="14"/>
  <c r="N131" i="14"/>
  <c r="K131" i="14"/>
  <c r="J131" i="14"/>
  <c r="P127" i="14"/>
  <c r="O127" i="14"/>
  <c r="N127" i="14"/>
  <c r="M127" i="14"/>
  <c r="L127" i="14"/>
  <c r="K127" i="14"/>
  <c r="J127" i="14"/>
  <c r="I127" i="14"/>
  <c r="H127" i="14"/>
  <c r="G127" i="14"/>
  <c r="P123" i="14"/>
  <c r="O123" i="14"/>
  <c r="N123" i="14"/>
  <c r="M123" i="14"/>
  <c r="L123" i="14"/>
  <c r="K123" i="14"/>
  <c r="J123" i="14"/>
  <c r="I123" i="14"/>
  <c r="H123" i="14"/>
  <c r="G123" i="14"/>
  <c r="P119" i="14"/>
  <c r="O119" i="14"/>
  <c r="N119" i="14"/>
  <c r="M119" i="14"/>
  <c r="L119" i="14"/>
  <c r="K119" i="14"/>
  <c r="J119" i="14"/>
  <c r="I119" i="14"/>
  <c r="H119" i="14"/>
  <c r="G119" i="14"/>
  <c r="P115" i="14"/>
  <c r="O115" i="14"/>
  <c r="N115" i="14"/>
  <c r="M115" i="14"/>
  <c r="L115" i="14"/>
  <c r="K115" i="14"/>
  <c r="J115" i="14"/>
  <c r="I115" i="14"/>
  <c r="H115" i="14"/>
  <c r="G115" i="14"/>
  <c r="P111" i="14"/>
  <c r="O111" i="14"/>
  <c r="N111" i="14"/>
  <c r="M111" i="14"/>
  <c r="L111" i="14"/>
  <c r="K111" i="14"/>
  <c r="J111" i="14"/>
  <c r="I111" i="14"/>
  <c r="H111" i="14"/>
  <c r="G111" i="14"/>
  <c r="P107" i="14"/>
  <c r="O107" i="14"/>
  <c r="N107" i="14"/>
  <c r="N106" i="14" s="1"/>
  <c r="N92" i="14" s="1"/>
  <c r="M107" i="14"/>
  <c r="L107" i="14"/>
  <c r="L106" i="14" s="1"/>
  <c r="K107" i="14"/>
  <c r="J107" i="14"/>
  <c r="J106" i="14" s="1"/>
  <c r="I107" i="14"/>
  <c r="H107" i="14"/>
  <c r="H106" i="14" s="1"/>
  <c r="G107" i="14"/>
  <c r="O106" i="14"/>
  <c r="M106" i="14"/>
  <c r="K106" i="14"/>
  <c r="I106" i="14"/>
  <c r="G106" i="14"/>
  <c r="P102" i="14"/>
  <c r="O102" i="14"/>
  <c r="N102" i="14"/>
  <c r="M102" i="14"/>
  <c r="L102" i="14"/>
  <c r="K102" i="14"/>
  <c r="J102" i="14"/>
  <c r="I102" i="14"/>
  <c r="H102" i="14"/>
  <c r="G102" i="14"/>
  <c r="P98" i="14"/>
  <c r="P93" i="14" s="1"/>
  <c r="O98" i="14"/>
  <c r="N98" i="14"/>
  <c r="M98" i="14"/>
  <c r="L98" i="14"/>
  <c r="K98" i="14"/>
  <c r="J98" i="14"/>
  <c r="I98" i="14"/>
  <c r="H98" i="14"/>
  <c r="G98" i="14"/>
  <c r="P94" i="14"/>
  <c r="O94" i="14"/>
  <c r="O93" i="14" s="1"/>
  <c r="O92" i="14" s="1"/>
  <c r="N94" i="14"/>
  <c r="M94" i="14"/>
  <c r="M93" i="14" s="1"/>
  <c r="M92" i="14" s="1"/>
  <c r="L94" i="14"/>
  <c r="K94" i="14"/>
  <c r="K93" i="14" s="1"/>
  <c r="K92" i="14" s="1"/>
  <c r="J94" i="14"/>
  <c r="I94" i="14"/>
  <c r="I93" i="14" s="1"/>
  <c r="I92" i="14" s="1"/>
  <c r="H94" i="14"/>
  <c r="G94" i="14"/>
  <c r="G93" i="14" s="1"/>
  <c r="N93" i="14"/>
  <c r="L93" i="14"/>
  <c r="J93" i="14"/>
  <c r="H93" i="14"/>
  <c r="G92" i="14"/>
  <c r="P88" i="14"/>
  <c r="O88" i="14"/>
  <c r="N88" i="14"/>
  <c r="M88" i="14"/>
  <c r="L88" i="14"/>
  <c r="K88" i="14"/>
  <c r="J88" i="14"/>
  <c r="I88" i="14"/>
  <c r="H88" i="14"/>
  <c r="G88" i="14"/>
  <c r="P84" i="14"/>
  <c r="O84" i="14"/>
  <c r="N84" i="14"/>
  <c r="M84" i="14"/>
  <c r="L84" i="14"/>
  <c r="K84" i="14"/>
  <c r="J84" i="14"/>
  <c r="I84" i="14"/>
  <c r="H84" i="14"/>
  <c r="G84" i="14"/>
  <c r="P80" i="14"/>
  <c r="P79" i="14"/>
  <c r="O80" i="14"/>
  <c r="O79" i="14"/>
  <c r="N80" i="14"/>
  <c r="M80" i="14"/>
  <c r="L80" i="14"/>
  <c r="K80" i="14"/>
  <c r="J80" i="14"/>
  <c r="I80" i="14"/>
  <c r="H80" i="14"/>
  <c r="G80" i="14"/>
  <c r="N79" i="14"/>
  <c r="M79" i="14"/>
  <c r="L79" i="14"/>
  <c r="K79" i="14"/>
  <c r="J79" i="14"/>
  <c r="I79" i="14"/>
  <c r="H79" i="14"/>
  <c r="G79" i="14"/>
  <c r="P75" i="14"/>
  <c r="O75" i="14"/>
  <c r="N75" i="14"/>
  <c r="M75" i="14"/>
  <c r="L75" i="14"/>
  <c r="K75" i="14"/>
  <c r="J75" i="14"/>
  <c r="I75" i="14"/>
  <c r="I58" i="14" s="1"/>
  <c r="H75" i="14"/>
  <c r="G75" i="14"/>
  <c r="G58" i="14" s="1"/>
  <c r="P71" i="14"/>
  <c r="O71" i="14"/>
  <c r="N71" i="14"/>
  <c r="M71" i="14"/>
  <c r="L71" i="14"/>
  <c r="K71" i="14"/>
  <c r="J71" i="14"/>
  <c r="I71" i="14"/>
  <c r="H71" i="14"/>
  <c r="G71" i="14"/>
  <c r="P67" i="14"/>
  <c r="O67" i="14"/>
  <c r="N67" i="14"/>
  <c r="M67" i="14"/>
  <c r="L67" i="14"/>
  <c r="K67" i="14"/>
  <c r="J67" i="14"/>
  <c r="J58" i="14" s="1"/>
  <c r="I67" i="14"/>
  <c r="H67" i="14"/>
  <c r="G67" i="14"/>
  <c r="P63" i="14"/>
  <c r="P58" i="14" s="1"/>
  <c r="O63" i="14"/>
  <c r="N63" i="14"/>
  <c r="M63" i="14"/>
  <c r="L63" i="14"/>
  <c r="K63" i="14"/>
  <c r="J63" i="14"/>
  <c r="I63" i="14"/>
  <c r="H63" i="14"/>
  <c r="G63" i="14"/>
  <c r="P59" i="14"/>
  <c r="O59" i="14"/>
  <c r="N59" i="14"/>
  <c r="M59" i="14"/>
  <c r="M58" i="14" s="1"/>
  <c r="L59" i="14"/>
  <c r="K59" i="14"/>
  <c r="K58" i="14"/>
  <c r="J59" i="14"/>
  <c r="I59" i="14"/>
  <c r="H59" i="14"/>
  <c r="H58" i="14" s="1"/>
  <c r="G59" i="14"/>
  <c r="N58" i="14"/>
  <c r="P54" i="14"/>
  <c r="O54" i="14"/>
  <c r="N54" i="14"/>
  <c r="M54" i="14"/>
  <c r="L54" i="14"/>
  <c r="K54" i="14"/>
  <c r="J54" i="14"/>
  <c r="J49" i="14" s="1"/>
  <c r="I54" i="14"/>
  <c r="H54" i="14"/>
  <c r="H49" i="14" s="1"/>
  <c r="G54" i="14"/>
  <c r="P50" i="14"/>
  <c r="P49" i="14" s="1"/>
  <c r="O50" i="14"/>
  <c r="N50" i="14"/>
  <c r="M50" i="14"/>
  <c r="M49" i="14"/>
  <c r="L50" i="14"/>
  <c r="K50" i="14"/>
  <c r="K49" i="14" s="1"/>
  <c r="J50" i="14"/>
  <c r="I50" i="14"/>
  <c r="I49" i="14" s="1"/>
  <c r="H50" i="14"/>
  <c r="G50" i="14"/>
  <c r="G49" i="14" s="1"/>
  <c r="O49" i="14"/>
  <c r="L49" i="14"/>
  <c r="P45" i="14"/>
  <c r="O45" i="14"/>
  <c r="N45" i="14"/>
  <c r="M45" i="14"/>
  <c r="L45" i="14"/>
  <c r="K45" i="14"/>
  <c r="J45" i="14"/>
  <c r="I45" i="14"/>
  <c r="H45" i="14"/>
  <c r="G45" i="14"/>
  <c r="P41" i="14"/>
  <c r="O41" i="14"/>
  <c r="N41" i="14"/>
  <c r="M41" i="14"/>
  <c r="L41" i="14"/>
  <c r="K41" i="14"/>
  <c r="J41" i="14"/>
  <c r="I41" i="14"/>
  <c r="H41" i="14"/>
  <c r="G41" i="14"/>
  <c r="P37" i="14"/>
  <c r="O37" i="14"/>
  <c r="N37" i="14"/>
  <c r="M37" i="14"/>
  <c r="L37" i="14"/>
  <c r="K37" i="14"/>
  <c r="J37" i="14"/>
  <c r="I37" i="14"/>
  <c r="H37" i="14"/>
  <c r="G37" i="14"/>
  <c r="P33" i="14"/>
  <c r="O33" i="14"/>
  <c r="N33" i="14"/>
  <c r="M33" i="14"/>
  <c r="L33" i="14"/>
  <c r="K33" i="14"/>
  <c r="J33" i="14"/>
  <c r="I33" i="14"/>
  <c r="H33" i="14"/>
  <c r="G33" i="14"/>
  <c r="P29" i="14"/>
  <c r="O29" i="14"/>
  <c r="O24" i="14" s="1"/>
  <c r="N29" i="14"/>
  <c r="M29" i="14"/>
  <c r="M24" i="14" s="1"/>
  <c r="L29" i="14"/>
  <c r="K29" i="14"/>
  <c r="J29" i="14"/>
  <c r="I29" i="14"/>
  <c r="H29" i="14"/>
  <c r="G29" i="14"/>
  <c r="P25" i="14"/>
  <c r="P24" i="14"/>
  <c r="O25" i="14"/>
  <c r="N25" i="14"/>
  <c r="N24" i="14" s="1"/>
  <c r="M25" i="14"/>
  <c r="L25" i="14"/>
  <c r="K25" i="14"/>
  <c r="K24" i="14" s="1"/>
  <c r="J25" i="14"/>
  <c r="I25" i="14"/>
  <c r="I24" i="14" s="1"/>
  <c r="H25" i="14"/>
  <c r="G25" i="14"/>
  <c r="G24" i="14" s="1"/>
  <c r="L24" i="14"/>
  <c r="J24" i="14"/>
  <c r="H24" i="14"/>
  <c r="P20" i="14"/>
  <c r="O20" i="14"/>
  <c r="O11" i="14"/>
  <c r="N20" i="14"/>
  <c r="M20" i="14"/>
  <c r="L20" i="14"/>
  <c r="K20" i="14"/>
  <c r="J20" i="14"/>
  <c r="I20" i="14"/>
  <c r="H20" i="14"/>
  <c r="G20" i="14"/>
  <c r="P16" i="14"/>
  <c r="O16" i="14"/>
  <c r="N16" i="14"/>
  <c r="M16" i="14"/>
  <c r="L16" i="14"/>
  <c r="K16" i="14"/>
  <c r="J16" i="14"/>
  <c r="I16" i="14"/>
  <c r="H16" i="14"/>
  <c r="G16" i="14"/>
  <c r="G11" i="14" s="1"/>
  <c r="P12" i="14"/>
  <c r="O12" i="14"/>
  <c r="N12" i="14"/>
  <c r="N11" i="14" s="1"/>
  <c r="M12" i="14"/>
  <c r="M11" i="14" s="1"/>
  <c r="L12" i="14"/>
  <c r="L11" i="14" s="1"/>
  <c r="K12" i="14"/>
  <c r="J12" i="14"/>
  <c r="J11" i="14" s="1"/>
  <c r="I12" i="14"/>
  <c r="H12" i="14"/>
  <c r="H11" i="14" s="1"/>
  <c r="H10" i="14" s="1"/>
  <c r="G12" i="14"/>
  <c r="P11" i="14"/>
  <c r="K11" i="14"/>
  <c r="I11" i="14"/>
  <c r="P252" i="13"/>
  <c r="O252" i="13"/>
  <c r="N252" i="13"/>
  <c r="M252" i="13"/>
  <c r="L252" i="13"/>
  <c r="K252" i="13"/>
  <c r="J252" i="13"/>
  <c r="I252" i="13"/>
  <c r="H252" i="13"/>
  <c r="G252" i="13"/>
  <c r="P248" i="13"/>
  <c r="P243" i="13" s="1"/>
  <c r="O248" i="13"/>
  <c r="N248" i="13"/>
  <c r="M248" i="13"/>
  <c r="M243" i="13" s="1"/>
  <c r="L248" i="13"/>
  <c r="L243" i="13" s="1"/>
  <c r="K248" i="13"/>
  <c r="J248" i="13"/>
  <c r="I248" i="13"/>
  <c r="H248" i="13"/>
  <c r="G248" i="13"/>
  <c r="P244" i="13"/>
  <c r="O244" i="13"/>
  <c r="O243" i="13" s="1"/>
  <c r="N244" i="13"/>
  <c r="M244" i="13"/>
  <c r="L244" i="13"/>
  <c r="K244" i="13"/>
  <c r="K243" i="13" s="1"/>
  <c r="J244" i="13"/>
  <c r="I244" i="13"/>
  <c r="H244" i="13"/>
  <c r="G244" i="13"/>
  <c r="G243" i="13" s="1"/>
  <c r="N243" i="13"/>
  <c r="J243" i="13"/>
  <c r="H243" i="13"/>
  <c r="P239" i="13"/>
  <c r="O239" i="13"/>
  <c r="N239" i="13"/>
  <c r="M239" i="13"/>
  <c r="L239" i="13"/>
  <c r="K239" i="13"/>
  <c r="J239" i="13"/>
  <c r="I239" i="13"/>
  <c r="H239" i="13"/>
  <c r="G239" i="13"/>
  <c r="P235" i="13"/>
  <c r="O235" i="13"/>
  <c r="N235" i="13"/>
  <c r="M235" i="13"/>
  <c r="L235" i="13"/>
  <c r="K235" i="13"/>
  <c r="J235" i="13"/>
  <c r="I235" i="13"/>
  <c r="H235" i="13"/>
  <c r="G235" i="13"/>
  <c r="P231" i="13"/>
  <c r="O231" i="13"/>
  <c r="N231" i="13"/>
  <c r="M231" i="13"/>
  <c r="L231" i="13"/>
  <c r="K231" i="13"/>
  <c r="J231" i="13"/>
  <c r="I231" i="13"/>
  <c r="H231" i="13"/>
  <c r="G231" i="13"/>
  <c r="P227" i="13"/>
  <c r="O227" i="13"/>
  <c r="N227" i="13"/>
  <c r="M227" i="13"/>
  <c r="L227" i="13"/>
  <c r="K227" i="13"/>
  <c r="J227" i="13"/>
  <c r="I227" i="13"/>
  <c r="H227" i="13"/>
  <c r="G227" i="13"/>
  <c r="P223" i="13"/>
  <c r="P222" i="13" s="1"/>
  <c r="O223" i="13"/>
  <c r="O222" i="13" s="1"/>
  <c r="N223" i="13"/>
  <c r="M223" i="13"/>
  <c r="L223" i="13"/>
  <c r="L222" i="13" s="1"/>
  <c r="K223" i="13"/>
  <c r="K222" i="13" s="1"/>
  <c r="J223" i="13"/>
  <c r="I223" i="13"/>
  <c r="H223" i="13"/>
  <c r="H222" i="13" s="1"/>
  <c r="G223" i="13"/>
  <c r="G222" i="13" s="1"/>
  <c r="N222" i="13"/>
  <c r="M222" i="13"/>
  <c r="J222" i="13"/>
  <c r="I222" i="13"/>
  <c r="P218" i="13"/>
  <c r="O218" i="13"/>
  <c r="N218" i="13"/>
  <c r="M218" i="13"/>
  <c r="L218" i="13"/>
  <c r="K218" i="13"/>
  <c r="J218" i="13"/>
  <c r="I218" i="13"/>
  <c r="H218" i="13"/>
  <c r="H213" i="13" s="1"/>
  <c r="G218" i="13"/>
  <c r="G213" i="13" s="1"/>
  <c r="P214" i="13"/>
  <c r="O214" i="13"/>
  <c r="N214" i="13"/>
  <c r="N213" i="13" s="1"/>
  <c r="M214" i="13"/>
  <c r="L214" i="13"/>
  <c r="K214" i="13"/>
  <c r="J214" i="13"/>
  <c r="J213" i="13" s="1"/>
  <c r="I214" i="13"/>
  <c r="I213" i="13"/>
  <c r="H214" i="13"/>
  <c r="G214" i="13"/>
  <c r="P213" i="13"/>
  <c r="O213" i="13"/>
  <c r="M213" i="13"/>
  <c r="K213" i="13"/>
  <c r="P209" i="13"/>
  <c r="O209" i="13"/>
  <c r="N209" i="13"/>
  <c r="M209" i="13"/>
  <c r="L209" i="13"/>
  <c r="K209" i="13"/>
  <c r="J209" i="13"/>
  <c r="I209" i="13"/>
  <c r="H209" i="13"/>
  <c r="G209" i="13"/>
  <c r="P205" i="13"/>
  <c r="O205" i="13"/>
  <c r="N205" i="13"/>
  <c r="M205" i="13"/>
  <c r="L205" i="13"/>
  <c r="K205" i="13"/>
  <c r="J205" i="13"/>
  <c r="I205" i="13"/>
  <c r="H205" i="13"/>
  <c r="G205" i="13"/>
  <c r="P201" i="13"/>
  <c r="O201" i="13"/>
  <c r="N201" i="13"/>
  <c r="M201" i="13"/>
  <c r="L201" i="13"/>
  <c r="K201" i="13"/>
  <c r="J201" i="13"/>
  <c r="I201" i="13"/>
  <c r="H201" i="13"/>
  <c r="G201" i="13"/>
  <c r="P197" i="13"/>
  <c r="O197" i="13"/>
  <c r="N197" i="13"/>
  <c r="N188" i="13" s="1"/>
  <c r="M197" i="13"/>
  <c r="L197" i="13"/>
  <c r="K197" i="13"/>
  <c r="J197" i="13"/>
  <c r="I197" i="13"/>
  <c r="H197" i="13"/>
  <c r="G197" i="13"/>
  <c r="P193" i="13"/>
  <c r="O193" i="13"/>
  <c r="N193" i="13"/>
  <c r="M193" i="13"/>
  <c r="L193" i="13"/>
  <c r="K193" i="13"/>
  <c r="J193" i="13"/>
  <c r="I193" i="13"/>
  <c r="H193" i="13"/>
  <c r="H188" i="13" s="1"/>
  <c r="G193" i="13"/>
  <c r="P189" i="13"/>
  <c r="O189" i="13"/>
  <c r="O188" i="13" s="1"/>
  <c r="N189" i="13"/>
  <c r="M189" i="13"/>
  <c r="L189" i="13"/>
  <c r="K189" i="13"/>
  <c r="J189" i="13"/>
  <c r="I189" i="13"/>
  <c r="H189" i="13"/>
  <c r="G189" i="13"/>
  <c r="M188" i="13"/>
  <c r="K188" i="13"/>
  <c r="I188" i="13"/>
  <c r="G188" i="13"/>
  <c r="P184" i="13"/>
  <c r="O184" i="13"/>
  <c r="O175" i="13" s="1"/>
  <c r="O174" i="13" s="1"/>
  <c r="N184" i="13"/>
  <c r="M184" i="13"/>
  <c r="L184" i="13"/>
  <c r="K184" i="13"/>
  <c r="J184" i="13"/>
  <c r="I184" i="13"/>
  <c r="H184" i="13"/>
  <c r="G184" i="13"/>
  <c r="P180" i="13"/>
  <c r="O180" i="13"/>
  <c r="N180" i="13"/>
  <c r="M180" i="13"/>
  <c r="L180" i="13"/>
  <c r="L175" i="13"/>
  <c r="K180" i="13"/>
  <c r="J180" i="13"/>
  <c r="I180" i="13"/>
  <c r="H180" i="13"/>
  <c r="G180" i="13"/>
  <c r="P176" i="13"/>
  <c r="P175" i="13" s="1"/>
  <c r="O176" i="13"/>
  <c r="N176" i="13"/>
  <c r="M176" i="13"/>
  <c r="M175" i="13" s="1"/>
  <c r="L176" i="13"/>
  <c r="K176" i="13"/>
  <c r="K175" i="13" s="1"/>
  <c r="J176" i="13"/>
  <c r="I176" i="13"/>
  <c r="I175" i="13" s="1"/>
  <c r="H176" i="13"/>
  <c r="G176" i="13"/>
  <c r="G175" i="13" s="1"/>
  <c r="N175" i="13"/>
  <c r="J175" i="13"/>
  <c r="H175" i="13"/>
  <c r="H174" i="13" s="1"/>
  <c r="P170" i="13"/>
  <c r="O170" i="13"/>
  <c r="N170" i="13"/>
  <c r="M170" i="13"/>
  <c r="L170" i="13"/>
  <c r="K170" i="13"/>
  <c r="J170" i="13"/>
  <c r="I170" i="13"/>
  <c r="H170" i="13"/>
  <c r="G170" i="13"/>
  <c r="P166" i="13"/>
  <c r="O166" i="13"/>
  <c r="N166" i="13"/>
  <c r="M166" i="13"/>
  <c r="L166" i="13"/>
  <c r="K166" i="13"/>
  <c r="K161" i="13" s="1"/>
  <c r="J166" i="13"/>
  <c r="I166" i="13"/>
  <c r="H166" i="13"/>
  <c r="G166" i="13"/>
  <c r="G161" i="13" s="1"/>
  <c r="P162" i="13"/>
  <c r="O162" i="13"/>
  <c r="O161" i="13" s="1"/>
  <c r="N162" i="13"/>
  <c r="N161" i="13" s="1"/>
  <c r="M162" i="13"/>
  <c r="L162" i="13"/>
  <c r="L161" i="13" s="1"/>
  <c r="K162" i="13"/>
  <c r="J162" i="13"/>
  <c r="J161" i="13" s="1"/>
  <c r="I162" i="13"/>
  <c r="H162" i="13"/>
  <c r="H161" i="13" s="1"/>
  <c r="G162" i="13"/>
  <c r="P161" i="13"/>
  <c r="M161" i="13"/>
  <c r="I161" i="13"/>
  <c r="P157" i="13"/>
  <c r="O157" i="13"/>
  <c r="N157" i="13"/>
  <c r="M157" i="13"/>
  <c r="L157" i="13"/>
  <c r="K157" i="13"/>
  <c r="J157" i="13"/>
  <c r="J140" i="13" s="1"/>
  <c r="I157" i="13"/>
  <c r="H157" i="13"/>
  <c r="G157" i="13"/>
  <c r="P153" i="13"/>
  <c r="O153" i="13"/>
  <c r="N153" i="13"/>
  <c r="M153" i="13"/>
  <c r="L153" i="13"/>
  <c r="K153" i="13"/>
  <c r="J153" i="13"/>
  <c r="I153" i="13"/>
  <c r="H153" i="13"/>
  <c r="G153" i="13"/>
  <c r="P149" i="13"/>
  <c r="O149" i="13"/>
  <c r="N149" i="13"/>
  <c r="M149" i="13"/>
  <c r="L149" i="13"/>
  <c r="K149" i="13"/>
  <c r="J149" i="13"/>
  <c r="I149" i="13"/>
  <c r="H149" i="13"/>
  <c r="G149" i="13"/>
  <c r="P145" i="13"/>
  <c r="O145" i="13"/>
  <c r="N145" i="13"/>
  <c r="M145" i="13"/>
  <c r="L145" i="13"/>
  <c r="K145" i="13"/>
  <c r="J145" i="13"/>
  <c r="I145" i="13"/>
  <c r="H145" i="13"/>
  <c r="G145" i="13"/>
  <c r="P141" i="13"/>
  <c r="O141" i="13"/>
  <c r="O140" i="13"/>
  <c r="N141" i="13"/>
  <c r="M141" i="13"/>
  <c r="M140" i="13" s="1"/>
  <c r="L141" i="13"/>
  <c r="K141" i="13"/>
  <c r="J141" i="13"/>
  <c r="I141" i="13"/>
  <c r="H141" i="13"/>
  <c r="G141" i="13"/>
  <c r="N140" i="13"/>
  <c r="K140" i="13"/>
  <c r="I140" i="13"/>
  <c r="G140" i="13"/>
  <c r="P136" i="13"/>
  <c r="O136" i="13"/>
  <c r="N136" i="13"/>
  <c r="M136" i="13"/>
  <c r="L136" i="13"/>
  <c r="K136" i="13"/>
  <c r="J136" i="13"/>
  <c r="I136" i="13"/>
  <c r="H136" i="13"/>
  <c r="G136" i="13"/>
  <c r="P132" i="13"/>
  <c r="P131" i="13" s="1"/>
  <c r="O132" i="13"/>
  <c r="N132" i="13"/>
  <c r="M132" i="13"/>
  <c r="M131" i="13" s="1"/>
  <c r="L132" i="13"/>
  <c r="L131" i="13" s="1"/>
  <c r="K132" i="13"/>
  <c r="J132" i="13"/>
  <c r="I132" i="13"/>
  <c r="I131" i="13" s="1"/>
  <c r="H132" i="13"/>
  <c r="H131" i="13" s="1"/>
  <c r="G132" i="13"/>
  <c r="O131" i="13"/>
  <c r="N131" i="13"/>
  <c r="K131" i="13"/>
  <c r="J131" i="13"/>
  <c r="G131" i="13"/>
  <c r="P127" i="13"/>
  <c r="O127" i="13"/>
  <c r="N127" i="13"/>
  <c r="M127" i="13"/>
  <c r="L127" i="13"/>
  <c r="K127" i="13"/>
  <c r="J127" i="13"/>
  <c r="I127" i="13"/>
  <c r="H127" i="13"/>
  <c r="G127" i="13"/>
  <c r="P123" i="13"/>
  <c r="O123" i="13"/>
  <c r="N123" i="13"/>
  <c r="M123" i="13"/>
  <c r="L123" i="13"/>
  <c r="K123" i="13"/>
  <c r="J123" i="13"/>
  <c r="I123" i="13"/>
  <c r="H123" i="13"/>
  <c r="G123" i="13"/>
  <c r="P119" i="13"/>
  <c r="O119" i="13"/>
  <c r="N119" i="13"/>
  <c r="M119" i="13"/>
  <c r="L119" i="13"/>
  <c r="K119" i="13"/>
  <c r="J119" i="13"/>
  <c r="I119" i="13"/>
  <c r="H119" i="13"/>
  <c r="G119" i="13"/>
  <c r="P115" i="13"/>
  <c r="O115" i="13"/>
  <c r="O106" i="13" s="1"/>
  <c r="N115" i="13"/>
  <c r="M115" i="13"/>
  <c r="L115" i="13"/>
  <c r="K115" i="13"/>
  <c r="K106" i="13" s="1"/>
  <c r="J115" i="13"/>
  <c r="I115" i="13"/>
  <c r="H115" i="13"/>
  <c r="H106" i="13" s="1"/>
  <c r="G115" i="13"/>
  <c r="G106" i="13" s="1"/>
  <c r="G92" i="13" s="1"/>
  <c r="P111" i="13"/>
  <c r="O111" i="13"/>
  <c r="N111" i="13"/>
  <c r="M111" i="13"/>
  <c r="L111" i="13"/>
  <c r="K111" i="13"/>
  <c r="J111" i="13"/>
  <c r="I111" i="13"/>
  <c r="H111" i="13"/>
  <c r="G111" i="13"/>
  <c r="P107" i="13"/>
  <c r="P106" i="13" s="1"/>
  <c r="O107" i="13"/>
  <c r="N107" i="13"/>
  <c r="M107" i="13"/>
  <c r="L107" i="13"/>
  <c r="L106" i="13" s="1"/>
  <c r="K107" i="13"/>
  <c r="J107" i="13"/>
  <c r="I107" i="13"/>
  <c r="H107" i="13"/>
  <c r="G107" i="13"/>
  <c r="P102" i="13"/>
  <c r="P93" i="13" s="1"/>
  <c r="O102" i="13"/>
  <c r="O93" i="13" s="1"/>
  <c r="O92" i="13" s="1"/>
  <c r="N102" i="13"/>
  <c r="M102" i="13"/>
  <c r="L102" i="13"/>
  <c r="K102" i="13"/>
  <c r="J102" i="13"/>
  <c r="I102" i="13"/>
  <c r="H102" i="13"/>
  <c r="G102" i="13"/>
  <c r="P98" i="13"/>
  <c r="O98" i="13"/>
  <c r="N98" i="13"/>
  <c r="M98" i="13"/>
  <c r="L98" i="13"/>
  <c r="K98" i="13"/>
  <c r="K93" i="13"/>
  <c r="J98" i="13"/>
  <c r="I98" i="13"/>
  <c r="H98" i="13"/>
  <c r="G98" i="13"/>
  <c r="P94" i="13"/>
  <c r="O94" i="13"/>
  <c r="N94" i="13"/>
  <c r="N93" i="13" s="1"/>
  <c r="M94" i="13"/>
  <c r="L94" i="13"/>
  <c r="L93" i="13" s="1"/>
  <c r="K94" i="13"/>
  <c r="J94" i="13"/>
  <c r="J93" i="13" s="1"/>
  <c r="I94" i="13"/>
  <c r="I93" i="13"/>
  <c r="H94" i="13"/>
  <c r="G94" i="13"/>
  <c r="M93" i="13"/>
  <c r="G93" i="13"/>
  <c r="P88" i="13"/>
  <c r="O88" i="13"/>
  <c r="N88" i="13"/>
  <c r="M88" i="13"/>
  <c r="L88" i="13"/>
  <c r="K88" i="13"/>
  <c r="J88" i="13"/>
  <c r="I88" i="13"/>
  <c r="H88" i="13"/>
  <c r="G88" i="13"/>
  <c r="P84" i="13"/>
  <c r="O84" i="13"/>
  <c r="N84" i="13"/>
  <c r="M84" i="13"/>
  <c r="L84" i="13"/>
  <c r="K84" i="13"/>
  <c r="J84" i="13"/>
  <c r="I84" i="13"/>
  <c r="H84" i="13"/>
  <c r="G84" i="13"/>
  <c r="P80" i="13"/>
  <c r="O80" i="13"/>
  <c r="O79" i="13" s="1"/>
  <c r="N80" i="13"/>
  <c r="M80" i="13"/>
  <c r="M79" i="13" s="1"/>
  <c r="L80" i="13"/>
  <c r="K80" i="13"/>
  <c r="K79" i="13" s="1"/>
  <c r="J80" i="13"/>
  <c r="I80" i="13"/>
  <c r="I79" i="13" s="1"/>
  <c r="H80" i="13"/>
  <c r="G80" i="13"/>
  <c r="G79" i="13" s="1"/>
  <c r="P79" i="13"/>
  <c r="N79" i="13"/>
  <c r="L79" i="13"/>
  <c r="J79" i="13"/>
  <c r="H79" i="13"/>
  <c r="P75" i="13"/>
  <c r="O75" i="13"/>
  <c r="N75" i="13"/>
  <c r="M75" i="13"/>
  <c r="L75" i="13"/>
  <c r="K75" i="13"/>
  <c r="J75" i="13"/>
  <c r="I75" i="13"/>
  <c r="H75" i="13"/>
  <c r="G75" i="13"/>
  <c r="P71" i="13"/>
  <c r="O71" i="13"/>
  <c r="N71" i="13"/>
  <c r="M71" i="13"/>
  <c r="L71" i="13"/>
  <c r="K71" i="13"/>
  <c r="J71" i="13"/>
  <c r="I71" i="13"/>
  <c r="H71" i="13"/>
  <c r="G71" i="13"/>
  <c r="P67" i="13"/>
  <c r="O67" i="13"/>
  <c r="N67" i="13"/>
  <c r="M67" i="13"/>
  <c r="L67" i="13"/>
  <c r="K67" i="13"/>
  <c r="J67" i="13"/>
  <c r="I67" i="13"/>
  <c r="H67" i="13"/>
  <c r="G67" i="13"/>
  <c r="P63" i="13"/>
  <c r="O63" i="13"/>
  <c r="N63" i="13"/>
  <c r="M63" i="13"/>
  <c r="M58" i="13" s="1"/>
  <c r="L63" i="13"/>
  <c r="K63" i="13"/>
  <c r="J63" i="13"/>
  <c r="I63" i="13"/>
  <c r="H63" i="13"/>
  <c r="G63" i="13"/>
  <c r="P59" i="13"/>
  <c r="O59" i="13"/>
  <c r="O58" i="13" s="1"/>
  <c r="N59" i="13"/>
  <c r="N58" i="13" s="1"/>
  <c r="M59" i="13"/>
  <c r="L59" i="13"/>
  <c r="K59" i="13"/>
  <c r="K58" i="13" s="1"/>
  <c r="J59" i="13"/>
  <c r="J58" i="13" s="1"/>
  <c r="I59" i="13"/>
  <c r="H59" i="13"/>
  <c r="G59" i="13"/>
  <c r="G58" i="13" s="1"/>
  <c r="P58" i="13"/>
  <c r="L58" i="13"/>
  <c r="I58" i="13"/>
  <c r="H58" i="13"/>
  <c r="P54" i="13"/>
  <c r="O54" i="13"/>
  <c r="N54" i="13"/>
  <c r="M54" i="13"/>
  <c r="L54" i="13"/>
  <c r="K54" i="13"/>
  <c r="J54" i="13"/>
  <c r="I54" i="13"/>
  <c r="H54" i="13"/>
  <c r="G54" i="13"/>
  <c r="P50" i="13"/>
  <c r="O50" i="13"/>
  <c r="N50" i="13"/>
  <c r="M50" i="13"/>
  <c r="M49" i="13" s="1"/>
  <c r="L50" i="13"/>
  <c r="L49" i="13" s="1"/>
  <c r="K50" i="13"/>
  <c r="J50" i="13"/>
  <c r="J49" i="13" s="1"/>
  <c r="J10" i="13" s="1"/>
  <c r="I50" i="13"/>
  <c r="H50" i="13"/>
  <c r="H49" i="13" s="1"/>
  <c r="H10" i="13" s="1"/>
  <c r="G50" i="13"/>
  <c r="P49" i="13"/>
  <c r="P10" i="13" s="1"/>
  <c r="N49" i="13"/>
  <c r="K49" i="13"/>
  <c r="I49" i="13"/>
  <c r="G49" i="13"/>
  <c r="P45" i="13"/>
  <c r="O45" i="13"/>
  <c r="N45" i="13"/>
  <c r="M45" i="13"/>
  <c r="L45" i="13"/>
  <c r="K45" i="13"/>
  <c r="J45" i="13"/>
  <c r="I45" i="13"/>
  <c r="H45" i="13"/>
  <c r="G45" i="13"/>
  <c r="P41" i="13"/>
  <c r="O41" i="13"/>
  <c r="N41" i="13"/>
  <c r="M41" i="13"/>
  <c r="L41" i="13"/>
  <c r="K41" i="13"/>
  <c r="J41" i="13"/>
  <c r="I41" i="13"/>
  <c r="H41" i="13"/>
  <c r="G41" i="13"/>
  <c r="P37" i="13"/>
  <c r="O37" i="13"/>
  <c r="N37" i="13"/>
  <c r="M37" i="13"/>
  <c r="L37" i="13"/>
  <c r="K37" i="13"/>
  <c r="J37" i="13"/>
  <c r="I37" i="13"/>
  <c r="H37" i="13"/>
  <c r="G37" i="13"/>
  <c r="P33" i="13"/>
  <c r="O33" i="13"/>
  <c r="N33" i="13"/>
  <c r="M33" i="13"/>
  <c r="L33" i="13"/>
  <c r="K33" i="13"/>
  <c r="J33" i="13"/>
  <c r="I33" i="13"/>
  <c r="H33" i="13"/>
  <c r="G33" i="13"/>
  <c r="P29" i="13"/>
  <c r="O29" i="13"/>
  <c r="N29" i="13"/>
  <c r="M29" i="13"/>
  <c r="M24" i="13" s="1"/>
  <c r="L29" i="13"/>
  <c r="K29" i="13"/>
  <c r="J29" i="13"/>
  <c r="I29" i="13"/>
  <c r="H29" i="13"/>
  <c r="G29" i="13"/>
  <c r="P25" i="13"/>
  <c r="O25" i="13"/>
  <c r="O24" i="13" s="1"/>
  <c r="N25" i="13"/>
  <c r="M25" i="13"/>
  <c r="L25" i="13"/>
  <c r="K25" i="13"/>
  <c r="K24" i="13" s="1"/>
  <c r="J25" i="13"/>
  <c r="I25" i="13"/>
  <c r="H25" i="13"/>
  <c r="G25" i="13"/>
  <c r="G24" i="13" s="1"/>
  <c r="P24" i="13"/>
  <c r="N24" i="13"/>
  <c r="L24" i="13"/>
  <c r="J24" i="13"/>
  <c r="I24" i="13"/>
  <c r="H24" i="13"/>
  <c r="P20" i="13"/>
  <c r="O20" i="13"/>
  <c r="N20" i="13"/>
  <c r="M20" i="13"/>
  <c r="L20" i="13"/>
  <c r="K20" i="13"/>
  <c r="J20" i="13"/>
  <c r="I20" i="13"/>
  <c r="H20" i="13"/>
  <c r="G20" i="13"/>
  <c r="P16" i="13"/>
  <c r="O16" i="13"/>
  <c r="N16" i="13"/>
  <c r="M16" i="13"/>
  <c r="L16" i="13"/>
  <c r="K16" i="13"/>
  <c r="J16" i="13"/>
  <c r="I16" i="13"/>
  <c r="H16" i="13"/>
  <c r="G16" i="13"/>
  <c r="P12" i="13"/>
  <c r="O12" i="13"/>
  <c r="O11" i="13" s="1"/>
  <c r="N12" i="13"/>
  <c r="M12" i="13"/>
  <c r="L12" i="13"/>
  <c r="K12" i="13"/>
  <c r="K11" i="13" s="1"/>
  <c r="J12" i="13"/>
  <c r="I12" i="13"/>
  <c r="H12" i="13"/>
  <c r="G12" i="13"/>
  <c r="G11" i="13" s="1"/>
  <c r="G10" i="13"/>
  <c r="P11" i="13"/>
  <c r="N11" i="13"/>
  <c r="M11" i="13"/>
  <c r="L11" i="13"/>
  <c r="J11" i="13"/>
  <c r="I11" i="13"/>
  <c r="H11" i="13"/>
  <c r="N10" i="13"/>
  <c r="E190" i="12"/>
  <c r="E185" i="12"/>
  <c r="E144" i="12"/>
  <c r="E130" i="12"/>
  <c r="E129" i="12" s="1"/>
  <c r="E53" i="8" s="1"/>
  <c r="E52" i="8" s="1"/>
  <c r="E83" i="12"/>
  <c r="E69" i="12"/>
  <c r="E62" i="12"/>
  <c r="N163" i="11"/>
  <c r="I163" i="11"/>
  <c r="D163" i="11" s="1"/>
  <c r="E163" i="11"/>
  <c r="N162" i="11"/>
  <c r="I162" i="11"/>
  <c r="D162" i="11" s="1"/>
  <c r="E162" i="11"/>
  <c r="N161" i="11"/>
  <c r="I161" i="11"/>
  <c r="D161" i="11" s="1"/>
  <c r="E161" i="11"/>
  <c r="N160" i="11"/>
  <c r="I160" i="11"/>
  <c r="D160" i="11" s="1"/>
  <c r="E160" i="11"/>
  <c r="N159" i="11"/>
  <c r="I159" i="11"/>
  <c r="D159" i="11" s="1"/>
  <c r="E159" i="11"/>
  <c r="N158" i="11"/>
  <c r="I158" i="11"/>
  <c r="D158" i="11" s="1"/>
  <c r="E158" i="11"/>
  <c r="N157" i="11"/>
  <c r="I157" i="11"/>
  <c r="D157" i="11" s="1"/>
  <c r="E157" i="11"/>
  <c r="N156" i="11"/>
  <c r="I156" i="11"/>
  <c r="D156" i="11" s="1"/>
  <c r="E156" i="11"/>
  <c r="N155" i="11"/>
  <c r="I155" i="11"/>
  <c r="D155" i="11" s="1"/>
  <c r="E155" i="11"/>
  <c r="N154" i="11"/>
  <c r="I154" i="11"/>
  <c r="D154" i="11" s="1"/>
  <c r="E154" i="11"/>
  <c r="N153" i="11"/>
  <c r="I153" i="11"/>
  <c r="D153" i="11" s="1"/>
  <c r="E153" i="11"/>
  <c r="N152" i="11"/>
  <c r="I152" i="11"/>
  <c r="D152" i="11" s="1"/>
  <c r="E152" i="11"/>
  <c r="N151" i="11"/>
  <c r="I151" i="11"/>
  <c r="D151" i="11" s="1"/>
  <c r="E151" i="11"/>
  <c r="N150" i="11"/>
  <c r="I150" i="11"/>
  <c r="D150" i="11" s="1"/>
  <c r="E150" i="11"/>
  <c r="N149" i="11"/>
  <c r="I149" i="11"/>
  <c r="D149" i="11" s="1"/>
  <c r="E149" i="11"/>
  <c r="N148" i="11"/>
  <c r="I148" i="11"/>
  <c r="D148" i="11" s="1"/>
  <c r="E148" i="11"/>
  <c r="N147" i="11"/>
  <c r="I147" i="11"/>
  <c r="D147" i="11" s="1"/>
  <c r="E147" i="11"/>
  <c r="N146" i="11"/>
  <c r="I146" i="11"/>
  <c r="D146" i="11" s="1"/>
  <c r="E146" i="11"/>
  <c r="N145" i="11"/>
  <c r="I145" i="11"/>
  <c r="D145" i="11" s="1"/>
  <c r="E145" i="11"/>
  <c r="N144" i="11"/>
  <c r="I144" i="11"/>
  <c r="E144" i="11"/>
  <c r="D144" i="11" s="1"/>
  <c r="Q142" i="11"/>
  <c r="P142" i="11"/>
  <c r="O142" i="11"/>
  <c r="M142" i="11"/>
  <c r="L142" i="11"/>
  <c r="K142" i="11"/>
  <c r="J142" i="11"/>
  <c r="H142" i="11"/>
  <c r="G142" i="11"/>
  <c r="F142" i="11"/>
  <c r="Q141" i="11"/>
  <c r="P141" i="11"/>
  <c r="O141" i="11"/>
  <c r="N141" i="11"/>
  <c r="M141" i="11"/>
  <c r="L141" i="11"/>
  <c r="K141" i="11"/>
  <c r="J141" i="11"/>
  <c r="H141" i="11"/>
  <c r="G141" i="11"/>
  <c r="F141" i="11"/>
  <c r="F139" i="11" s="1"/>
  <c r="E139" i="11" s="1"/>
  <c r="Q140" i="11"/>
  <c r="P140" i="11"/>
  <c r="O140" i="11"/>
  <c r="M140" i="11"/>
  <c r="M139" i="11" s="1"/>
  <c r="L140" i="11"/>
  <c r="L139" i="11" s="1"/>
  <c r="K140" i="11"/>
  <c r="J140" i="11"/>
  <c r="H140" i="11"/>
  <c r="G140" i="11"/>
  <c r="F140" i="11"/>
  <c r="Q139" i="11"/>
  <c r="P139" i="11"/>
  <c r="O139" i="11"/>
  <c r="K139" i="11"/>
  <c r="H139" i="11"/>
  <c r="G139" i="11"/>
  <c r="D139" i="11"/>
  <c r="Q138" i="11"/>
  <c r="P138" i="11"/>
  <c r="O138" i="11"/>
  <c r="M138" i="11"/>
  <c r="M136" i="11" s="1"/>
  <c r="L138" i="11"/>
  <c r="K138" i="11"/>
  <c r="J138" i="11"/>
  <c r="I138" i="11"/>
  <c r="H138" i="11"/>
  <c r="G138" i="11"/>
  <c r="F138" i="11"/>
  <c r="Q137" i="11"/>
  <c r="Q136" i="11" s="1"/>
  <c r="P137" i="11"/>
  <c r="O137" i="11"/>
  <c r="M137" i="11"/>
  <c r="L137" i="11"/>
  <c r="L136" i="11" s="1"/>
  <c r="K137" i="11"/>
  <c r="J137" i="11"/>
  <c r="H137" i="11"/>
  <c r="H136" i="11" s="1"/>
  <c r="G137" i="11"/>
  <c r="F137" i="11"/>
  <c r="P136" i="11"/>
  <c r="O136" i="11"/>
  <c r="N136" i="11" s="1"/>
  <c r="K136" i="11"/>
  <c r="G136" i="11"/>
  <c r="D136" i="11"/>
  <c r="Q135" i="11"/>
  <c r="P135" i="11"/>
  <c r="O135" i="11"/>
  <c r="M135" i="11"/>
  <c r="L135" i="11"/>
  <c r="K135" i="11"/>
  <c r="K130" i="11" s="1"/>
  <c r="I130" i="11" s="1"/>
  <c r="J135" i="11"/>
  <c r="J130" i="11" s="1"/>
  <c r="H135" i="11"/>
  <c r="G135" i="11"/>
  <c r="F135" i="11"/>
  <c r="Q134" i="11"/>
  <c r="P134" i="11"/>
  <c r="O134" i="11"/>
  <c r="M134" i="11"/>
  <c r="L134" i="11"/>
  <c r="K134" i="11"/>
  <c r="J134" i="11"/>
  <c r="I134" i="11" s="1"/>
  <c r="H134" i="11"/>
  <c r="G134" i="11"/>
  <c r="F134" i="11"/>
  <c r="E134" i="11" s="1"/>
  <c r="Q133" i="11"/>
  <c r="P133" i="11"/>
  <c r="O133" i="11"/>
  <c r="M133" i="11"/>
  <c r="L133" i="11"/>
  <c r="K133" i="11"/>
  <c r="J133" i="11"/>
  <c r="H133" i="11"/>
  <c r="G133" i="11"/>
  <c r="F133" i="11"/>
  <c r="Q132" i="11"/>
  <c r="P132" i="11"/>
  <c r="O132" i="11"/>
  <c r="N132" i="11" s="1"/>
  <c r="M132" i="11"/>
  <c r="L132" i="11"/>
  <c r="K132" i="11"/>
  <c r="J132" i="11"/>
  <c r="I132" i="11"/>
  <c r="H132" i="11"/>
  <c r="G132" i="11"/>
  <c r="F132" i="11"/>
  <c r="E132" i="11"/>
  <c r="Q131" i="11"/>
  <c r="P131" i="11"/>
  <c r="P130" i="11" s="1"/>
  <c r="O131" i="11"/>
  <c r="M131" i="11"/>
  <c r="M130" i="11" s="1"/>
  <c r="M116" i="11" s="1"/>
  <c r="L131" i="11"/>
  <c r="K131" i="11"/>
  <c r="J131" i="11"/>
  <c r="I131" i="11"/>
  <c r="H131" i="11"/>
  <c r="G131" i="11"/>
  <c r="F131" i="11"/>
  <c r="Q130" i="11"/>
  <c r="L130" i="11"/>
  <c r="H130" i="11"/>
  <c r="G130" i="11"/>
  <c r="D130" i="11"/>
  <c r="Q129" i="11"/>
  <c r="P129" i="11"/>
  <c r="O129" i="11"/>
  <c r="M129" i="11"/>
  <c r="L129" i="11"/>
  <c r="L128" i="11" s="1"/>
  <c r="K129" i="11"/>
  <c r="J129" i="11"/>
  <c r="H129" i="11"/>
  <c r="G129" i="11"/>
  <c r="F129" i="11"/>
  <c r="Q128" i="11"/>
  <c r="P128" i="11"/>
  <c r="O128" i="11"/>
  <c r="N128" i="11" s="1"/>
  <c r="M128" i="11"/>
  <c r="K128" i="11"/>
  <c r="H128" i="11"/>
  <c r="G128" i="11"/>
  <c r="D128" i="11"/>
  <c r="Q127" i="11"/>
  <c r="P127" i="11"/>
  <c r="O127" i="11"/>
  <c r="M127" i="11"/>
  <c r="L127" i="11"/>
  <c r="K127" i="11"/>
  <c r="I127" i="11" s="1"/>
  <c r="J127" i="11"/>
  <c r="H127" i="11"/>
  <c r="G127" i="11"/>
  <c r="E127" i="11" s="1"/>
  <c r="F127" i="11"/>
  <c r="Q126" i="11"/>
  <c r="P126" i="11"/>
  <c r="O126" i="11"/>
  <c r="M126" i="11"/>
  <c r="L126" i="11"/>
  <c r="L121" i="11" s="1"/>
  <c r="K126" i="11"/>
  <c r="J126" i="11"/>
  <c r="H126" i="11"/>
  <c r="G126" i="11"/>
  <c r="G121" i="11" s="1"/>
  <c r="F126" i="11"/>
  <c r="Q125" i="11"/>
  <c r="P125" i="11"/>
  <c r="N125" i="11"/>
  <c r="O125" i="11"/>
  <c r="M125" i="11"/>
  <c r="L125" i="11"/>
  <c r="K125" i="11"/>
  <c r="K121" i="11" s="1"/>
  <c r="K116" i="11" s="1"/>
  <c r="J125" i="11"/>
  <c r="H125" i="11"/>
  <c r="G125" i="11"/>
  <c r="F125" i="11"/>
  <c r="E125" i="11" s="1"/>
  <c r="Q124" i="11"/>
  <c r="P124" i="11"/>
  <c r="O124" i="11"/>
  <c r="O121" i="11" s="1"/>
  <c r="M124" i="11"/>
  <c r="L124" i="11"/>
  <c r="K124" i="11"/>
  <c r="J124" i="11"/>
  <c r="H124" i="11"/>
  <c r="G124" i="11"/>
  <c r="F124" i="11"/>
  <c r="E124" i="11"/>
  <c r="Q123" i="11"/>
  <c r="P123" i="11"/>
  <c r="O123" i="11"/>
  <c r="N123" i="11"/>
  <c r="M123" i="11"/>
  <c r="L123" i="11"/>
  <c r="K123" i="11"/>
  <c r="J123" i="11"/>
  <c r="I123" i="11" s="1"/>
  <c r="H123" i="11"/>
  <c r="G123" i="11"/>
  <c r="F123" i="11"/>
  <c r="E123" i="11" s="1"/>
  <c r="Q122" i="11"/>
  <c r="P122" i="11"/>
  <c r="O122" i="11"/>
  <c r="M122" i="11"/>
  <c r="L122" i="11"/>
  <c r="K122" i="11"/>
  <c r="J122" i="11"/>
  <c r="I122" i="11" s="1"/>
  <c r="H122" i="11"/>
  <c r="H121" i="11" s="1"/>
  <c r="G122" i="11"/>
  <c r="F122" i="11"/>
  <c r="Q121" i="11"/>
  <c r="M121" i="11"/>
  <c r="J121" i="11"/>
  <c r="D121" i="11"/>
  <c r="Q120" i="11"/>
  <c r="P120" i="11"/>
  <c r="O120" i="11"/>
  <c r="N120" i="11"/>
  <c r="M120" i="11"/>
  <c r="M117" i="11" s="1"/>
  <c r="L120" i="11"/>
  <c r="K120" i="11"/>
  <c r="J120" i="11"/>
  <c r="J117" i="11" s="1"/>
  <c r="H120" i="11"/>
  <c r="H117" i="11" s="1"/>
  <c r="G120" i="11"/>
  <c r="F120" i="11"/>
  <c r="Q119" i="11"/>
  <c r="Q117" i="11" s="1"/>
  <c r="P119" i="11"/>
  <c r="O119" i="11"/>
  <c r="M119" i="11"/>
  <c r="L119" i="11"/>
  <c r="K119" i="11"/>
  <c r="J119" i="11"/>
  <c r="H119" i="11"/>
  <c r="E119" i="11"/>
  <c r="G119" i="11"/>
  <c r="F119" i="11"/>
  <c r="F117" i="11" s="1"/>
  <c r="Q118" i="11"/>
  <c r="P118" i="11"/>
  <c r="N118" i="11" s="1"/>
  <c r="O118" i="11"/>
  <c r="M118" i="11"/>
  <c r="L118" i="11"/>
  <c r="K118" i="11"/>
  <c r="J118" i="11"/>
  <c r="H118" i="11"/>
  <c r="G118" i="11"/>
  <c r="E118" i="11" s="1"/>
  <c r="F118" i="11"/>
  <c r="O117" i="11"/>
  <c r="L117" i="11"/>
  <c r="L116" i="11" s="1"/>
  <c r="K117" i="11"/>
  <c r="D117" i="11"/>
  <c r="H116" i="11"/>
  <c r="N115" i="11"/>
  <c r="I115" i="11"/>
  <c r="E115" i="11"/>
  <c r="D115" i="11" s="1"/>
  <c r="N114" i="11"/>
  <c r="I114" i="11"/>
  <c r="E114" i="11"/>
  <c r="N113" i="11"/>
  <c r="I113" i="11"/>
  <c r="E113" i="11"/>
  <c r="N112" i="11"/>
  <c r="I112" i="11"/>
  <c r="E112" i="11"/>
  <c r="D112" i="11" s="1"/>
  <c r="N111" i="11"/>
  <c r="I111" i="11"/>
  <c r="E111" i="11"/>
  <c r="D111" i="11" s="1"/>
  <c r="N110" i="11"/>
  <c r="I110" i="11"/>
  <c r="E110" i="11"/>
  <c r="N109" i="11"/>
  <c r="I109" i="11"/>
  <c r="E109" i="11"/>
  <c r="N108" i="11"/>
  <c r="D108" i="11" s="1"/>
  <c r="I108" i="11"/>
  <c r="E108" i="11"/>
  <c r="N107" i="11"/>
  <c r="I107" i="11"/>
  <c r="E107" i="11"/>
  <c r="D107" i="11" s="1"/>
  <c r="N106" i="11"/>
  <c r="I106" i="11"/>
  <c r="E106" i="11"/>
  <c r="N105" i="11"/>
  <c r="I105" i="11"/>
  <c r="E105" i="11"/>
  <c r="N104" i="11"/>
  <c r="I104" i="11"/>
  <c r="E104" i="11"/>
  <c r="D104" i="11" s="1"/>
  <c r="N103" i="11"/>
  <c r="I103" i="11"/>
  <c r="E103" i="11"/>
  <c r="D103" i="11" s="1"/>
  <c r="N102" i="11"/>
  <c r="I102" i="11"/>
  <c r="E102" i="11"/>
  <c r="N101" i="11"/>
  <c r="I101" i="11"/>
  <c r="E101" i="11"/>
  <c r="N100" i="11"/>
  <c r="I100" i="11"/>
  <c r="E100" i="11"/>
  <c r="D100" i="11" s="1"/>
  <c r="N99" i="11"/>
  <c r="I99" i="11"/>
  <c r="E99" i="11"/>
  <c r="D99" i="11" s="1"/>
  <c r="N98" i="11"/>
  <c r="I98" i="11"/>
  <c r="E98" i="11"/>
  <c r="N97" i="11"/>
  <c r="I97" i="11"/>
  <c r="E97" i="11"/>
  <c r="N96" i="11"/>
  <c r="I96" i="11"/>
  <c r="E96" i="11"/>
  <c r="D96" i="11" s="1"/>
  <c r="N95" i="11"/>
  <c r="I95" i="11"/>
  <c r="E95" i="11"/>
  <c r="D95" i="11" s="1"/>
  <c r="Q93" i="11"/>
  <c r="P93" i="11"/>
  <c r="O93" i="11"/>
  <c r="M93" i="11"/>
  <c r="L93" i="11"/>
  <c r="K93" i="11"/>
  <c r="J93" i="11"/>
  <c r="H93" i="11"/>
  <c r="G93" i="11"/>
  <c r="F93" i="11"/>
  <c r="Q92" i="11"/>
  <c r="P92" i="11"/>
  <c r="O92" i="11"/>
  <c r="M92" i="11"/>
  <c r="L92" i="11"/>
  <c r="K92" i="11"/>
  <c r="J92" i="11"/>
  <c r="I92" i="11" s="1"/>
  <c r="H92" i="11"/>
  <c r="G92" i="11"/>
  <c r="F92" i="11"/>
  <c r="E92" i="11" s="1"/>
  <c r="Q91" i="11"/>
  <c r="Q90" i="11" s="1"/>
  <c r="P91" i="11"/>
  <c r="O91" i="11"/>
  <c r="O90" i="11" s="1"/>
  <c r="M91" i="11"/>
  <c r="L91" i="11"/>
  <c r="L35" i="11" s="1"/>
  <c r="K91" i="11"/>
  <c r="J91" i="11"/>
  <c r="H91" i="11"/>
  <c r="H35" i="11" s="1"/>
  <c r="G91" i="11"/>
  <c r="F91" i="11"/>
  <c r="P90" i="11"/>
  <c r="M90" i="11"/>
  <c r="L90" i="11"/>
  <c r="K90" i="11"/>
  <c r="J90" i="11"/>
  <c r="H90" i="11"/>
  <c r="G90" i="11"/>
  <c r="F90" i="11"/>
  <c r="D90" i="11"/>
  <c r="Q89" i="11"/>
  <c r="P89" i="11"/>
  <c r="O89" i="11"/>
  <c r="O87" i="11" s="1"/>
  <c r="M89" i="11"/>
  <c r="L89" i="11"/>
  <c r="L33" i="11" s="1"/>
  <c r="K89" i="11"/>
  <c r="J89" i="11"/>
  <c r="H89" i="11"/>
  <c r="H87" i="11" s="1"/>
  <c r="G89" i="11"/>
  <c r="F89" i="11"/>
  <c r="F87" i="11" s="1"/>
  <c r="Q88" i="11"/>
  <c r="P88" i="11"/>
  <c r="N88" i="11" s="1"/>
  <c r="O88" i="11"/>
  <c r="M88" i="11"/>
  <c r="L88" i="11"/>
  <c r="K88" i="11"/>
  <c r="J88" i="11"/>
  <c r="J87" i="11" s="1"/>
  <c r="H88" i="11"/>
  <c r="G88" i="11"/>
  <c r="E88" i="11" s="1"/>
  <c r="F88" i="11"/>
  <c r="P87" i="11"/>
  <c r="M87" i="11"/>
  <c r="K87" i="11"/>
  <c r="D87" i="11"/>
  <c r="Q86" i="11"/>
  <c r="P86" i="11"/>
  <c r="O86" i="11"/>
  <c r="M86" i="11"/>
  <c r="L86" i="11"/>
  <c r="L30" i="11" s="1"/>
  <c r="K86" i="11"/>
  <c r="J86" i="11"/>
  <c r="H86" i="11"/>
  <c r="G86" i="11"/>
  <c r="G30" i="11" s="1"/>
  <c r="F86" i="11"/>
  <c r="Q85" i="11"/>
  <c r="P85" i="11"/>
  <c r="N85" i="11" s="1"/>
  <c r="O85" i="11"/>
  <c r="M85" i="11"/>
  <c r="L85" i="11"/>
  <c r="K85" i="11"/>
  <c r="J85" i="11"/>
  <c r="I85" i="11" s="1"/>
  <c r="H85" i="11"/>
  <c r="G85" i="11"/>
  <c r="F85" i="11"/>
  <c r="Q84" i="11"/>
  <c r="Q28" i="11" s="1"/>
  <c r="Q25" i="11" s="1"/>
  <c r="P84" i="11"/>
  <c r="O84" i="11"/>
  <c r="M84" i="11"/>
  <c r="L84" i="11"/>
  <c r="L28" i="11" s="1"/>
  <c r="K84" i="11"/>
  <c r="J84" i="11"/>
  <c r="H84" i="11"/>
  <c r="G84" i="11"/>
  <c r="F84" i="11"/>
  <c r="Q83" i="11"/>
  <c r="P83" i="11"/>
  <c r="O83" i="11"/>
  <c r="M83" i="11"/>
  <c r="L83" i="11"/>
  <c r="K83" i="11"/>
  <c r="J83" i="11"/>
  <c r="I83" i="11" s="1"/>
  <c r="H83" i="11"/>
  <c r="G83" i="11"/>
  <c r="F83" i="11"/>
  <c r="Q82" i="11"/>
  <c r="P82" i="11"/>
  <c r="P81" i="11" s="1"/>
  <c r="O82" i="11"/>
  <c r="M82" i="11"/>
  <c r="L82" i="11"/>
  <c r="L81" i="11" s="1"/>
  <c r="K82" i="11"/>
  <c r="K81" i="11" s="1"/>
  <c r="J82" i="11"/>
  <c r="H82" i="11"/>
  <c r="H81" i="11" s="1"/>
  <c r="G82" i="11"/>
  <c r="F82" i="11"/>
  <c r="F81" i="11" s="1"/>
  <c r="Q81" i="11"/>
  <c r="M81" i="11"/>
  <c r="J81" i="11"/>
  <c r="D81" i="11"/>
  <c r="Q80" i="11"/>
  <c r="P80" i="11"/>
  <c r="O80" i="11"/>
  <c r="M80" i="11"/>
  <c r="L80" i="11"/>
  <c r="L78" i="11" s="1"/>
  <c r="K80" i="11"/>
  <c r="J80" i="11"/>
  <c r="H80" i="11"/>
  <c r="G80" i="11"/>
  <c r="F80" i="11"/>
  <c r="E80" i="11" s="1"/>
  <c r="Q79" i="11"/>
  <c r="P79" i="11"/>
  <c r="O79" i="11"/>
  <c r="N79" i="11" s="1"/>
  <c r="M79" i="11"/>
  <c r="M78" i="11" s="1"/>
  <c r="L79" i="11"/>
  <c r="K79" i="11"/>
  <c r="K78" i="11" s="1"/>
  <c r="J79" i="11"/>
  <c r="H79" i="11"/>
  <c r="G79" i="11"/>
  <c r="F79" i="11"/>
  <c r="Q78" i="11"/>
  <c r="P78" i="11"/>
  <c r="O78" i="11"/>
  <c r="J78" i="11"/>
  <c r="H78" i="11"/>
  <c r="G78" i="11"/>
  <c r="F78" i="11"/>
  <c r="D78" i="11"/>
  <c r="Q77" i="11"/>
  <c r="P77" i="11"/>
  <c r="O77" i="11"/>
  <c r="M77" i="11"/>
  <c r="L77" i="11"/>
  <c r="K77" i="11"/>
  <c r="J77" i="11"/>
  <c r="I77" i="11"/>
  <c r="H77" i="11"/>
  <c r="G77" i="11"/>
  <c r="F77" i="11"/>
  <c r="Q76" i="11"/>
  <c r="P76" i="11"/>
  <c r="O76" i="11"/>
  <c r="N76" i="11" s="1"/>
  <c r="M76" i="11"/>
  <c r="L76" i="11"/>
  <c r="K76" i="11"/>
  <c r="J76" i="11"/>
  <c r="H76" i="11"/>
  <c r="G76" i="11"/>
  <c r="F76" i="11"/>
  <c r="E76" i="11" s="1"/>
  <c r="Q75" i="11"/>
  <c r="P75" i="11"/>
  <c r="O75" i="11"/>
  <c r="M75" i="11"/>
  <c r="L75" i="11"/>
  <c r="L71" i="11" s="1"/>
  <c r="K75" i="11"/>
  <c r="J75" i="11"/>
  <c r="H75" i="11"/>
  <c r="G75" i="11"/>
  <c r="E75" i="11" s="1"/>
  <c r="F75" i="11"/>
  <c r="Q74" i="11"/>
  <c r="P74" i="11"/>
  <c r="P71" i="11" s="1"/>
  <c r="O74" i="11"/>
  <c r="M74" i="11"/>
  <c r="L74" i="11"/>
  <c r="K74" i="11"/>
  <c r="I74" i="11" s="1"/>
  <c r="J74" i="11"/>
  <c r="H74" i="11"/>
  <c r="G74" i="11"/>
  <c r="F74" i="11"/>
  <c r="Q73" i="11"/>
  <c r="P73" i="11"/>
  <c r="O73" i="11"/>
  <c r="N73" i="11" s="1"/>
  <c r="M73" i="11"/>
  <c r="L73" i="11"/>
  <c r="K73" i="11"/>
  <c r="J73" i="11"/>
  <c r="H73" i="11"/>
  <c r="H71" i="11" s="1"/>
  <c r="G73" i="11"/>
  <c r="F73" i="11"/>
  <c r="E73" i="11" s="1"/>
  <c r="Q72" i="11"/>
  <c r="P72" i="11"/>
  <c r="O72" i="11"/>
  <c r="N72" i="11" s="1"/>
  <c r="M72" i="11"/>
  <c r="L72" i="11"/>
  <c r="K72" i="11"/>
  <c r="J72" i="11"/>
  <c r="H72" i="11"/>
  <c r="G72" i="11"/>
  <c r="G71" i="11" s="1"/>
  <c r="F72" i="11"/>
  <c r="F71" i="11" s="1"/>
  <c r="J71" i="11"/>
  <c r="D71" i="11"/>
  <c r="Q70" i="11"/>
  <c r="P70" i="11"/>
  <c r="O70" i="11"/>
  <c r="M70" i="11"/>
  <c r="L70" i="11"/>
  <c r="K70" i="11"/>
  <c r="J70" i="11"/>
  <c r="I70" i="11"/>
  <c r="H70" i="11"/>
  <c r="G70" i="11"/>
  <c r="F70" i="11"/>
  <c r="Q69" i="11"/>
  <c r="Q67" i="11" s="1"/>
  <c r="P69" i="11"/>
  <c r="O69" i="11"/>
  <c r="N69" i="11" s="1"/>
  <c r="M69" i="11"/>
  <c r="L69" i="11"/>
  <c r="K69" i="11"/>
  <c r="J69" i="11"/>
  <c r="H69" i="11"/>
  <c r="H67" i="11" s="1"/>
  <c r="G69" i="11"/>
  <c r="F69" i="11"/>
  <c r="Q68" i="11"/>
  <c r="P68" i="11"/>
  <c r="P67" i="11" s="1"/>
  <c r="O68" i="11"/>
  <c r="M68" i="11"/>
  <c r="M67" i="11" s="1"/>
  <c r="L68" i="11"/>
  <c r="K68" i="11"/>
  <c r="J68" i="11"/>
  <c r="H68" i="11"/>
  <c r="G68" i="11"/>
  <c r="G67" i="11" s="1"/>
  <c r="F68" i="11"/>
  <c r="F67" i="11" s="1"/>
  <c r="O67" i="11"/>
  <c r="L67" i="11"/>
  <c r="J67" i="11"/>
  <c r="D67" i="11"/>
  <c r="N65" i="11"/>
  <c r="I65" i="11"/>
  <c r="D65" i="11" s="1"/>
  <c r="E65" i="11"/>
  <c r="N64" i="11"/>
  <c r="I64" i="11"/>
  <c r="D64" i="11" s="1"/>
  <c r="E64" i="11"/>
  <c r="N63" i="11"/>
  <c r="I63" i="11"/>
  <c r="D63" i="11" s="1"/>
  <c r="E63" i="11"/>
  <c r="Q62" i="11"/>
  <c r="P62" i="11"/>
  <c r="P38" i="11" s="1"/>
  <c r="O62" i="11"/>
  <c r="M62" i="11"/>
  <c r="L62" i="11"/>
  <c r="K62" i="11"/>
  <c r="I62" i="11" s="1"/>
  <c r="J62" i="11"/>
  <c r="H62" i="11"/>
  <c r="G62" i="11"/>
  <c r="F62" i="11"/>
  <c r="N61" i="11"/>
  <c r="I61" i="11"/>
  <c r="E61" i="11"/>
  <c r="D61" i="11" s="1"/>
  <c r="N60" i="11"/>
  <c r="I60" i="11"/>
  <c r="E60" i="11"/>
  <c r="D60" i="11" s="1"/>
  <c r="Q59" i="11"/>
  <c r="P59" i="11"/>
  <c r="O59" i="11"/>
  <c r="M59" i="11"/>
  <c r="L59" i="11"/>
  <c r="K59" i="11"/>
  <c r="J59" i="11"/>
  <c r="J38" i="11" s="1"/>
  <c r="H59" i="11"/>
  <c r="G59" i="11"/>
  <c r="F59" i="11"/>
  <c r="N58" i="11"/>
  <c r="I58" i="11"/>
  <c r="E58" i="11"/>
  <c r="N57" i="11"/>
  <c r="I57" i="11"/>
  <c r="E57" i="11"/>
  <c r="N56" i="11"/>
  <c r="I56" i="11"/>
  <c r="E56" i="11"/>
  <c r="D56" i="11" s="1"/>
  <c r="N55" i="11"/>
  <c r="I55" i="11"/>
  <c r="E55" i="11"/>
  <c r="D55" i="11" s="1"/>
  <c r="N54" i="11"/>
  <c r="I54" i="11"/>
  <c r="E54" i="11"/>
  <c r="Q53" i="11"/>
  <c r="P53" i="11"/>
  <c r="O53" i="11"/>
  <c r="M53" i="11"/>
  <c r="L53" i="11"/>
  <c r="K53" i="11"/>
  <c r="J53" i="11"/>
  <c r="H53" i="11"/>
  <c r="G53" i="11"/>
  <c r="F53" i="11"/>
  <c r="N52" i="11"/>
  <c r="I52" i="11"/>
  <c r="E52" i="11"/>
  <c r="D52" i="11" s="1"/>
  <c r="N51" i="11"/>
  <c r="I51" i="11"/>
  <c r="E51" i="11"/>
  <c r="D51" i="11" s="1"/>
  <c r="Q50" i="11"/>
  <c r="P50" i="11"/>
  <c r="O50" i="11"/>
  <c r="M50" i="11"/>
  <c r="L50" i="11"/>
  <c r="K50" i="11"/>
  <c r="J50" i="11"/>
  <c r="I50" i="11" s="1"/>
  <c r="H50" i="11"/>
  <c r="G50" i="11"/>
  <c r="F50" i="11"/>
  <c r="E50" i="11" s="1"/>
  <c r="N49" i="11"/>
  <c r="I49" i="11"/>
  <c r="E49" i="11"/>
  <c r="D49" i="11" s="1"/>
  <c r="N48" i="11"/>
  <c r="I48" i="11"/>
  <c r="E48" i="11"/>
  <c r="N47" i="11"/>
  <c r="I47" i="11"/>
  <c r="E47" i="11"/>
  <c r="N46" i="11"/>
  <c r="I46" i="11"/>
  <c r="E46" i="11"/>
  <c r="D46" i="11" s="1"/>
  <c r="N45" i="11"/>
  <c r="I45" i="11"/>
  <c r="E45" i="11"/>
  <c r="D45" i="11" s="1"/>
  <c r="N44" i="11"/>
  <c r="I44" i="11"/>
  <c r="E44" i="11"/>
  <c r="Q43" i="11"/>
  <c r="Q38" i="11" s="1"/>
  <c r="P43" i="11"/>
  <c r="O43" i="11"/>
  <c r="M43" i="11"/>
  <c r="L43" i="11"/>
  <c r="K43" i="11"/>
  <c r="J43" i="11"/>
  <c r="H43" i="11"/>
  <c r="G43" i="11"/>
  <c r="F43" i="11"/>
  <c r="N42" i="11"/>
  <c r="I42" i="11"/>
  <c r="E42" i="11"/>
  <c r="D42" i="11" s="1"/>
  <c r="N41" i="11"/>
  <c r="I41" i="11"/>
  <c r="E41" i="11"/>
  <c r="N40" i="11"/>
  <c r="I40" i="11"/>
  <c r="E40" i="11"/>
  <c r="Q39" i="11"/>
  <c r="P39" i="11"/>
  <c r="O39" i="11"/>
  <c r="N39" i="11" s="1"/>
  <c r="M39" i="11"/>
  <c r="M38" i="11" s="1"/>
  <c r="L39" i="11"/>
  <c r="K39" i="11"/>
  <c r="I39" i="11" s="1"/>
  <c r="J39" i="11"/>
  <c r="H39" i="11"/>
  <c r="H38" i="11" s="1"/>
  <c r="G39" i="11"/>
  <c r="G38" i="11" s="1"/>
  <c r="F39" i="11"/>
  <c r="L38" i="11"/>
  <c r="K38" i="11"/>
  <c r="Q37" i="11"/>
  <c r="P37" i="11"/>
  <c r="O37" i="11"/>
  <c r="M37" i="11"/>
  <c r="L37" i="11"/>
  <c r="L34" i="11" s="1"/>
  <c r="K37" i="11"/>
  <c r="J37" i="11"/>
  <c r="H37" i="11"/>
  <c r="G37" i="11"/>
  <c r="G34" i="11" s="1"/>
  <c r="F37" i="11"/>
  <c r="Q36" i="11"/>
  <c r="P36" i="11"/>
  <c r="P34" i="11" s="1"/>
  <c r="O36" i="11"/>
  <c r="N36" i="11" s="1"/>
  <c r="M36" i="11"/>
  <c r="M34" i="11" s="1"/>
  <c r="L36" i="11"/>
  <c r="K36" i="11"/>
  <c r="K34" i="11" s="1"/>
  <c r="J36" i="11"/>
  <c r="H36" i="11"/>
  <c r="G36" i="11"/>
  <c r="F36" i="11"/>
  <c r="E36" i="11" s="1"/>
  <c r="P35" i="11"/>
  <c r="O35" i="11"/>
  <c r="N35" i="11" s="1"/>
  <c r="M35" i="11"/>
  <c r="K35" i="11"/>
  <c r="J35" i="11"/>
  <c r="J34" i="11" s="1"/>
  <c r="G35" i="11"/>
  <c r="F35" i="11"/>
  <c r="F34" i="11" s="1"/>
  <c r="H34" i="11"/>
  <c r="P33" i="11"/>
  <c r="O33" i="11"/>
  <c r="M33" i="11"/>
  <c r="K33" i="11"/>
  <c r="J33" i="11"/>
  <c r="H33" i="11"/>
  <c r="G33" i="11"/>
  <c r="F33" i="11"/>
  <c r="F31" i="11" s="1"/>
  <c r="Q32" i="11"/>
  <c r="P32" i="11"/>
  <c r="N32" i="11" s="1"/>
  <c r="O32" i="11"/>
  <c r="M32" i="11"/>
  <c r="M31" i="11" s="1"/>
  <c r="L32" i="11"/>
  <c r="L31" i="11" s="1"/>
  <c r="K32" i="11"/>
  <c r="J32" i="11"/>
  <c r="H32" i="11"/>
  <c r="H31" i="11" s="1"/>
  <c r="G32" i="11"/>
  <c r="G31" i="11" s="1"/>
  <c r="F32" i="11"/>
  <c r="O31" i="11"/>
  <c r="K31" i="11"/>
  <c r="Q30" i="11"/>
  <c r="O30" i="11"/>
  <c r="M30" i="11"/>
  <c r="K30" i="11"/>
  <c r="J30" i="11"/>
  <c r="I30" i="11"/>
  <c r="H30" i="11"/>
  <c r="F30" i="11"/>
  <c r="Q29" i="11"/>
  <c r="P29" i="11"/>
  <c r="O29" i="11"/>
  <c r="M29" i="11"/>
  <c r="L29" i="11"/>
  <c r="K29" i="11"/>
  <c r="J29" i="11"/>
  <c r="G29" i="11"/>
  <c r="F29" i="11"/>
  <c r="P28" i="11"/>
  <c r="O28" i="11"/>
  <c r="M28" i="11"/>
  <c r="M25" i="11" s="1"/>
  <c r="K28" i="11"/>
  <c r="J28" i="11"/>
  <c r="H28" i="11"/>
  <c r="G28" i="11"/>
  <c r="F28" i="11"/>
  <c r="Q27" i="11"/>
  <c r="P27" i="11"/>
  <c r="N27" i="11" s="1"/>
  <c r="O27" i="11"/>
  <c r="M27" i="11"/>
  <c r="L27" i="11"/>
  <c r="K27" i="11"/>
  <c r="J27" i="11"/>
  <c r="H27" i="11"/>
  <c r="G27" i="11"/>
  <c r="F27" i="11"/>
  <c r="Q26" i="11"/>
  <c r="P26" i="11"/>
  <c r="O26" i="11"/>
  <c r="O25" i="11" s="1"/>
  <c r="M26" i="11"/>
  <c r="K26" i="11"/>
  <c r="K25" i="11" s="1"/>
  <c r="J26" i="11"/>
  <c r="J25" i="11" s="1"/>
  <c r="H26" i="11"/>
  <c r="G26" i="11"/>
  <c r="F26" i="11"/>
  <c r="F25" i="11" s="1"/>
  <c r="Q24" i="11"/>
  <c r="P24" i="11"/>
  <c r="P22" i="11" s="1"/>
  <c r="O24" i="11"/>
  <c r="M24" i="11"/>
  <c r="L24" i="11"/>
  <c r="K24" i="11"/>
  <c r="K22" i="11" s="1"/>
  <c r="J24" i="11"/>
  <c r="J22" i="11" s="1"/>
  <c r="H24" i="11"/>
  <c r="G24" i="11"/>
  <c r="F24" i="11"/>
  <c r="F22" i="11" s="1"/>
  <c r="Q23" i="11"/>
  <c r="P23" i="11"/>
  <c r="O23" i="11"/>
  <c r="O22" i="11" s="1"/>
  <c r="N22" i="11" s="1"/>
  <c r="M23" i="11"/>
  <c r="L23" i="11"/>
  <c r="K23" i="11"/>
  <c r="J23" i="11"/>
  <c r="H23" i="11"/>
  <c r="E23" i="11" s="1"/>
  <c r="G23" i="11"/>
  <c r="G22" i="11" s="1"/>
  <c r="F23" i="11"/>
  <c r="Q22" i="11"/>
  <c r="M22" i="11"/>
  <c r="L22" i="11"/>
  <c r="Q21" i="11"/>
  <c r="P21" i="11"/>
  <c r="O21" i="11"/>
  <c r="M21" i="11"/>
  <c r="L21" i="11"/>
  <c r="I21" i="11" s="1"/>
  <c r="K21" i="11"/>
  <c r="J21" i="11"/>
  <c r="H21" i="11"/>
  <c r="G21" i="11"/>
  <c r="F21" i="11"/>
  <c r="Q20" i="11"/>
  <c r="P20" i="11"/>
  <c r="O20" i="11"/>
  <c r="M20" i="11"/>
  <c r="L20" i="11"/>
  <c r="K20" i="11"/>
  <c r="J20" i="11"/>
  <c r="I20" i="11" s="1"/>
  <c r="H20" i="11"/>
  <c r="G20" i="11"/>
  <c r="G15" i="11" s="1"/>
  <c r="F20" i="11"/>
  <c r="Q19" i="11"/>
  <c r="P19" i="11"/>
  <c r="O19" i="11"/>
  <c r="M19" i="11"/>
  <c r="L19" i="11"/>
  <c r="K19" i="11"/>
  <c r="J19" i="11"/>
  <c r="H19" i="11"/>
  <c r="G19" i="11"/>
  <c r="F19" i="11"/>
  <c r="E19" i="11" s="1"/>
  <c r="Q18" i="11"/>
  <c r="O18" i="11"/>
  <c r="M18" i="11"/>
  <c r="M15" i="11" s="1"/>
  <c r="L18" i="11"/>
  <c r="J18" i="11"/>
  <c r="H18" i="11"/>
  <c r="H15" i="11" s="1"/>
  <c r="G18" i="11"/>
  <c r="F18" i="11"/>
  <c r="Q17" i="11"/>
  <c r="Q15" i="11" s="1"/>
  <c r="P17" i="11"/>
  <c r="O17" i="11"/>
  <c r="M17" i="11"/>
  <c r="L17" i="11"/>
  <c r="L15" i="11" s="1"/>
  <c r="K17" i="11"/>
  <c r="J17" i="11"/>
  <c r="H17" i="11"/>
  <c r="G17" i="11"/>
  <c r="F17" i="11"/>
  <c r="E17" i="11" s="1"/>
  <c r="Q16" i="11"/>
  <c r="P16" i="11"/>
  <c r="O16" i="11"/>
  <c r="O15" i="11" s="1"/>
  <c r="M16" i="11"/>
  <c r="L16" i="11"/>
  <c r="K16" i="11"/>
  <c r="J16" i="11"/>
  <c r="I16" i="11" s="1"/>
  <c r="H16" i="11"/>
  <c r="G16" i="11"/>
  <c r="F16" i="11"/>
  <c r="J15" i="11"/>
  <c r="F15" i="11"/>
  <c r="E15" i="11" s="1"/>
  <c r="Q14" i="11"/>
  <c r="P14" i="11"/>
  <c r="P11" i="11" s="1"/>
  <c r="O14" i="11"/>
  <c r="M14" i="11"/>
  <c r="L14" i="11"/>
  <c r="K14" i="11"/>
  <c r="J14" i="11"/>
  <c r="I14" i="11" s="1"/>
  <c r="H14" i="11"/>
  <c r="G14" i="11"/>
  <c r="G11" i="11" s="1"/>
  <c r="F14" i="11"/>
  <c r="Q13" i="11"/>
  <c r="P13" i="11"/>
  <c r="O13" i="11"/>
  <c r="M13" i="11"/>
  <c r="L13" i="11"/>
  <c r="K13" i="11"/>
  <c r="J13" i="11"/>
  <c r="I13" i="11"/>
  <c r="H13" i="11"/>
  <c r="G13" i="11"/>
  <c r="F13" i="11"/>
  <c r="E13" i="11" s="1"/>
  <c r="Q12" i="11"/>
  <c r="P12" i="11"/>
  <c r="O12" i="11"/>
  <c r="M12" i="11"/>
  <c r="M11" i="11" s="1"/>
  <c r="M10" i="11" s="1"/>
  <c r="L12" i="11"/>
  <c r="L11" i="11" s="1"/>
  <c r="K12" i="11"/>
  <c r="J12" i="11"/>
  <c r="I12" i="11"/>
  <c r="H12" i="11"/>
  <c r="G12" i="11"/>
  <c r="F12" i="11"/>
  <c r="Q11" i="11"/>
  <c r="O11" i="11"/>
  <c r="K11" i="11"/>
  <c r="J11" i="11"/>
  <c r="H11" i="11"/>
  <c r="F107" i="10"/>
  <c r="G105" i="10" s="1"/>
  <c r="G107" i="10" s="1"/>
  <c r="E94" i="10"/>
  <c r="E90" i="10"/>
  <c r="E83" i="10"/>
  <c r="E82" i="10" s="1"/>
  <c r="E77" i="10"/>
  <c r="E73" i="10"/>
  <c r="E58" i="10"/>
  <c r="E43" i="10"/>
  <c r="E41" i="10"/>
  <c r="E42" i="10"/>
  <c r="E34" i="10"/>
  <c r="E32" i="10"/>
  <c r="E28" i="10"/>
  <c r="E68" i="10"/>
  <c r="E18" i="10"/>
  <c r="E17" i="10" s="1"/>
  <c r="E35" i="9"/>
  <c r="E34" i="9"/>
  <c r="E33" i="9"/>
  <c r="E32" i="9" s="1"/>
  <c r="F18" i="9"/>
  <c r="E18" i="9"/>
  <c r="E13" i="9" s="1"/>
  <c r="E41" i="9" s="1"/>
  <c r="F14" i="9"/>
  <c r="F13" i="9" s="1"/>
  <c r="E14" i="9"/>
  <c r="E12" i="9"/>
  <c r="E11" i="9" s="1"/>
  <c r="E51" i="8"/>
  <c r="E50" i="8"/>
  <c r="E49" i="8"/>
  <c r="E48" i="8"/>
  <c r="E47" i="8" s="1"/>
  <c r="E46" i="8"/>
  <c r="E45" i="8"/>
  <c r="E44" i="8" s="1"/>
  <c r="E43" i="8"/>
  <c r="E42" i="8"/>
  <c r="E41" i="8"/>
  <c r="E39" i="8"/>
  <c r="E38" i="8"/>
  <c r="E37" i="8"/>
  <c r="E20" i="8"/>
  <c r="E11" i="8"/>
  <c r="E10" i="8"/>
  <c r="E29" i="8" s="1"/>
  <c r="E34" i="8" s="1"/>
  <c r="N163" i="7"/>
  <c r="I163" i="7"/>
  <c r="E163" i="7"/>
  <c r="N162" i="7"/>
  <c r="I162" i="7"/>
  <c r="E162" i="7"/>
  <c r="N161" i="7"/>
  <c r="I161" i="7"/>
  <c r="E161" i="7"/>
  <c r="D161" i="7" s="1"/>
  <c r="N160" i="7"/>
  <c r="I160" i="7"/>
  <c r="E160" i="7"/>
  <c r="N159" i="7"/>
  <c r="I159" i="7"/>
  <c r="E159" i="7"/>
  <c r="N158" i="7"/>
  <c r="I158" i="7"/>
  <c r="E158" i="7"/>
  <c r="N157" i="7"/>
  <c r="I157" i="7"/>
  <c r="E157" i="7"/>
  <c r="D157" i="7" s="1"/>
  <c r="N156" i="7"/>
  <c r="I156" i="7"/>
  <c r="E156" i="7"/>
  <c r="N155" i="7"/>
  <c r="I155" i="7"/>
  <c r="E155" i="7"/>
  <c r="N154" i="7"/>
  <c r="I154" i="7"/>
  <c r="E154" i="7"/>
  <c r="N153" i="7"/>
  <c r="I153" i="7"/>
  <c r="E153" i="7"/>
  <c r="D153" i="7" s="1"/>
  <c r="N152" i="7"/>
  <c r="I152" i="7"/>
  <c r="E152" i="7"/>
  <c r="N151" i="7"/>
  <c r="I151" i="7"/>
  <c r="E151" i="7"/>
  <c r="N150" i="7"/>
  <c r="I150" i="7"/>
  <c r="E150" i="7"/>
  <c r="N149" i="7"/>
  <c r="I149" i="7"/>
  <c r="E149" i="7"/>
  <c r="D149" i="7" s="1"/>
  <c r="N148" i="7"/>
  <c r="I148" i="7"/>
  <c r="E148" i="7"/>
  <c r="N147" i="7"/>
  <c r="I147" i="7"/>
  <c r="E147" i="7"/>
  <c r="N146" i="7"/>
  <c r="I146" i="7"/>
  <c r="E146" i="7"/>
  <c r="N145" i="7"/>
  <c r="I145" i="7"/>
  <c r="E145" i="7"/>
  <c r="D145" i="7" s="1"/>
  <c r="N144" i="7"/>
  <c r="I144" i="7"/>
  <c r="E144" i="7"/>
  <c r="Q142" i="7"/>
  <c r="P142" i="7"/>
  <c r="O142" i="7"/>
  <c r="M142" i="7"/>
  <c r="L142" i="7"/>
  <c r="L139" i="7" s="1"/>
  <c r="K142" i="7"/>
  <c r="K139" i="7" s="1"/>
  <c r="J142" i="7"/>
  <c r="H142" i="7"/>
  <c r="G142" i="7"/>
  <c r="F142" i="7"/>
  <c r="Q141" i="7"/>
  <c r="P141" i="7"/>
  <c r="O141" i="7"/>
  <c r="O139" i="7" s="1"/>
  <c r="M141" i="7"/>
  <c r="L141" i="7"/>
  <c r="K141" i="7"/>
  <c r="J141" i="7"/>
  <c r="I141" i="7" s="1"/>
  <c r="H141" i="7"/>
  <c r="G141" i="7"/>
  <c r="F141" i="7"/>
  <c r="F139" i="7" s="1"/>
  <c r="Q140" i="7"/>
  <c r="P140" i="7"/>
  <c r="O140" i="7"/>
  <c r="N140" i="7"/>
  <c r="M140" i="7"/>
  <c r="M139" i="7" s="1"/>
  <c r="L140" i="7"/>
  <c r="K140" i="7"/>
  <c r="J140" i="7"/>
  <c r="J139" i="7" s="1"/>
  <c r="H140" i="7"/>
  <c r="H139" i="7" s="1"/>
  <c r="G140" i="7"/>
  <c r="F140" i="7"/>
  <c r="Q139" i="7"/>
  <c r="P139" i="7"/>
  <c r="G139" i="7"/>
  <c r="D139" i="7"/>
  <c r="Q138" i="7"/>
  <c r="P138" i="7"/>
  <c r="P136" i="7" s="1"/>
  <c r="O138" i="7"/>
  <c r="O136" i="7" s="1"/>
  <c r="N136" i="7" s="1"/>
  <c r="M138" i="7"/>
  <c r="L138" i="7"/>
  <c r="K138" i="7"/>
  <c r="K136" i="7" s="1"/>
  <c r="J138" i="7"/>
  <c r="H138" i="7"/>
  <c r="G138" i="7"/>
  <c r="F138" i="7"/>
  <c r="Q137" i="7"/>
  <c r="P137" i="7"/>
  <c r="O137" i="7"/>
  <c r="N137" i="7"/>
  <c r="M137" i="7"/>
  <c r="L137" i="7"/>
  <c r="K137" i="7"/>
  <c r="J137" i="7"/>
  <c r="J136" i="7" s="1"/>
  <c r="I136" i="7" s="1"/>
  <c r="H137" i="7"/>
  <c r="H136" i="7" s="1"/>
  <c r="G137" i="7"/>
  <c r="F137" i="7"/>
  <c r="E137" i="7"/>
  <c r="Q136" i="7"/>
  <c r="M136" i="7"/>
  <c r="L136" i="7"/>
  <c r="G136" i="7"/>
  <c r="D136" i="7"/>
  <c r="Q135" i="7"/>
  <c r="P135" i="7"/>
  <c r="O135" i="7"/>
  <c r="O130" i="7" s="1"/>
  <c r="M135" i="7"/>
  <c r="L135" i="7"/>
  <c r="K135" i="7"/>
  <c r="J135" i="7"/>
  <c r="J130" i="7" s="1"/>
  <c r="H135" i="7"/>
  <c r="G135" i="7"/>
  <c r="F135" i="7"/>
  <c r="E135" i="7" s="1"/>
  <c r="Q134" i="7"/>
  <c r="P134" i="7"/>
  <c r="O134" i="7"/>
  <c r="N134" i="7" s="1"/>
  <c r="M134" i="7"/>
  <c r="L134" i="7"/>
  <c r="K134" i="7"/>
  <c r="J134" i="7"/>
  <c r="H134" i="7"/>
  <c r="G134" i="7"/>
  <c r="F134" i="7"/>
  <c r="E134" i="7" s="1"/>
  <c r="Q133" i="7"/>
  <c r="P133" i="7"/>
  <c r="O133" i="7"/>
  <c r="M133" i="7"/>
  <c r="L133" i="7"/>
  <c r="K133" i="7"/>
  <c r="J133" i="7"/>
  <c r="H133" i="7"/>
  <c r="G133" i="7"/>
  <c r="F133" i="7"/>
  <c r="Q132" i="7"/>
  <c r="P132" i="7"/>
  <c r="O132" i="7"/>
  <c r="N132" i="7"/>
  <c r="M132" i="7"/>
  <c r="L132" i="7"/>
  <c r="K132" i="7"/>
  <c r="J132" i="7"/>
  <c r="H132" i="7"/>
  <c r="G132" i="7"/>
  <c r="F132" i="7"/>
  <c r="Q131" i="7"/>
  <c r="P131" i="7"/>
  <c r="O131" i="7"/>
  <c r="N131" i="7" s="1"/>
  <c r="M131" i="7"/>
  <c r="M130" i="7" s="1"/>
  <c r="L131" i="7"/>
  <c r="K131" i="7"/>
  <c r="J131" i="7"/>
  <c r="H131" i="7"/>
  <c r="H130" i="7" s="1"/>
  <c r="G131" i="7"/>
  <c r="F131" i="7"/>
  <c r="Q130" i="7"/>
  <c r="P130" i="7"/>
  <c r="L130" i="7"/>
  <c r="K130" i="7"/>
  <c r="G130" i="7"/>
  <c r="D130" i="7"/>
  <c r="Q129" i="7"/>
  <c r="P129" i="7"/>
  <c r="P128" i="7" s="1"/>
  <c r="O129" i="7"/>
  <c r="M129" i="7"/>
  <c r="L129" i="7"/>
  <c r="L128" i="7" s="1"/>
  <c r="K129" i="7"/>
  <c r="K128" i="7" s="1"/>
  <c r="J129" i="7"/>
  <c r="H129" i="7"/>
  <c r="H128" i="7" s="1"/>
  <c r="G129" i="7"/>
  <c r="G128" i="7" s="1"/>
  <c r="F129" i="7"/>
  <c r="Q128" i="7"/>
  <c r="M128" i="7"/>
  <c r="J128" i="7"/>
  <c r="F128" i="7"/>
  <c r="D128" i="7"/>
  <c r="Q127" i="7"/>
  <c r="P127" i="7"/>
  <c r="O127" i="7"/>
  <c r="M127" i="7"/>
  <c r="M121" i="7" s="1"/>
  <c r="M116" i="7" s="1"/>
  <c r="L127" i="7"/>
  <c r="K127" i="7"/>
  <c r="J127" i="7"/>
  <c r="I127" i="7"/>
  <c r="H127" i="7"/>
  <c r="G127" i="7"/>
  <c r="F127" i="7"/>
  <c r="Q126" i="7"/>
  <c r="P126" i="7"/>
  <c r="O126" i="7"/>
  <c r="M126" i="7"/>
  <c r="L126" i="7"/>
  <c r="I126" i="7" s="1"/>
  <c r="K126" i="7"/>
  <c r="J126" i="7"/>
  <c r="H126" i="7"/>
  <c r="E126" i="7" s="1"/>
  <c r="G126" i="7"/>
  <c r="F126" i="7"/>
  <c r="Q125" i="7"/>
  <c r="P125" i="7"/>
  <c r="O125" i="7"/>
  <c r="M125" i="7"/>
  <c r="L125" i="7"/>
  <c r="I125" i="7" s="1"/>
  <c r="K125" i="7"/>
  <c r="J125" i="7"/>
  <c r="H125" i="7"/>
  <c r="G125" i="7"/>
  <c r="F125" i="7"/>
  <c r="Q124" i="7"/>
  <c r="P124" i="7"/>
  <c r="O124" i="7"/>
  <c r="M124" i="7"/>
  <c r="L124" i="7"/>
  <c r="K124" i="7"/>
  <c r="J124" i="7"/>
  <c r="H124" i="7"/>
  <c r="G124" i="7"/>
  <c r="F124" i="7"/>
  <c r="Q123" i="7"/>
  <c r="P123" i="7"/>
  <c r="O123" i="7"/>
  <c r="M123" i="7"/>
  <c r="L123" i="7"/>
  <c r="K123" i="7"/>
  <c r="J123" i="7"/>
  <c r="H123" i="7"/>
  <c r="G123" i="7"/>
  <c r="F123" i="7"/>
  <c r="Q122" i="7"/>
  <c r="P122" i="7"/>
  <c r="P121" i="7" s="1"/>
  <c r="O122" i="7"/>
  <c r="M122" i="7"/>
  <c r="L122" i="7"/>
  <c r="K122" i="7"/>
  <c r="K121" i="7" s="1"/>
  <c r="J122" i="7"/>
  <c r="H122" i="7"/>
  <c r="G122" i="7"/>
  <c r="F122" i="7"/>
  <c r="F121" i="7" s="1"/>
  <c r="O121" i="7"/>
  <c r="H121" i="7"/>
  <c r="D121" i="7"/>
  <c r="Q120" i="7"/>
  <c r="P120" i="7"/>
  <c r="O120" i="7"/>
  <c r="N120" i="7" s="1"/>
  <c r="M120" i="7"/>
  <c r="L120" i="7"/>
  <c r="K120" i="7"/>
  <c r="J120" i="7"/>
  <c r="H120" i="7"/>
  <c r="G120" i="7"/>
  <c r="F120" i="7"/>
  <c r="E120" i="7" s="1"/>
  <c r="Q119" i="7"/>
  <c r="P119" i="7"/>
  <c r="O119" i="7"/>
  <c r="N119" i="7" s="1"/>
  <c r="M119" i="7"/>
  <c r="L119" i="7"/>
  <c r="K119" i="7"/>
  <c r="J119" i="7"/>
  <c r="H119" i="7"/>
  <c r="G119" i="7"/>
  <c r="G117" i="7" s="1"/>
  <c r="F119" i="7"/>
  <c r="F117" i="7" s="1"/>
  <c r="Q118" i="7"/>
  <c r="P118" i="7"/>
  <c r="O118" i="7"/>
  <c r="O117" i="7" s="1"/>
  <c r="M118" i="7"/>
  <c r="M117" i="7" s="1"/>
  <c r="L118" i="7"/>
  <c r="L117" i="7" s="1"/>
  <c r="K118" i="7"/>
  <c r="J118" i="7"/>
  <c r="J117" i="7" s="1"/>
  <c r="H118" i="7"/>
  <c r="H117" i="7" s="1"/>
  <c r="H116" i="7" s="1"/>
  <c r="G118" i="7"/>
  <c r="F118" i="7"/>
  <c r="Q117" i="7"/>
  <c r="P117" i="7"/>
  <c r="P116" i="7" s="1"/>
  <c r="K117" i="7"/>
  <c r="D117" i="7"/>
  <c r="D116" i="7" s="1"/>
  <c r="N115" i="7"/>
  <c r="I115" i="7"/>
  <c r="E115" i="7"/>
  <c r="D115" i="7" s="1"/>
  <c r="N114" i="7"/>
  <c r="I114" i="7"/>
  <c r="E114" i="7"/>
  <c r="D114" i="7" s="1"/>
  <c r="N113" i="7"/>
  <c r="I113" i="7"/>
  <c r="E113" i="7"/>
  <c r="D113" i="7" s="1"/>
  <c r="N112" i="7"/>
  <c r="I112" i="7"/>
  <c r="D112" i="7"/>
  <c r="E112" i="7"/>
  <c r="N111" i="7"/>
  <c r="I111" i="7"/>
  <c r="E111" i="7"/>
  <c r="D111" i="7" s="1"/>
  <c r="N110" i="7"/>
  <c r="I110" i="7"/>
  <c r="E110" i="7"/>
  <c r="D110" i="7" s="1"/>
  <c r="N109" i="7"/>
  <c r="I109" i="7"/>
  <c r="D109" i="7"/>
  <c r="E109" i="7"/>
  <c r="N108" i="7"/>
  <c r="I108" i="7"/>
  <c r="D108" i="7"/>
  <c r="E108" i="7"/>
  <c r="N107" i="7"/>
  <c r="I107" i="7"/>
  <c r="E107" i="7"/>
  <c r="D107" i="7" s="1"/>
  <c r="N106" i="7"/>
  <c r="I106" i="7"/>
  <c r="E106" i="7"/>
  <c r="D106" i="7" s="1"/>
  <c r="N105" i="7"/>
  <c r="I105" i="7"/>
  <c r="E105" i="7"/>
  <c r="D105" i="7" s="1"/>
  <c r="N104" i="7"/>
  <c r="I104" i="7"/>
  <c r="E104" i="7"/>
  <c r="D104" i="7" s="1"/>
  <c r="N103" i="7"/>
  <c r="I103" i="7"/>
  <c r="E103" i="7"/>
  <c r="D103" i="7" s="1"/>
  <c r="N102" i="7"/>
  <c r="I102" i="7"/>
  <c r="E102" i="7"/>
  <c r="D102" i="7" s="1"/>
  <c r="N101" i="7"/>
  <c r="I101" i="7"/>
  <c r="E101" i="7"/>
  <c r="D101" i="7" s="1"/>
  <c r="N100" i="7"/>
  <c r="I100" i="7"/>
  <c r="E100" i="7"/>
  <c r="D100" i="7" s="1"/>
  <c r="N99" i="7"/>
  <c r="I99" i="7"/>
  <c r="E99" i="7"/>
  <c r="D99" i="7" s="1"/>
  <c r="N98" i="7"/>
  <c r="I98" i="7"/>
  <c r="D98" i="7" s="1"/>
  <c r="E98" i="7"/>
  <c r="N97" i="7"/>
  <c r="I97" i="7"/>
  <c r="E97" i="7"/>
  <c r="D97" i="7" s="1"/>
  <c r="N96" i="7"/>
  <c r="I96" i="7"/>
  <c r="E96" i="7"/>
  <c r="D96" i="7" s="1"/>
  <c r="N95" i="7"/>
  <c r="I95" i="7"/>
  <c r="E95" i="7"/>
  <c r="D95" i="7" s="1"/>
  <c r="Q93" i="7"/>
  <c r="P93" i="7"/>
  <c r="O93" i="7"/>
  <c r="M93" i="7"/>
  <c r="L93" i="7"/>
  <c r="K93" i="7"/>
  <c r="J93" i="7"/>
  <c r="H93" i="7"/>
  <c r="G93" i="7"/>
  <c r="F93" i="7"/>
  <c r="Q92" i="7"/>
  <c r="P92" i="7"/>
  <c r="O92" i="7"/>
  <c r="M92" i="7"/>
  <c r="L92" i="7"/>
  <c r="K92" i="7"/>
  <c r="J92" i="7"/>
  <c r="I92" i="7" s="1"/>
  <c r="H92" i="7"/>
  <c r="E92" i="7"/>
  <c r="G92" i="7"/>
  <c r="F92" i="7"/>
  <c r="F90" i="7" s="1"/>
  <c r="Q91" i="7"/>
  <c r="P91" i="7"/>
  <c r="P90" i="7" s="1"/>
  <c r="O91" i="7"/>
  <c r="N91" i="7" s="1"/>
  <c r="M91" i="7"/>
  <c r="L91" i="7"/>
  <c r="L90" i="7" s="1"/>
  <c r="K91" i="7"/>
  <c r="J91" i="7"/>
  <c r="H91" i="7"/>
  <c r="G91" i="7"/>
  <c r="G90" i="7" s="1"/>
  <c r="F91" i="7"/>
  <c r="Q90" i="7"/>
  <c r="O90" i="7"/>
  <c r="M90" i="7"/>
  <c r="K90" i="7"/>
  <c r="J90" i="7"/>
  <c r="H90" i="7"/>
  <c r="D90" i="7"/>
  <c r="Q89" i="7"/>
  <c r="P89" i="7"/>
  <c r="O89" i="7"/>
  <c r="M89" i="7"/>
  <c r="L89" i="7"/>
  <c r="K89" i="7"/>
  <c r="J89" i="7"/>
  <c r="H89" i="7"/>
  <c r="G89" i="7"/>
  <c r="F89" i="7"/>
  <c r="E89" i="7" s="1"/>
  <c r="Q88" i="7"/>
  <c r="P88" i="7"/>
  <c r="O88" i="7"/>
  <c r="N88" i="7" s="1"/>
  <c r="M88" i="7"/>
  <c r="L88" i="7"/>
  <c r="K88" i="7"/>
  <c r="J88" i="7"/>
  <c r="H88" i="7"/>
  <c r="H87" i="7" s="1"/>
  <c r="G88" i="7"/>
  <c r="G87" i="7" s="1"/>
  <c r="F88" i="7"/>
  <c r="E88" i="7" s="1"/>
  <c r="Q87" i="7"/>
  <c r="P87" i="7"/>
  <c r="O87" i="7"/>
  <c r="N87" i="7" s="1"/>
  <c r="M87" i="7"/>
  <c r="L87" i="7"/>
  <c r="K87" i="7"/>
  <c r="J87" i="7"/>
  <c r="I87" i="7"/>
  <c r="D87" i="7"/>
  <c r="Q86" i="7"/>
  <c r="P86" i="7"/>
  <c r="O86" i="7"/>
  <c r="N86" i="7" s="1"/>
  <c r="M86" i="7"/>
  <c r="L86" i="7"/>
  <c r="K86" i="7"/>
  <c r="K81" i="7" s="1"/>
  <c r="J86" i="7"/>
  <c r="I86" i="7" s="1"/>
  <c r="H86" i="7"/>
  <c r="G86" i="7"/>
  <c r="G81" i="7" s="1"/>
  <c r="F86" i="7"/>
  <c r="F81" i="7" s="1"/>
  <c r="Q85" i="7"/>
  <c r="P85" i="7"/>
  <c r="O85" i="7"/>
  <c r="N85" i="7" s="1"/>
  <c r="M85" i="7"/>
  <c r="L85" i="7"/>
  <c r="K85" i="7"/>
  <c r="J85" i="7"/>
  <c r="I85" i="7" s="1"/>
  <c r="H85" i="7"/>
  <c r="G85" i="7"/>
  <c r="F85" i="7"/>
  <c r="E85" i="7" s="1"/>
  <c r="Q84" i="7"/>
  <c r="P84" i="7"/>
  <c r="O84" i="7"/>
  <c r="M84" i="7"/>
  <c r="L84" i="7"/>
  <c r="K84" i="7"/>
  <c r="J84" i="7"/>
  <c r="I84" i="7" s="1"/>
  <c r="H84" i="7"/>
  <c r="G84" i="7"/>
  <c r="F84" i="7"/>
  <c r="E84" i="7" s="1"/>
  <c r="Q83" i="7"/>
  <c r="P83" i="7"/>
  <c r="O83" i="7"/>
  <c r="N83" i="7" s="1"/>
  <c r="M83" i="7"/>
  <c r="L83" i="7"/>
  <c r="K83" i="7"/>
  <c r="J83" i="7"/>
  <c r="H83" i="7"/>
  <c r="G83" i="7"/>
  <c r="F83" i="7"/>
  <c r="Q82" i="7"/>
  <c r="P82" i="7"/>
  <c r="O82" i="7"/>
  <c r="O81" i="7" s="1"/>
  <c r="M82" i="7"/>
  <c r="L82" i="7"/>
  <c r="K82" i="7"/>
  <c r="J82" i="7"/>
  <c r="J81" i="7" s="1"/>
  <c r="I81" i="7" s="1"/>
  <c r="H82" i="7"/>
  <c r="G82" i="7"/>
  <c r="F82" i="7"/>
  <c r="E82" i="7"/>
  <c r="Q81" i="7"/>
  <c r="P81" i="7"/>
  <c r="M81" i="7"/>
  <c r="L81" i="7"/>
  <c r="H81" i="7"/>
  <c r="D81" i="7"/>
  <c r="Q80" i="7"/>
  <c r="P80" i="7"/>
  <c r="O80" i="7"/>
  <c r="N80" i="7" s="1"/>
  <c r="M80" i="7"/>
  <c r="L80" i="7"/>
  <c r="K80" i="7"/>
  <c r="J80" i="7"/>
  <c r="H80" i="7"/>
  <c r="G80" i="7"/>
  <c r="F80" i="7"/>
  <c r="Q79" i="7"/>
  <c r="Q78" i="7" s="1"/>
  <c r="P79" i="7"/>
  <c r="P78" i="7" s="1"/>
  <c r="O79" i="7"/>
  <c r="N79" i="7"/>
  <c r="M79" i="7"/>
  <c r="M78" i="7" s="1"/>
  <c r="L79" i="7"/>
  <c r="L78" i="7" s="1"/>
  <c r="K79" i="7"/>
  <c r="J79" i="7"/>
  <c r="I79" i="7" s="1"/>
  <c r="H79" i="7"/>
  <c r="H78" i="7" s="1"/>
  <c r="G79" i="7"/>
  <c r="E79" i="7"/>
  <c r="F79" i="7"/>
  <c r="O78" i="7"/>
  <c r="K78" i="7"/>
  <c r="G78" i="7"/>
  <c r="F78" i="7"/>
  <c r="D78" i="7"/>
  <c r="Q77" i="7"/>
  <c r="P77" i="7"/>
  <c r="O77" i="7"/>
  <c r="M77" i="7"/>
  <c r="L77" i="7"/>
  <c r="K77" i="7"/>
  <c r="J77" i="7"/>
  <c r="I77" i="7" s="1"/>
  <c r="H77" i="7"/>
  <c r="G77" i="7"/>
  <c r="F77" i="7"/>
  <c r="E77" i="7" s="1"/>
  <c r="Q76" i="7"/>
  <c r="P76" i="7"/>
  <c r="O76" i="7"/>
  <c r="N76" i="7" s="1"/>
  <c r="M76" i="7"/>
  <c r="L76" i="7"/>
  <c r="K76" i="7"/>
  <c r="J76" i="7"/>
  <c r="I76" i="7" s="1"/>
  <c r="H76" i="7"/>
  <c r="G76" i="7"/>
  <c r="F76" i="7"/>
  <c r="Q75" i="7"/>
  <c r="P75" i="7"/>
  <c r="O75" i="7"/>
  <c r="M75" i="7"/>
  <c r="L75" i="7"/>
  <c r="K75" i="7"/>
  <c r="J75" i="7"/>
  <c r="I75" i="7" s="1"/>
  <c r="H75" i="7"/>
  <c r="G75" i="7"/>
  <c r="F75" i="7"/>
  <c r="E75" i="7" s="1"/>
  <c r="Q74" i="7"/>
  <c r="P74" i="7"/>
  <c r="O74" i="7"/>
  <c r="M74" i="7"/>
  <c r="L74" i="7"/>
  <c r="K74" i="7"/>
  <c r="J74" i="7"/>
  <c r="I74" i="7" s="1"/>
  <c r="H74" i="7"/>
  <c r="G74" i="7"/>
  <c r="F74" i="7"/>
  <c r="E74" i="7" s="1"/>
  <c r="Q73" i="7"/>
  <c r="P73" i="7"/>
  <c r="O73" i="7"/>
  <c r="N73" i="7" s="1"/>
  <c r="M73" i="7"/>
  <c r="L73" i="7"/>
  <c r="L71" i="7" s="1"/>
  <c r="K73" i="7"/>
  <c r="J73" i="7"/>
  <c r="H73" i="7"/>
  <c r="G73" i="7"/>
  <c r="G71" i="7" s="1"/>
  <c r="F73" i="7"/>
  <c r="E73" i="7" s="1"/>
  <c r="Q72" i="7"/>
  <c r="P72" i="7"/>
  <c r="P71" i="7" s="1"/>
  <c r="O72" i="7"/>
  <c r="O71" i="7" s="1"/>
  <c r="M72" i="7"/>
  <c r="L72" i="7"/>
  <c r="K72" i="7"/>
  <c r="K71" i="7" s="1"/>
  <c r="J72" i="7"/>
  <c r="J71" i="7" s="1"/>
  <c r="H72" i="7"/>
  <c r="G72" i="7"/>
  <c r="F72" i="7"/>
  <c r="F71" i="7" s="1"/>
  <c r="Q71" i="7"/>
  <c r="M71" i="7"/>
  <c r="H71" i="7"/>
  <c r="D71" i="7"/>
  <c r="Q70" i="7"/>
  <c r="P70" i="7"/>
  <c r="O70" i="7"/>
  <c r="M70" i="7"/>
  <c r="L70" i="7"/>
  <c r="K70" i="7"/>
  <c r="J70" i="7"/>
  <c r="H70" i="7"/>
  <c r="G70" i="7"/>
  <c r="F70" i="7"/>
  <c r="Q69" i="7"/>
  <c r="P69" i="7"/>
  <c r="O69" i="7"/>
  <c r="M69" i="7"/>
  <c r="M67" i="7" s="1"/>
  <c r="L69" i="7"/>
  <c r="K69" i="7"/>
  <c r="J69" i="7"/>
  <c r="I69" i="7" s="1"/>
  <c r="H69" i="7"/>
  <c r="G69" i="7"/>
  <c r="F69" i="7"/>
  <c r="E69" i="7" s="1"/>
  <c r="Q68" i="7"/>
  <c r="P68" i="7"/>
  <c r="P67" i="7" s="1"/>
  <c r="O68" i="7"/>
  <c r="N68" i="7" s="1"/>
  <c r="M68" i="7"/>
  <c r="L68" i="7"/>
  <c r="K68" i="7"/>
  <c r="J68" i="7"/>
  <c r="I68" i="7" s="1"/>
  <c r="H68" i="7"/>
  <c r="H67" i="7" s="1"/>
  <c r="H66" i="7" s="1"/>
  <c r="G68" i="7"/>
  <c r="F68" i="7"/>
  <c r="E68" i="7" s="1"/>
  <c r="Q67" i="7"/>
  <c r="Q66" i="7" s="1"/>
  <c r="L67" i="7"/>
  <c r="K67" i="7"/>
  <c r="K66" i="7" s="1"/>
  <c r="G67" i="7"/>
  <c r="F67" i="7"/>
  <c r="D67" i="7"/>
  <c r="D66" i="7" s="1"/>
  <c r="N65" i="7"/>
  <c r="I65" i="7"/>
  <c r="E65" i="7"/>
  <c r="D65" i="7" s="1"/>
  <c r="N64" i="7"/>
  <c r="I64" i="7"/>
  <c r="E64" i="7"/>
  <c r="D64" i="7" s="1"/>
  <c r="N63" i="7"/>
  <c r="I63" i="7"/>
  <c r="E63" i="7"/>
  <c r="D63" i="7" s="1"/>
  <c r="Q62" i="7"/>
  <c r="P62" i="7"/>
  <c r="O62" i="7"/>
  <c r="M62" i="7"/>
  <c r="L62" i="7"/>
  <c r="K62" i="7"/>
  <c r="J62" i="7"/>
  <c r="H62" i="7"/>
  <c r="G62" i="7"/>
  <c r="F62" i="7"/>
  <c r="N61" i="7"/>
  <c r="I61" i="7"/>
  <c r="D61" i="7"/>
  <c r="E61" i="7"/>
  <c r="N60" i="7"/>
  <c r="I60" i="7"/>
  <c r="E60" i="7"/>
  <c r="D60" i="7" s="1"/>
  <c r="Q59" i="7"/>
  <c r="P59" i="7"/>
  <c r="O59" i="7"/>
  <c r="M59" i="7"/>
  <c r="L59" i="7"/>
  <c r="K59" i="7"/>
  <c r="J59" i="7"/>
  <c r="I59" i="7" s="1"/>
  <c r="H59" i="7"/>
  <c r="G59" i="7"/>
  <c r="F59" i="7"/>
  <c r="N58" i="7"/>
  <c r="I58" i="7"/>
  <c r="E58" i="7"/>
  <c r="D58" i="7"/>
  <c r="N57" i="7"/>
  <c r="I57" i="7"/>
  <c r="E57" i="7"/>
  <c r="D57" i="7"/>
  <c r="N56" i="7"/>
  <c r="I56" i="7"/>
  <c r="E56" i="7"/>
  <c r="D56" i="7"/>
  <c r="N55" i="7"/>
  <c r="I55" i="7"/>
  <c r="E55" i="7"/>
  <c r="D55" i="7"/>
  <c r="N54" i="7"/>
  <c r="I54" i="7"/>
  <c r="E54" i="7"/>
  <c r="D54" i="7"/>
  <c r="Q53" i="7"/>
  <c r="P53" i="7"/>
  <c r="O53" i="7"/>
  <c r="M53" i="7"/>
  <c r="L53" i="7"/>
  <c r="K53" i="7"/>
  <c r="J53" i="7"/>
  <c r="H53" i="7"/>
  <c r="G53" i="7"/>
  <c r="F53" i="7"/>
  <c r="N52" i="7"/>
  <c r="I52" i="7"/>
  <c r="E52" i="7"/>
  <c r="D52" i="7" s="1"/>
  <c r="N51" i="7"/>
  <c r="I51" i="7"/>
  <c r="E51" i="7"/>
  <c r="D51" i="7" s="1"/>
  <c r="Q50" i="7"/>
  <c r="P50" i="7"/>
  <c r="O50" i="7"/>
  <c r="M50" i="7"/>
  <c r="L50" i="7"/>
  <c r="K50" i="7"/>
  <c r="I50" i="7" s="1"/>
  <c r="J50" i="7"/>
  <c r="H50" i="7"/>
  <c r="G50" i="7"/>
  <c r="F50" i="7"/>
  <c r="N49" i="7"/>
  <c r="I49" i="7"/>
  <c r="E49" i="7"/>
  <c r="D49" i="7" s="1"/>
  <c r="N48" i="7"/>
  <c r="I48" i="7"/>
  <c r="E48" i="7"/>
  <c r="D48" i="7" s="1"/>
  <c r="N47" i="7"/>
  <c r="I47" i="7"/>
  <c r="E47" i="7"/>
  <c r="D47" i="7" s="1"/>
  <c r="N46" i="7"/>
  <c r="I46" i="7"/>
  <c r="E46" i="7"/>
  <c r="D46" i="7" s="1"/>
  <c r="N45" i="7"/>
  <c r="I45" i="7"/>
  <c r="E45" i="7"/>
  <c r="D45" i="7" s="1"/>
  <c r="N44" i="7"/>
  <c r="I44" i="7"/>
  <c r="E44" i="7"/>
  <c r="D44" i="7" s="1"/>
  <c r="Q43" i="7"/>
  <c r="P43" i="7"/>
  <c r="O43" i="7"/>
  <c r="M43" i="7"/>
  <c r="L43" i="7"/>
  <c r="K43" i="7"/>
  <c r="J43" i="7"/>
  <c r="H43" i="7"/>
  <c r="G43" i="7"/>
  <c r="F43" i="7"/>
  <c r="N42" i="7"/>
  <c r="I42" i="7"/>
  <c r="E42" i="7"/>
  <c r="D42" i="7" s="1"/>
  <c r="N41" i="7"/>
  <c r="I41" i="7"/>
  <c r="E41" i="7"/>
  <c r="D41" i="7" s="1"/>
  <c r="N40" i="7"/>
  <c r="I40" i="7"/>
  <c r="E40" i="7"/>
  <c r="D40" i="7" s="1"/>
  <c r="Q39" i="7"/>
  <c r="Q38" i="7" s="1"/>
  <c r="P39" i="7"/>
  <c r="P38" i="7" s="1"/>
  <c r="O39" i="7"/>
  <c r="M39" i="7"/>
  <c r="L39" i="7"/>
  <c r="L38" i="7" s="1"/>
  <c r="K39" i="7"/>
  <c r="K38" i="7" s="1"/>
  <c r="J39" i="7"/>
  <c r="H39" i="7"/>
  <c r="G39" i="7"/>
  <c r="G38" i="7" s="1"/>
  <c r="F39" i="7"/>
  <c r="F38" i="7" s="1"/>
  <c r="O38" i="7"/>
  <c r="M38" i="7"/>
  <c r="J38" i="7"/>
  <c r="H38" i="7"/>
  <c r="Q37" i="7"/>
  <c r="P37" i="7"/>
  <c r="O37" i="7"/>
  <c r="M37" i="7"/>
  <c r="L37" i="7"/>
  <c r="K37" i="7"/>
  <c r="J37" i="7"/>
  <c r="H37" i="7"/>
  <c r="G37" i="7"/>
  <c r="F37" i="7"/>
  <c r="Q36" i="7"/>
  <c r="P36" i="7"/>
  <c r="O36" i="7"/>
  <c r="N36" i="7"/>
  <c r="M36" i="7"/>
  <c r="L36" i="7"/>
  <c r="K36" i="7"/>
  <c r="J36" i="7"/>
  <c r="H36" i="7"/>
  <c r="G36" i="7"/>
  <c r="F36" i="7"/>
  <c r="Q35" i="7"/>
  <c r="Q34" i="7" s="1"/>
  <c r="P35" i="7"/>
  <c r="P34" i="7" s="1"/>
  <c r="O35" i="7"/>
  <c r="O34" i="7" s="1"/>
  <c r="M35" i="7"/>
  <c r="L35" i="7"/>
  <c r="L34" i="7" s="1"/>
  <c r="K35" i="7"/>
  <c r="K34" i="7" s="1"/>
  <c r="J35" i="7"/>
  <c r="J34" i="7" s="1"/>
  <c r="H35" i="7"/>
  <c r="G35" i="7"/>
  <c r="G34" i="7" s="1"/>
  <c r="F35" i="7"/>
  <c r="F34" i="7" s="1"/>
  <c r="M34" i="7"/>
  <c r="H34" i="7"/>
  <c r="Q33" i="7"/>
  <c r="Q31" i="7" s="1"/>
  <c r="P33" i="7"/>
  <c r="O33" i="7"/>
  <c r="M33" i="7"/>
  <c r="L33" i="7"/>
  <c r="K33" i="7"/>
  <c r="J33" i="7"/>
  <c r="H33" i="7"/>
  <c r="G33" i="7"/>
  <c r="F33" i="7"/>
  <c r="Q32" i="7"/>
  <c r="P32" i="7"/>
  <c r="P31" i="7" s="1"/>
  <c r="O32" i="7"/>
  <c r="N32" i="7" s="1"/>
  <c r="M32" i="7"/>
  <c r="L32" i="7"/>
  <c r="L31" i="7" s="1"/>
  <c r="K32" i="7"/>
  <c r="K31" i="7" s="1"/>
  <c r="J32" i="7"/>
  <c r="H32" i="7"/>
  <c r="G32" i="7"/>
  <c r="G31" i="7" s="1"/>
  <c r="F32" i="7"/>
  <c r="F31" i="7" s="1"/>
  <c r="O31" i="7"/>
  <c r="M31" i="7"/>
  <c r="J31" i="7"/>
  <c r="H31" i="7"/>
  <c r="Q30" i="7"/>
  <c r="P30" i="7"/>
  <c r="O30" i="7"/>
  <c r="N30" i="7" s="1"/>
  <c r="M30" i="7"/>
  <c r="L30" i="7"/>
  <c r="K30" i="7"/>
  <c r="J30" i="7"/>
  <c r="H30" i="7"/>
  <c r="G30" i="7"/>
  <c r="F30" i="7"/>
  <c r="Q29" i="7"/>
  <c r="P29" i="7"/>
  <c r="O29" i="7"/>
  <c r="M29" i="7"/>
  <c r="L29" i="7"/>
  <c r="K29" i="7"/>
  <c r="J29" i="7"/>
  <c r="H29" i="7"/>
  <c r="G29" i="7"/>
  <c r="F29" i="7"/>
  <c r="Q28" i="7"/>
  <c r="P28" i="7"/>
  <c r="O28" i="7"/>
  <c r="N28" i="7"/>
  <c r="M28" i="7"/>
  <c r="L28" i="7"/>
  <c r="K28" i="7"/>
  <c r="J28" i="7"/>
  <c r="I28" i="7" s="1"/>
  <c r="H28" i="7"/>
  <c r="G28" i="7"/>
  <c r="F28" i="7"/>
  <c r="E28" i="7" s="1"/>
  <c r="Q27" i="7"/>
  <c r="P27" i="7"/>
  <c r="O27" i="7"/>
  <c r="M27" i="7"/>
  <c r="M25" i="7" s="1"/>
  <c r="L27" i="7"/>
  <c r="K27" i="7"/>
  <c r="J27" i="7"/>
  <c r="H27" i="7"/>
  <c r="G27" i="7"/>
  <c r="F27" i="7"/>
  <c r="Q26" i="7"/>
  <c r="Q25" i="7" s="1"/>
  <c r="P26" i="7"/>
  <c r="O26" i="7"/>
  <c r="M26" i="7"/>
  <c r="L26" i="7"/>
  <c r="L25" i="7" s="1"/>
  <c r="K26" i="7"/>
  <c r="I26" i="7" s="1"/>
  <c r="J26" i="7"/>
  <c r="H26" i="7"/>
  <c r="H25" i="7" s="1"/>
  <c r="G26" i="7"/>
  <c r="G25" i="7" s="1"/>
  <c r="F26" i="7"/>
  <c r="P25" i="7"/>
  <c r="O25" i="7"/>
  <c r="K25" i="7"/>
  <c r="J25" i="7"/>
  <c r="F25" i="7"/>
  <c r="Q24" i="7"/>
  <c r="P24" i="7"/>
  <c r="O24" i="7"/>
  <c r="M24" i="7"/>
  <c r="L24" i="7"/>
  <c r="K24" i="7"/>
  <c r="J24" i="7"/>
  <c r="I24" i="7"/>
  <c r="H24" i="7"/>
  <c r="G24" i="7"/>
  <c r="F24" i="7"/>
  <c r="E24" i="7"/>
  <c r="Q23" i="7"/>
  <c r="Q22" i="7" s="1"/>
  <c r="P23" i="7"/>
  <c r="O23" i="7"/>
  <c r="O22" i="7"/>
  <c r="M23" i="7"/>
  <c r="M22" i="7" s="1"/>
  <c r="L23" i="7"/>
  <c r="L22" i="7" s="1"/>
  <c r="K23" i="7"/>
  <c r="K22" i="7" s="1"/>
  <c r="J23" i="7"/>
  <c r="H23" i="7"/>
  <c r="H22" i="7" s="1"/>
  <c r="G23" i="7"/>
  <c r="G22" i="7" s="1"/>
  <c r="F23" i="7"/>
  <c r="P22" i="7"/>
  <c r="J22" i="7"/>
  <c r="I22" i="7" s="1"/>
  <c r="F22" i="7"/>
  <c r="Q21" i="7"/>
  <c r="P21" i="7"/>
  <c r="O21" i="7"/>
  <c r="M21" i="7"/>
  <c r="L21" i="7"/>
  <c r="K21" i="7"/>
  <c r="J21" i="7"/>
  <c r="H21" i="7"/>
  <c r="G21" i="7"/>
  <c r="F21" i="7"/>
  <c r="Q20" i="7"/>
  <c r="P20" i="7"/>
  <c r="O20" i="7"/>
  <c r="M20" i="7"/>
  <c r="L20" i="7"/>
  <c r="K20" i="7"/>
  <c r="J20" i="7"/>
  <c r="I20" i="7" s="1"/>
  <c r="H20" i="7"/>
  <c r="G20" i="7"/>
  <c r="F20" i="7"/>
  <c r="E20" i="7" s="1"/>
  <c r="Q19" i="7"/>
  <c r="P19" i="7"/>
  <c r="O19" i="7"/>
  <c r="N19" i="7" s="1"/>
  <c r="M19" i="7"/>
  <c r="L19" i="7"/>
  <c r="K19" i="7"/>
  <c r="J19" i="7"/>
  <c r="H19" i="7"/>
  <c r="G19" i="7"/>
  <c r="F19" i="7"/>
  <c r="Q18" i="7"/>
  <c r="P18" i="7"/>
  <c r="O18" i="7"/>
  <c r="M18" i="7"/>
  <c r="M15" i="7" s="1"/>
  <c r="L18" i="7"/>
  <c r="K18" i="7"/>
  <c r="J18" i="7"/>
  <c r="H18" i="7"/>
  <c r="G18" i="7"/>
  <c r="F18" i="7"/>
  <c r="Q17" i="7"/>
  <c r="Q15" i="7" s="1"/>
  <c r="P17" i="7"/>
  <c r="O17" i="7"/>
  <c r="M17" i="7"/>
  <c r="L17" i="7"/>
  <c r="K17" i="7"/>
  <c r="J17" i="7"/>
  <c r="I17" i="7" s="1"/>
  <c r="H17" i="7"/>
  <c r="H15" i="7" s="1"/>
  <c r="G17" i="7"/>
  <c r="F17" i="7"/>
  <c r="Q16" i="7"/>
  <c r="P16" i="7"/>
  <c r="O16" i="7"/>
  <c r="N16" i="7" s="1"/>
  <c r="M16" i="7"/>
  <c r="L16" i="7"/>
  <c r="L15" i="7" s="1"/>
  <c r="K16" i="7"/>
  <c r="J16" i="7"/>
  <c r="H16" i="7"/>
  <c r="G16" i="7"/>
  <c r="G15" i="7" s="1"/>
  <c r="F16" i="7"/>
  <c r="E16" i="7" s="1"/>
  <c r="P15" i="7"/>
  <c r="O15" i="7"/>
  <c r="K15" i="7"/>
  <c r="J15" i="7"/>
  <c r="F15" i="7"/>
  <c r="Q14" i="7"/>
  <c r="P14" i="7"/>
  <c r="O14" i="7"/>
  <c r="M14" i="7"/>
  <c r="L14" i="7"/>
  <c r="K14" i="7"/>
  <c r="J14" i="7"/>
  <c r="H14" i="7"/>
  <c r="G14" i="7"/>
  <c r="F14" i="7"/>
  <c r="Q13" i="7"/>
  <c r="P13" i="7"/>
  <c r="O13" i="7"/>
  <c r="M13" i="7"/>
  <c r="L13" i="7"/>
  <c r="K13" i="7"/>
  <c r="J13" i="7"/>
  <c r="H13" i="7"/>
  <c r="G13" i="7"/>
  <c r="F13" i="7"/>
  <c r="Q12" i="7"/>
  <c r="Q11" i="7" s="1"/>
  <c r="P12" i="7"/>
  <c r="P11" i="7" s="1"/>
  <c r="P10" i="7" s="1"/>
  <c r="D55" i="6" s="1"/>
  <c r="O12" i="7"/>
  <c r="N12" i="7"/>
  <c r="M12" i="7"/>
  <c r="M11" i="7" s="1"/>
  <c r="L12" i="7"/>
  <c r="L11" i="7" s="1"/>
  <c r="K12" i="7"/>
  <c r="K11" i="7" s="1"/>
  <c r="J12" i="7"/>
  <c r="I12" i="7" s="1"/>
  <c r="H12" i="7"/>
  <c r="G12" i="7"/>
  <c r="G11" i="7" s="1"/>
  <c r="G10" i="7" s="1"/>
  <c r="F12" i="7"/>
  <c r="F11" i="7" s="1"/>
  <c r="F10" i="7" s="1"/>
  <c r="O11" i="7"/>
  <c r="O10" i="7" s="1"/>
  <c r="D54" i="6" s="1"/>
  <c r="J11" i="7"/>
  <c r="H11" i="7"/>
  <c r="D18" i="6"/>
  <c r="I243" i="5"/>
  <c r="E243" i="5"/>
  <c r="D243" i="5" s="1"/>
  <c r="D235" i="5"/>
  <c r="D218" i="5"/>
  <c r="D215" i="5"/>
  <c r="D211" i="5"/>
  <c r="D205" i="5"/>
  <c r="Q204" i="5"/>
  <c r="P204" i="5"/>
  <c r="O204" i="5"/>
  <c r="M204" i="5"/>
  <c r="L204" i="5"/>
  <c r="K204" i="5"/>
  <c r="J204" i="5"/>
  <c r="I204" i="5" s="1"/>
  <c r="H204" i="5"/>
  <c r="G204" i="5"/>
  <c r="F204" i="5"/>
  <c r="E204" i="5" s="1"/>
  <c r="D198" i="5"/>
  <c r="D196" i="5"/>
  <c r="D193" i="5"/>
  <c r="D191" i="5"/>
  <c r="D190" i="5"/>
  <c r="N189" i="5"/>
  <c r="I189" i="5"/>
  <c r="E189" i="5"/>
  <c r="D189" i="5"/>
  <c r="N188" i="5"/>
  <c r="I188" i="5"/>
  <c r="E188" i="5"/>
  <c r="D188" i="5"/>
  <c r="N187" i="5"/>
  <c r="I187" i="5"/>
  <c r="E187" i="5"/>
  <c r="D187" i="5"/>
  <c r="N186" i="5"/>
  <c r="I186" i="5"/>
  <c r="E186" i="5"/>
  <c r="D186" i="5"/>
  <c r="N185" i="5"/>
  <c r="I185" i="5"/>
  <c r="E185" i="5"/>
  <c r="D185" i="5"/>
  <c r="N184" i="5"/>
  <c r="I184" i="5"/>
  <c r="E184" i="5"/>
  <c r="D184" i="5"/>
  <c r="N183" i="5"/>
  <c r="I183" i="5"/>
  <c r="E183" i="5"/>
  <c r="D183" i="5"/>
  <c r="N182" i="5"/>
  <c r="I182" i="5"/>
  <c r="E182" i="5"/>
  <c r="D182" i="5"/>
  <c r="N181" i="5"/>
  <c r="I181" i="5"/>
  <c r="E181" i="5"/>
  <c r="D181" i="5"/>
  <c r="N180" i="5"/>
  <c r="I180" i="5"/>
  <c r="E180" i="5"/>
  <c r="D180" i="5"/>
  <c r="N179" i="5"/>
  <c r="I179" i="5"/>
  <c r="E179" i="5"/>
  <c r="D179" i="5"/>
  <c r="N178" i="5"/>
  <c r="I178" i="5"/>
  <c r="E178" i="5"/>
  <c r="D178" i="5"/>
  <c r="N177" i="5"/>
  <c r="I177" i="5"/>
  <c r="E177" i="5"/>
  <c r="D177" i="5"/>
  <c r="N176" i="5"/>
  <c r="I176" i="5"/>
  <c r="E176" i="5"/>
  <c r="D176" i="5"/>
  <c r="N175" i="5"/>
  <c r="I175" i="5"/>
  <c r="E175" i="5"/>
  <c r="D175" i="5"/>
  <c r="N174" i="5"/>
  <c r="I174" i="5"/>
  <c r="E174" i="5"/>
  <c r="D174" i="5"/>
  <c r="N172" i="5"/>
  <c r="I172" i="5"/>
  <c r="E172" i="5"/>
  <c r="D172" i="5"/>
  <c r="N171" i="5"/>
  <c r="I171" i="5"/>
  <c r="E171" i="5"/>
  <c r="D171" i="5"/>
  <c r="N169" i="5"/>
  <c r="I169" i="5"/>
  <c r="E169" i="5"/>
  <c r="D169" i="5"/>
  <c r="N168" i="5"/>
  <c r="I168" i="5"/>
  <c r="E168" i="5"/>
  <c r="D168" i="5"/>
  <c r="N167" i="5"/>
  <c r="I167" i="5"/>
  <c r="E167" i="5"/>
  <c r="D167" i="5"/>
  <c r="N165" i="5"/>
  <c r="I165" i="5"/>
  <c r="E165" i="5"/>
  <c r="D165" i="5"/>
  <c r="N164" i="5"/>
  <c r="D164" i="5" s="1"/>
  <c r="I164" i="5"/>
  <c r="E164" i="5"/>
  <c r="N163" i="5"/>
  <c r="I163" i="5"/>
  <c r="E163" i="5"/>
  <c r="N162" i="5"/>
  <c r="D162" i="5" s="1"/>
  <c r="I162" i="5"/>
  <c r="E162" i="5"/>
  <c r="N161" i="5"/>
  <c r="D161" i="5" s="1"/>
  <c r="I161" i="5"/>
  <c r="E161" i="5"/>
  <c r="N159" i="5"/>
  <c r="D159" i="5" s="1"/>
  <c r="I159" i="5"/>
  <c r="E159" i="5"/>
  <c r="N158" i="5"/>
  <c r="D158" i="5" s="1"/>
  <c r="I158" i="5"/>
  <c r="E158" i="5"/>
  <c r="N157" i="5"/>
  <c r="D157" i="5" s="1"/>
  <c r="I157" i="5"/>
  <c r="E157" i="5"/>
  <c r="N156" i="5"/>
  <c r="D156" i="5" s="1"/>
  <c r="I156" i="5"/>
  <c r="E156" i="5"/>
  <c r="N155" i="5"/>
  <c r="D155" i="5" s="1"/>
  <c r="I155" i="5"/>
  <c r="E155" i="5"/>
  <c r="N154" i="5"/>
  <c r="D154" i="5" s="1"/>
  <c r="I154" i="5"/>
  <c r="E154" i="5"/>
  <c r="N152" i="5"/>
  <c r="D152" i="5" s="1"/>
  <c r="I152" i="5"/>
  <c r="E152" i="5"/>
  <c r="N150" i="5"/>
  <c r="D150" i="5" s="1"/>
  <c r="I150" i="5"/>
  <c r="E150" i="5"/>
  <c r="N149" i="5"/>
  <c r="D149" i="5" s="1"/>
  <c r="I149" i="5"/>
  <c r="E149" i="5"/>
  <c r="N147" i="5"/>
  <c r="D147" i="5" s="1"/>
  <c r="I147" i="5"/>
  <c r="E147" i="5"/>
  <c r="N146" i="5"/>
  <c r="D146" i="5" s="1"/>
  <c r="I146" i="5"/>
  <c r="E146" i="5"/>
  <c r="Q143" i="5"/>
  <c r="P143" i="5"/>
  <c r="O143" i="5"/>
  <c r="M143" i="5"/>
  <c r="L143" i="5"/>
  <c r="K143" i="5"/>
  <c r="J143" i="5"/>
  <c r="H143" i="5"/>
  <c r="G143" i="5"/>
  <c r="F143" i="5"/>
  <c r="E143" i="5" s="1"/>
  <c r="Q142" i="5"/>
  <c r="P142" i="5"/>
  <c r="O142" i="5"/>
  <c r="M142" i="5"/>
  <c r="L142" i="5"/>
  <c r="K142" i="5"/>
  <c r="J142" i="5"/>
  <c r="H142" i="5"/>
  <c r="G142" i="5"/>
  <c r="F142" i="5"/>
  <c r="E142" i="5" s="1"/>
  <c r="Q141" i="5"/>
  <c r="Q137" i="5" s="1"/>
  <c r="P141" i="5"/>
  <c r="O141" i="5"/>
  <c r="M141" i="5"/>
  <c r="L141" i="5"/>
  <c r="K141" i="5"/>
  <c r="J141" i="5"/>
  <c r="H141" i="5"/>
  <c r="G141" i="5"/>
  <c r="F141" i="5"/>
  <c r="Q140" i="5"/>
  <c r="P140" i="5"/>
  <c r="O140" i="5"/>
  <c r="N140" i="5"/>
  <c r="M140" i="5"/>
  <c r="L140" i="5"/>
  <c r="K140" i="5"/>
  <c r="J140" i="5"/>
  <c r="I140" i="5" s="1"/>
  <c r="H140" i="5"/>
  <c r="G140" i="5"/>
  <c r="F140" i="5"/>
  <c r="Q139" i="5"/>
  <c r="P139" i="5"/>
  <c r="O139" i="5"/>
  <c r="N139" i="5" s="1"/>
  <c r="M139" i="5"/>
  <c r="L139" i="5"/>
  <c r="L137" i="5" s="1"/>
  <c r="K139" i="5"/>
  <c r="J139" i="5"/>
  <c r="I139" i="5" s="1"/>
  <c r="H139" i="5"/>
  <c r="H137" i="5" s="1"/>
  <c r="G139" i="5"/>
  <c r="G137" i="5" s="1"/>
  <c r="F139" i="5"/>
  <c r="Q138" i="5"/>
  <c r="P138" i="5"/>
  <c r="O138" i="5"/>
  <c r="M138" i="5"/>
  <c r="L138" i="5"/>
  <c r="K138" i="5"/>
  <c r="J138" i="5"/>
  <c r="J137" i="5" s="1"/>
  <c r="H138" i="5"/>
  <c r="G138" i="5"/>
  <c r="F138" i="5"/>
  <c r="E138" i="5"/>
  <c r="M137" i="5"/>
  <c r="D137" i="5"/>
  <c r="Q136" i="5"/>
  <c r="P136" i="5"/>
  <c r="O136" i="5"/>
  <c r="N136" i="5"/>
  <c r="M136" i="5"/>
  <c r="L136" i="5"/>
  <c r="K136" i="5"/>
  <c r="J136" i="5"/>
  <c r="H136" i="5"/>
  <c r="G136" i="5"/>
  <c r="F136" i="5"/>
  <c r="E136" i="5"/>
  <c r="Q135" i="5"/>
  <c r="P135" i="5"/>
  <c r="O135" i="5"/>
  <c r="N135" i="5"/>
  <c r="M135" i="5"/>
  <c r="L135" i="5"/>
  <c r="K135" i="5"/>
  <c r="J135" i="5"/>
  <c r="I135" i="5" s="1"/>
  <c r="H135" i="5"/>
  <c r="G135" i="5"/>
  <c r="F135" i="5"/>
  <c r="Q134" i="5"/>
  <c r="P134" i="5"/>
  <c r="O134" i="5"/>
  <c r="N134" i="5"/>
  <c r="M134" i="5"/>
  <c r="L134" i="5"/>
  <c r="K134" i="5"/>
  <c r="J134" i="5"/>
  <c r="I134" i="5" s="1"/>
  <c r="H134" i="5"/>
  <c r="G134" i="5"/>
  <c r="F134" i="5"/>
  <c r="E134" i="5" s="1"/>
  <c r="Q133" i="5"/>
  <c r="P133" i="5"/>
  <c r="O133" i="5"/>
  <c r="M133" i="5"/>
  <c r="L133" i="5"/>
  <c r="K133" i="5"/>
  <c r="J133" i="5"/>
  <c r="I133" i="5" s="1"/>
  <c r="H133" i="5"/>
  <c r="G133" i="5"/>
  <c r="F133" i="5"/>
  <c r="E133" i="5" s="1"/>
  <c r="Q132" i="5"/>
  <c r="P132" i="5"/>
  <c r="O132" i="5"/>
  <c r="M132" i="5"/>
  <c r="L132" i="5"/>
  <c r="K132" i="5"/>
  <c r="J132" i="5"/>
  <c r="I132" i="5" s="1"/>
  <c r="H132" i="5"/>
  <c r="G132" i="5"/>
  <c r="F132" i="5"/>
  <c r="E132" i="5" s="1"/>
  <c r="Q131" i="5"/>
  <c r="P131" i="5"/>
  <c r="O131" i="5"/>
  <c r="M131" i="5"/>
  <c r="L131" i="5"/>
  <c r="K131" i="5"/>
  <c r="J131" i="5"/>
  <c r="I131" i="5" s="1"/>
  <c r="H131" i="5"/>
  <c r="G131" i="5"/>
  <c r="E131" i="5" s="1"/>
  <c r="F131" i="5"/>
  <c r="Q130" i="5"/>
  <c r="P130" i="5"/>
  <c r="O130" i="5"/>
  <c r="M130" i="5"/>
  <c r="L130" i="5"/>
  <c r="K130" i="5"/>
  <c r="J130" i="5"/>
  <c r="I130" i="5" s="1"/>
  <c r="H130" i="5"/>
  <c r="G130" i="5"/>
  <c r="F130" i="5"/>
  <c r="E130" i="5" s="1"/>
  <c r="Q129" i="5"/>
  <c r="P129" i="5"/>
  <c r="N129" i="5"/>
  <c r="O129" i="5"/>
  <c r="M129" i="5"/>
  <c r="L129" i="5"/>
  <c r="K129" i="5"/>
  <c r="J129" i="5"/>
  <c r="H129" i="5"/>
  <c r="G129" i="5"/>
  <c r="F129" i="5"/>
  <c r="E129" i="5" s="1"/>
  <c r="Q128" i="5"/>
  <c r="P128" i="5"/>
  <c r="O128" i="5"/>
  <c r="N128" i="5" s="1"/>
  <c r="M128" i="5"/>
  <c r="L128" i="5"/>
  <c r="K128" i="5"/>
  <c r="I128" i="5" s="1"/>
  <c r="J128" i="5"/>
  <c r="H128" i="5"/>
  <c r="G128" i="5"/>
  <c r="E128" i="5" s="1"/>
  <c r="F128" i="5"/>
  <c r="Q127" i="5"/>
  <c r="P127" i="5"/>
  <c r="N127" i="5" s="1"/>
  <c r="O127" i="5"/>
  <c r="M127" i="5"/>
  <c r="L127" i="5"/>
  <c r="I127" i="5" s="1"/>
  <c r="K127" i="5"/>
  <c r="J127" i="5"/>
  <c r="H127" i="5"/>
  <c r="E127" i="5" s="1"/>
  <c r="G127" i="5"/>
  <c r="F127" i="5"/>
  <c r="Q126" i="5"/>
  <c r="P126" i="5"/>
  <c r="O126" i="5"/>
  <c r="M126" i="5"/>
  <c r="L126" i="5"/>
  <c r="I126" i="5" s="1"/>
  <c r="K126" i="5"/>
  <c r="J126" i="5"/>
  <c r="H126" i="5"/>
  <c r="G126" i="5"/>
  <c r="F126" i="5"/>
  <c r="Q125" i="5"/>
  <c r="P125" i="5"/>
  <c r="O125" i="5"/>
  <c r="N125" i="5"/>
  <c r="M125" i="5"/>
  <c r="M121" i="5" s="1"/>
  <c r="L125" i="5"/>
  <c r="K125" i="5"/>
  <c r="J125" i="5"/>
  <c r="I125" i="5"/>
  <c r="H125" i="5"/>
  <c r="G125" i="5"/>
  <c r="F125" i="5"/>
  <c r="E125" i="5"/>
  <c r="Q124" i="5"/>
  <c r="P124" i="5"/>
  <c r="O124" i="5"/>
  <c r="N124" i="5"/>
  <c r="M124" i="5"/>
  <c r="L124" i="5"/>
  <c r="K124" i="5"/>
  <c r="J124" i="5"/>
  <c r="I124" i="5" s="1"/>
  <c r="H124" i="5"/>
  <c r="G124" i="5"/>
  <c r="F124" i="5"/>
  <c r="Q123" i="5"/>
  <c r="P123" i="5"/>
  <c r="O123" i="5"/>
  <c r="N123" i="5"/>
  <c r="M123" i="5"/>
  <c r="L123" i="5"/>
  <c r="K123" i="5"/>
  <c r="J123" i="5"/>
  <c r="I123" i="5" s="1"/>
  <c r="H123" i="5"/>
  <c r="G123" i="5"/>
  <c r="F123" i="5"/>
  <c r="E123" i="5" s="1"/>
  <c r="Q122" i="5"/>
  <c r="P122" i="5"/>
  <c r="O122" i="5"/>
  <c r="M122" i="5"/>
  <c r="L122" i="5"/>
  <c r="K122" i="5"/>
  <c r="J122" i="5"/>
  <c r="H122" i="5"/>
  <c r="G122" i="5"/>
  <c r="F122" i="5"/>
  <c r="Q121" i="5"/>
  <c r="G121" i="5"/>
  <c r="D121" i="5"/>
  <c r="Q120" i="5"/>
  <c r="Q118" i="5" s="1"/>
  <c r="P120" i="5"/>
  <c r="O120" i="5"/>
  <c r="M120" i="5"/>
  <c r="L120" i="5"/>
  <c r="L118" i="5" s="1"/>
  <c r="K120" i="5"/>
  <c r="J120" i="5"/>
  <c r="H120" i="5"/>
  <c r="G120" i="5"/>
  <c r="G118" i="5" s="1"/>
  <c r="F120" i="5"/>
  <c r="E120" i="5" s="1"/>
  <c r="Q119" i="5"/>
  <c r="P119" i="5"/>
  <c r="P118" i="5" s="1"/>
  <c r="O119" i="5"/>
  <c r="O118" i="5" s="1"/>
  <c r="M119" i="5"/>
  <c r="L119" i="5"/>
  <c r="K119" i="5"/>
  <c r="K118" i="5" s="1"/>
  <c r="J119" i="5"/>
  <c r="J118" i="5" s="1"/>
  <c r="H119" i="5"/>
  <c r="G119" i="5"/>
  <c r="F119" i="5"/>
  <c r="E119" i="5"/>
  <c r="M118" i="5"/>
  <c r="I118" i="5"/>
  <c r="H118" i="5"/>
  <c r="F118" i="5"/>
  <c r="E118" i="5" s="1"/>
  <c r="D118" i="5"/>
  <c r="Q117" i="5"/>
  <c r="P117" i="5"/>
  <c r="O117" i="5"/>
  <c r="M117" i="5"/>
  <c r="L117" i="5"/>
  <c r="K117" i="5"/>
  <c r="J117" i="5"/>
  <c r="I117" i="5" s="1"/>
  <c r="H117" i="5"/>
  <c r="G117" i="5"/>
  <c r="F117" i="5"/>
  <c r="Q116" i="5"/>
  <c r="P116" i="5"/>
  <c r="O116" i="5"/>
  <c r="N116" i="5" s="1"/>
  <c r="M116" i="5"/>
  <c r="M114" i="5" s="1"/>
  <c r="L116" i="5"/>
  <c r="L114" i="5" s="1"/>
  <c r="K116" i="5"/>
  <c r="J116" i="5"/>
  <c r="H116" i="5"/>
  <c r="G116" i="5"/>
  <c r="F116" i="5"/>
  <c r="Q115" i="5"/>
  <c r="P115" i="5"/>
  <c r="P114" i="5" s="1"/>
  <c r="O115" i="5"/>
  <c r="M115" i="5"/>
  <c r="L115" i="5"/>
  <c r="K115" i="5"/>
  <c r="J115" i="5"/>
  <c r="I115" i="5" s="1"/>
  <c r="H115" i="5"/>
  <c r="H114" i="5" s="1"/>
  <c r="G115" i="5"/>
  <c r="F115" i="5"/>
  <c r="Q114" i="5"/>
  <c r="K114" i="5"/>
  <c r="J114" i="5"/>
  <c r="F114" i="5"/>
  <c r="D114" i="5"/>
  <c r="Q113" i="5"/>
  <c r="P113" i="5"/>
  <c r="O113" i="5"/>
  <c r="M113" i="5"/>
  <c r="L113" i="5"/>
  <c r="K113" i="5"/>
  <c r="J113" i="5"/>
  <c r="H113" i="5"/>
  <c r="G113" i="5"/>
  <c r="F113" i="5"/>
  <c r="E113" i="5"/>
  <c r="Q112" i="5"/>
  <c r="P112" i="5"/>
  <c r="O112" i="5"/>
  <c r="M112" i="5"/>
  <c r="L112" i="5"/>
  <c r="K112" i="5"/>
  <c r="J112" i="5"/>
  <c r="H112" i="5"/>
  <c r="E112" i="5" s="1"/>
  <c r="G112" i="5"/>
  <c r="F112" i="5"/>
  <c r="Q111" i="5"/>
  <c r="P111" i="5"/>
  <c r="O111" i="5"/>
  <c r="M111" i="5"/>
  <c r="L111" i="5"/>
  <c r="K111" i="5"/>
  <c r="J111" i="5"/>
  <c r="I111" i="5"/>
  <c r="H111" i="5"/>
  <c r="G111" i="5"/>
  <c r="F111" i="5"/>
  <c r="Q110" i="5"/>
  <c r="P110" i="5"/>
  <c r="O110" i="5"/>
  <c r="N110" i="5"/>
  <c r="M110" i="5"/>
  <c r="L110" i="5"/>
  <c r="K110" i="5"/>
  <c r="J110" i="5"/>
  <c r="I110" i="5"/>
  <c r="H110" i="5"/>
  <c r="G110" i="5"/>
  <c r="F110" i="5"/>
  <c r="Q109" i="5"/>
  <c r="Q108" i="5" s="1"/>
  <c r="P109" i="5"/>
  <c r="O109" i="5"/>
  <c r="M109" i="5"/>
  <c r="L109" i="5"/>
  <c r="K109" i="5"/>
  <c r="J109" i="5"/>
  <c r="H109" i="5"/>
  <c r="G109" i="5"/>
  <c r="F109" i="5"/>
  <c r="P108" i="5"/>
  <c r="K108" i="5"/>
  <c r="G108" i="5"/>
  <c r="F108" i="5"/>
  <c r="D108" i="5"/>
  <c r="Q107" i="5"/>
  <c r="P107" i="5"/>
  <c r="O107" i="5"/>
  <c r="N107" i="5" s="1"/>
  <c r="M107" i="5"/>
  <c r="L107" i="5"/>
  <c r="K107" i="5"/>
  <c r="J107" i="5"/>
  <c r="H107" i="5"/>
  <c r="G107" i="5"/>
  <c r="F107" i="5"/>
  <c r="E107" i="5"/>
  <c r="Q106" i="5"/>
  <c r="P106" i="5"/>
  <c r="P101" i="5" s="1"/>
  <c r="O106" i="5"/>
  <c r="N106" i="5" s="1"/>
  <c r="M106" i="5"/>
  <c r="L106" i="5"/>
  <c r="K106" i="5"/>
  <c r="J106" i="5"/>
  <c r="I106" i="5" s="1"/>
  <c r="H106" i="5"/>
  <c r="G106" i="5"/>
  <c r="F106" i="5"/>
  <c r="E106" i="5"/>
  <c r="Q105" i="5"/>
  <c r="P105" i="5"/>
  <c r="O105" i="5"/>
  <c r="N105" i="5"/>
  <c r="M105" i="5"/>
  <c r="L105" i="5"/>
  <c r="K105" i="5"/>
  <c r="J105" i="5"/>
  <c r="H105" i="5"/>
  <c r="H101" i="5" s="1"/>
  <c r="G105" i="5"/>
  <c r="F105" i="5"/>
  <c r="E105" i="5"/>
  <c r="Q104" i="5"/>
  <c r="Q101" i="5" s="1"/>
  <c r="P104" i="5"/>
  <c r="O104" i="5"/>
  <c r="N104" i="5"/>
  <c r="M104" i="5"/>
  <c r="L104" i="5"/>
  <c r="K104" i="5"/>
  <c r="J104" i="5"/>
  <c r="I104" i="5" s="1"/>
  <c r="H104" i="5"/>
  <c r="G104" i="5"/>
  <c r="F104" i="5"/>
  <c r="E104" i="5"/>
  <c r="Q103" i="5"/>
  <c r="P103" i="5"/>
  <c r="O103" i="5"/>
  <c r="N103" i="5" s="1"/>
  <c r="M103" i="5"/>
  <c r="L103" i="5"/>
  <c r="K103" i="5"/>
  <c r="K101" i="5" s="1"/>
  <c r="J103" i="5"/>
  <c r="H103" i="5"/>
  <c r="G103" i="5"/>
  <c r="F103" i="5"/>
  <c r="E103" i="5"/>
  <c r="Q102" i="5"/>
  <c r="P102" i="5"/>
  <c r="O102" i="5"/>
  <c r="O101" i="5" s="1"/>
  <c r="M102" i="5"/>
  <c r="M101" i="5" s="1"/>
  <c r="L102" i="5"/>
  <c r="K102" i="5"/>
  <c r="J102" i="5"/>
  <c r="I102" i="5" s="1"/>
  <c r="H102" i="5"/>
  <c r="G102" i="5"/>
  <c r="F102" i="5"/>
  <c r="F101" i="5" s="1"/>
  <c r="E102" i="5"/>
  <c r="J101" i="5"/>
  <c r="G101" i="5"/>
  <c r="D101" i="5"/>
  <c r="Q100" i="5"/>
  <c r="P100" i="5"/>
  <c r="O100" i="5"/>
  <c r="M100" i="5"/>
  <c r="M99" i="5" s="1"/>
  <c r="L100" i="5"/>
  <c r="K100" i="5"/>
  <c r="J100" i="5"/>
  <c r="I100" i="5" s="1"/>
  <c r="H100" i="5"/>
  <c r="G100" i="5"/>
  <c r="F100" i="5"/>
  <c r="E100" i="5"/>
  <c r="Q99" i="5"/>
  <c r="P99" i="5"/>
  <c r="O99" i="5"/>
  <c r="N99" i="5"/>
  <c r="L99" i="5"/>
  <c r="K99" i="5"/>
  <c r="H99" i="5"/>
  <c r="G99" i="5"/>
  <c r="F99" i="5"/>
  <c r="E99" i="5" s="1"/>
  <c r="D99" i="5"/>
  <c r="Q98" i="5"/>
  <c r="Q96" i="5" s="1"/>
  <c r="Q92" i="5" s="1"/>
  <c r="Q26" i="5" s="1"/>
  <c r="P98" i="5"/>
  <c r="O98" i="5"/>
  <c r="M98" i="5"/>
  <c r="L98" i="5"/>
  <c r="I98" i="5" s="1"/>
  <c r="K98" i="5"/>
  <c r="J98" i="5"/>
  <c r="H98" i="5"/>
  <c r="H96" i="5" s="1"/>
  <c r="G98" i="5"/>
  <c r="F98" i="5"/>
  <c r="Q97" i="5"/>
  <c r="P97" i="5"/>
  <c r="O97" i="5"/>
  <c r="M97" i="5"/>
  <c r="M96" i="5" s="1"/>
  <c r="L97" i="5"/>
  <c r="K97" i="5"/>
  <c r="J97" i="5"/>
  <c r="I97" i="5"/>
  <c r="H97" i="5"/>
  <c r="G97" i="5"/>
  <c r="F97" i="5"/>
  <c r="E97" i="5"/>
  <c r="O96" i="5"/>
  <c r="K96" i="5"/>
  <c r="J96" i="5"/>
  <c r="F96" i="5"/>
  <c r="D96" i="5"/>
  <c r="Q95" i="5"/>
  <c r="P95" i="5"/>
  <c r="O95" i="5"/>
  <c r="M95" i="5"/>
  <c r="M93" i="5" s="1"/>
  <c r="L95" i="5"/>
  <c r="K95" i="5"/>
  <c r="J95" i="5"/>
  <c r="J93" i="5" s="1"/>
  <c r="H95" i="5"/>
  <c r="H93" i="5" s="1"/>
  <c r="G95" i="5"/>
  <c r="F95" i="5"/>
  <c r="Q94" i="5"/>
  <c r="Q93" i="5" s="1"/>
  <c r="P94" i="5"/>
  <c r="P93" i="5" s="1"/>
  <c r="O94" i="5"/>
  <c r="M94" i="5"/>
  <c r="L94" i="5"/>
  <c r="K94" i="5"/>
  <c r="K28" i="5" s="1"/>
  <c r="J94" i="5"/>
  <c r="H94" i="5"/>
  <c r="G94" i="5"/>
  <c r="F94" i="5"/>
  <c r="O93" i="5"/>
  <c r="L93" i="5"/>
  <c r="K93" i="5"/>
  <c r="G93" i="5"/>
  <c r="D93" i="5"/>
  <c r="N91" i="5"/>
  <c r="I91" i="5"/>
  <c r="E91" i="5"/>
  <c r="D91" i="5" s="1"/>
  <c r="N90" i="5"/>
  <c r="I90" i="5"/>
  <c r="E90" i="5"/>
  <c r="N89" i="5"/>
  <c r="I89" i="5"/>
  <c r="E89" i="5"/>
  <c r="D89" i="5" s="1"/>
  <c r="N88" i="5"/>
  <c r="I88" i="5"/>
  <c r="E88" i="5"/>
  <c r="N87" i="5"/>
  <c r="I87" i="5"/>
  <c r="E87" i="5"/>
  <c r="D87" i="5" s="1"/>
  <c r="N86" i="5"/>
  <c r="I86" i="5"/>
  <c r="E86" i="5"/>
  <c r="N85" i="5"/>
  <c r="I85" i="5"/>
  <c r="E85" i="5"/>
  <c r="D85" i="5" s="1"/>
  <c r="Q84" i="5"/>
  <c r="P84" i="5"/>
  <c r="O84" i="5"/>
  <c r="M84" i="5"/>
  <c r="L84" i="5"/>
  <c r="K84" i="5"/>
  <c r="J84" i="5"/>
  <c r="H84" i="5"/>
  <c r="G84" i="5"/>
  <c r="F84" i="5"/>
  <c r="N83" i="5"/>
  <c r="I83" i="5"/>
  <c r="E83" i="5"/>
  <c r="D83" i="5"/>
  <c r="N82" i="5"/>
  <c r="I82" i="5"/>
  <c r="E82" i="5"/>
  <c r="D82" i="5"/>
  <c r="N81" i="5"/>
  <c r="I81" i="5"/>
  <c r="E81" i="5"/>
  <c r="D81" i="5"/>
  <c r="N80" i="5"/>
  <c r="I80" i="5"/>
  <c r="E80" i="5"/>
  <c r="D80" i="5"/>
  <c r="N79" i="5"/>
  <c r="I79" i="5"/>
  <c r="E79" i="5"/>
  <c r="D79" i="5"/>
  <c r="N78" i="5"/>
  <c r="I78" i="5"/>
  <c r="E78" i="5"/>
  <c r="D78" i="5"/>
  <c r="N77" i="5"/>
  <c r="I77" i="5"/>
  <c r="E77" i="5"/>
  <c r="D77" i="5"/>
  <c r="N76" i="5"/>
  <c r="I76" i="5"/>
  <c r="E76" i="5"/>
  <c r="D76" i="5"/>
  <c r="N75" i="5"/>
  <c r="I75" i="5"/>
  <c r="E75" i="5"/>
  <c r="D75" i="5"/>
  <c r="N74" i="5"/>
  <c r="I74" i="5"/>
  <c r="E74" i="5"/>
  <c r="D74" i="5"/>
  <c r="N73" i="5"/>
  <c r="I73" i="5"/>
  <c r="E73" i="5"/>
  <c r="D73" i="5"/>
  <c r="N72" i="5"/>
  <c r="I72" i="5"/>
  <c r="E72" i="5"/>
  <c r="D72" i="5"/>
  <c r="N71" i="5"/>
  <c r="I71" i="5"/>
  <c r="E71" i="5"/>
  <c r="D71" i="5"/>
  <c r="N70" i="5"/>
  <c r="I70" i="5"/>
  <c r="E70" i="5"/>
  <c r="D70" i="5"/>
  <c r="N69" i="5"/>
  <c r="I69" i="5"/>
  <c r="E69" i="5"/>
  <c r="D69" i="5"/>
  <c r="Q68" i="5"/>
  <c r="P68" i="5"/>
  <c r="O68" i="5"/>
  <c r="M68" i="5"/>
  <c r="L68" i="5"/>
  <c r="K68" i="5"/>
  <c r="J68" i="5"/>
  <c r="H68" i="5"/>
  <c r="G68" i="5"/>
  <c r="F68" i="5"/>
  <c r="N67" i="5"/>
  <c r="I67" i="5"/>
  <c r="E67" i="5"/>
  <c r="N66" i="5"/>
  <c r="I66" i="5"/>
  <c r="E66" i="5"/>
  <c r="D66" i="5" s="1"/>
  <c r="Q65" i="5"/>
  <c r="P65" i="5"/>
  <c r="O65" i="5"/>
  <c r="M65" i="5"/>
  <c r="L65" i="5"/>
  <c r="K65" i="5"/>
  <c r="I65" i="5" s="1"/>
  <c r="J65" i="5"/>
  <c r="H65" i="5"/>
  <c r="G65" i="5"/>
  <c r="F65" i="5"/>
  <c r="N64" i="5"/>
  <c r="I64" i="5"/>
  <c r="E64" i="5"/>
  <c r="D64" i="5" s="1"/>
  <c r="N63" i="5"/>
  <c r="I63" i="5"/>
  <c r="E63" i="5"/>
  <c r="D63" i="5" s="1"/>
  <c r="N62" i="5"/>
  <c r="I62" i="5"/>
  <c r="E62" i="5"/>
  <c r="D62" i="5" s="1"/>
  <c r="N61" i="5"/>
  <c r="I61" i="5"/>
  <c r="E61" i="5"/>
  <c r="D61" i="5" s="1"/>
  <c r="N60" i="5"/>
  <c r="I60" i="5"/>
  <c r="E60" i="5"/>
  <c r="D60" i="5" s="1"/>
  <c r="N59" i="5"/>
  <c r="I59" i="5"/>
  <c r="E59" i="5"/>
  <c r="D59" i="5" s="1"/>
  <c r="Q58" i="5"/>
  <c r="P58" i="5"/>
  <c r="O58" i="5"/>
  <c r="M58" i="5"/>
  <c r="L58" i="5"/>
  <c r="K58" i="5"/>
  <c r="J58" i="5"/>
  <c r="H58" i="5"/>
  <c r="G58" i="5"/>
  <c r="E58" i="5" s="1"/>
  <c r="F58" i="5"/>
  <c r="N57" i="5"/>
  <c r="I57" i="5"/>
  <c r="D57" i="5" s="1"/>
  <c r="E57" i="5"/>
  <c r="N56" i="5"/>
  <c r="I56" i="5"/>
  <c r="D56" i="5" s="1"/>
  <c r="E56" i="5"/>
  <c r="N55" i="5"/>
  <c r="I55" i="5"/>
  <c r="D55" i="5" s="1"/>
  <c r="E55" i="5"/>
  <c r="N54" i="5"/>
  <c r="I54" i="5"/>
  <c r="D54" i="5" s="1"/>
  <c r="E54" i="5"/>
  <c r="N53" i="5"/>
  <c r="I53" i="5"/>
  <c r="E31" i="9" s="1"/>
  <c r="E30" i="9" s="1"/>
  <c r="E53" i="5"/>
  <c r="D53" i="5" s="1"/>
  <c r="D21" i="5" s="1"/>
  <c r="E29" i="9"/>
  <c r="E28" i="9" s="1"/>
  <c r="Q52" i="5"/>
  <c r="P52" i="5"/>
  <c r="O52" i="5"/>
  <c r="N52" i="5" s="1"/>
  <c r="M52" i="5"/>
  <c r="L52" i="5"/>
  <c r="K52" i="5"/>
  <c r="I52" i="5" s="1"/>
  <c r="J52" i="5"/>
  <c r="H52" i="5"/>
  <c r="G52" i="5"/>
  <c r="F52" i="5"/>
  <c r="N51" i="5"/>
  <c r="I51" i="5"/>
  <c r="E51" i="5"/>
  <c r="D51" i="5" s="1"/>
  <c r="N50" i="5"/>
  <c r="I50" i="5"/>
  <c r="E50" i="5"/>
  <c r="D50" i="5" s="1"/>
  <c r="N49" i="5"/>
  <c r="I49" i="5"/>
  <c r="E49" i="5"/>
  <c r="D49" i="5" s="1"/>
  <c r="D18" i="5" s="1"/>
  <c r="N48" i="5"/>
  <c r="I48" i="5"/>
  <c r="D48" i="5" s="1"/>
  <c r="E48" i="5"/>
  <c r="N47" i="5"/>
  <c r="I47" i="5"/>
  <c r="D47" i="5" s="1"/>
  <c r="D19" i="5" s="1"/>
  <c r="E47" i="5"/>
  <c r="N46" i="5"/>
  <c r="I46" i="5"/>
  <c r="E46" i="5"/>
  <c r="D46" i="5" s="1"/>
  <c r="D17" i="5" s="1"/>
  <c r="Q45" i="5"/>
  <c r="P45" i="5"/>
  <c r="O45" i="5"/>
  <c r="M45" i="5"/>
  <c r="L45" i="5"/>
  <c r="K45" i="5"/>
  <c r="J45" i="5"/>
  <c r="H45" i="5"/>
  <c r="H29" i="5" s="1"/>
  <c r="H25" i="5" s="1"/>
  <c r="G45" i="5"/>
  <c r="F45" i="5"/>
  <c r="N44" i="5"/>
  <c r="I44" i="5"/>
  <c r="D44" i="5" s="1"/>
  <c r="E44" i="5"/>
  <c r="Q43" i="5"/>
  <c r="P43" i="5"/>
  <c r="N43" i="5" s="1"/>
  <c r="O43" i="5"/>
  <c r="M43" i="5"/>
  <c r="L43" i="5"/>
  <c r="K43" i="5"/>
  <c r="J43" i="5"/>
  <c r="H43" i="5"/>
  <c r="G43" i="5"/>
  <c r="F43" i="5"/>
  <c r="E43" i="5" s="1"/>
  <c r="N42" i="5"/>
  <c r="I42" i="5"/>
  <c r="D42" i="5" s="1"/>
  <c r="E42" i="5"/>
  <c r="N41" i="5"/>
  <c r="I41" i="5"/>
  <c r="D41" i="5" s="1"/>
  <c r="E41" i="5"/>
  <c r="Q40" i="5"/>
  <c r="P40" i="5"/>
  <c r="N40" i="5" s="1"/>
  <c r="O40" i="5"/>
  <c r="M40" i="5"/>
  <c r="L40" i="5"/>
  <c r="K40" i="5"/>
  <c r="J40" i="5"/>
  <c r="H40" i="5"/>
  <c r="G40" i="5"/>
  <c r="F40" i="5"/>
  <c r="E40" i="5" s="1"/>
  <c r="N39" i="5"/>
  <c r="I39" i="5"/>
  <c r="D39" i="5" s="1"/>
  <c r="E39" i="5"/>
  <c r="N38" i="5"/>
  <c r="I38" i="5"/>
  <c r="D38" i="5" s="1"/>
  <c r="E38" i="5"/>
  <c r="Q37" i="5"/>
  <c r="P37" i="5"/>
  <c r="P15" i="5" s="1"/>
  <c r="O37" i="5"/>
  <c r="M37" i="5"/>
  <c r="M29" i="5" s="1"/>
  <c r="M25" i="5" s="1"/>
  <c r="L37" i="5"/>
  <c r="K37" i="5"/>
  <c r="J37" i="5"/>
  <c r="I37" i="5"/>
  <c r="I15" i="5" s="1"/>
  <c r="H37" i="5"/>
  <c r="G37" i="5"/>
  <c r="F37" i="5"/>
  <c r="E37" i="5"/>
  <c r="N36" i="5"/>
  <c r="I36" i="5"/>
  <c r="D36" i="5" s="1"/>
  <c r="E36" i="5"/>
  <c r="N35" i="5"/>
  <c r="I35" i="5"/>
  <c r="E35" i="5"/>
  <c r="Q34" i="5"/>
  <c r="P34" i="5"/>
  <c r="P13" i="5" s="1"/>
  <c r="O34" i="5"/>
  <c r="O13" i="5" s="1"/>
  <c r="M34" i="5"/>
  <c r="L34" i="5"/>
  <c r="K34" i="5"/>
  <c r="I34" i="5" s="1"/>
  <c r="J34" i="5"/>
  <c r="J13" i="5" s="1"/>
  <c r="H34" i="5"/>
  <c r="G34" i="5"/>
  <c r="G13" i="5" s="1"/>
  <c r="F34" i="5"/>
  <c r="E34" i="5"/>
  <c r="N33" i="5"/>
  <c r="I33" i="5"/>
  <c r="D33" i="5" s="1"/>
  <c r="N32" i="5"/>
  <c r="I32" i="5"/>
  <c r="D32" i="5"/>
  <c r="Q31" i="5"/>
  <c r="Q28" i="5" s="1"/>
  <c r="P31" i="5"/>
  <c r="O31" i="5"/>
  <c r="O29" i="5" s="1"/>
  <c r="O25" i="5" s="1"/>
  <c r="M31" i="5"/>
  <c r="L31" i="5"/>
  <c r="L28" i="5" s="1"/>
  <c r="K31" i="5"/>
  <c r="J31" i="5"/>
  <c r="I31" i="5" s="1"/>
  <c r="I12" i="5" s="1"/>
  <c r="H31" i="5"/>
  <c r="G31" i="5"/>
  <c r="G28" i="5" s="1"/>
  <c r="F31" i="5"/>
  <c r="N30" i="5"/>
  <c r="I30" i="5"/>
  <c r="E30" i="5"/>
  <c r="D30" i="5" s="1"/>
  <c r="D11" i="5" s="1"/>
  <c r="P29" i="5"/>
  <c r="P25" i="5" s="1"/>
  <c r="K29" i="5"/>
  <c r="K25" i="5" s="1"/>
  <c r="F29" i="5"/>
  <c r="F25" i="5" s="1"/>
  <c r="M28" i="5"/>
  <c r="H28" i="5"/>
  <c r="Q15" i="5"/>
  <c r="O15" i="5"/>
  <c r="L15" i="5"/>
  <c r="K15" i="5"/>
  <c r="J15" i="5"/>
  <c r="H15" i="5"/>
  <c r="G15" i="5"/>
  <c r="F15" i="5"/>
  <c r="Q14" i="5"/>
  <c r="P14" i="5"/>
  <c r="O14" i="5"/>
  <c r="M14" i="5"/>
  <c r="L14" i="5"/>
  <c r="K14" i="5"/>
  <c r="J14" i="5"/>
  <c r="H14" i="5"/>
  <c r="G14" i="5"/>
  <c r="F14" i="5"/>
  <c r="Q13" i="5"/>
  <c r="M13" i="5"/>
  <c r="L13" i="5"/>
  <c r="P12" i="5"/>
  <c r="M12" i="5"/>
  <c r="K12" i="5"/>
  <c r="H12" i="5"/>
  <c r="F12" i="5"/>
  <c r="E12" i="5"/>
  <c r="Q11" i="5"/>
  <c r="P11" i="5"/>
  <c r="O11" i="5"/>
  <c r="N11" i="5"/>
  <c r="M11" i="5"/>
  <c r="L11" i="5"/>
  <c r="K11" i="5"/>
  <c r="J11" i="5"/>
  <c r="I11" i="5"/>
  <c r="H11" i="5"/>
  <c r="G11" i="5"/>
  <c r="F11" i="5"/>
  <c r="D92" i="4"/>
  <c r="D56" i="4"/>
  <c r="D40" i="4"/>
  <c r="D35" i="4"/>
  <c r="D34" i="4" s="1"/>
  <c r="D31" i="4"/>
  <c r="D26" i="4"/>
  <c r="D20" i="4"/>
  <c r="D16" i="4"/>
  <c r="D15" i="4"/>
  <c r="D11" i="4" s="1"/>
  <c r="D12" i="4"/>
  <c r="H92" i="5" l="1"/>
  <c r="H26" i="5" s="1"/>
  <c r="H13" i="5"/>
  <c r="D37" i="5"/>
  <c r="D15" i="5" s="1"/>
  <c r="E94" i="5"/>
  <c r="E14" i="5" s="1"/>
  <c r="F93" i="5"/>
  <c r="I109" i="5"/>
  <c r="L108" i="5"/>
  <c r="F66" i="7"/>
  <c r="G12" i="5"/>
  <c r="L12" i="5"/>
  <c r="Q12" i="5"/>
  <c r="M15" i="5"/>
  <c r="J28" i="5"/>
  <c r="O28" i="5"/>
  <c r="G29" i="5"/>
  <c r="G25" i="5" s="1"/>
  <c r="L29" i="5"/>
  <c r="L25" i="5" s="1"/>
  <c r="I25" i="5" s="1"/>
  <c r="Q29" i="5"/>
  <c r="Q25" i="5" s="1"/>
  <c r="N65" i="5"/>
  <c r="D86" i="5"/>
  <c r="D90" i="5"/>
  <c r="D92" i="5"/>
  <c r="I93" i="5"/>
  <c r="J99" i="5"/>
  <c r="I99" i="5" s="1"/>
  <c r="L101" i="5"/>
  <c r="I101" i="5" s="1"/>
  <c r="H108" i="5"/>
  <c r="M108" i="5"/>
  <c r="M92" i="5" s="1"/>
  <c r="M26" i="5" s="1"/>
  <c r="J108" i="5"/>
  <c r="E116" i="5"/>
  <c r="L121" i="5"/>
  <c r="D163" i="5"/>
  <c r="N111" i="5"/>
  <c r="J10" i="7"/>
  <c r="D38" i="6" s="1"/>
  <c r="M10" i="7"/>
  <c r="D41" i="6" s="1"/>
  <c r="Q10" i="7"/>
  <c r="D56" i="6" s="1"/>
  <c r="G66" i="7"/>
  <c r="P66" i="7"/>
  <c r="M66" i="7"/>
  <c r="E81" i="7"/>
  <c r="K116" i="7"/>
  <c r="K164" i="7" s="1"/>
  <c r="L116" i="7"/>
  <c r="L164" i="7" s="1"/>
  <c r="N97" i="5"/>
  <c r="P96" i="5"/>
  <c r="P92" i="5" s="1"/>
  <c r="P26" i="5" s="1"/>
  <c r="K13" i="5"/>
  <c r="F28" i="5"/>
  <c r="P28" i="5"/>
  <c r="N37" i="5"/>
  <c r="N15" i="5" s="1"/>
  <c r="N93" i="5"/>
  <c r="L96" i="5"/>
  <c r="N117" i="5"/>
  <c r="O114" i="5"/>
  <c r="J121" i="5"/>
  <c r="O121" i="5"/>
  <c r="N121" i="5" s="1"/>
  <c r="E126" i="5"/>
  <c r="H121" i="5"/>
  <c r="O137" i="5"/>
  <c r="D53" i="6"/>
  <c r="I34" i="7"/>
  <c r="P164" i="7"/>
  <c r="H164" i="7"/>
  <c r="M164" i="7"/>
  <c r="G114" i="5"/>
  <c r="E115" i="5"/>
  <c r="E11" i="5"/>
  <c r="J12" i="5"/>
  <c r="O12" i="5"/>
  <c r="J29" i="5"/>
  <c r="J25" i="5" s="1"/>
  <c r="E65" i="5"/>
  <c r="D65" i="5" s="1"/>
  <c r="D67" i="5"/>
  <c r="D88" i="5"/>
  <c r="D22" i="5" s="1"/>
  <c r="E98" i="5"/>
  <c r="G96" i="5"/>
  <c r="G92" i="5" s="1"/>
  <c r="G26" i="5" s="1"/>
  <c r="I107" i="5"/>
  <c r="O108" i="5"/>
  <c r="O92" i="5" s="1"/>
  <c r="E117" i="5"/>
  <c r="F121" i="5"/>
  <c r="E121" i="5" s="1"/>
  <c r="K121" i="5"/>
  <c r="K92" i="5" s="1"/>
  <c r="K26" i="5" s="1"/>
  <c r="P121" i="5"/>
  <c r="K137" i="5"/>
  <c r="I137" i="5" s="1"/>
  <c r="P137" i="5"/>
  <c r="F137" i="5"/>
  <c r="E140" i="5"/>
  <c r="I142" i="5"/>
  <c r="K10" i="7"/>
  <c r="D39" i="6" s="1"/>
  <c r="H10" i="7"/>
  <c r="E34" i="7"/>
  <c r="L66" i="7"/>
  <c r="E71" i="7"/>
  <c r="N78" i="7"/>
  <c r="J116" i="7"/>
  <c r="J164" i="7" s="1"/>
  <c r="J67" i="7"/>
  <c r="O67" i="7"/>
  <c r="O66" i="7" s="1"/>
  <c r="I119" i="7"/>
  <c r="D147" i="7"/>
  <c r="D151" i="7"/>
  <c r="D155" i="7"/>
  <c r="D159" i="7"/>
  <c r="D163" i="7"/>
  <c r="N11" i="7"/>
  <c r="N10" i="7" s="1"/>
  <c r="J78" i="7"/>
  <c r="I78" i="7" s="1"/>
  <c r="I122" i="7"/>
  <c r="L121" i="7"/>
  <c r="I124" i="7"/>
  <c r="I129" i="7"/>
  <c r="N129" i="7"/>
  <c r="F130" i="7"/>
  <c r="I134" i="7"/>
  <c r="I135" i="7"/>
  <c r="I138" i="7"/>
  <c r="D146" i="7"/>
  <c r="D150" i="7"/>
  <c r="D154" i="7"/>
  <c r="D158" i="7"/>
  <c r="D162" i="7"/>
  <c r="E40" i="8"/>
  <c r="E36" i="8" s="1"/>
  <c r="P25" i="11"/>
  <c r="N25" i="11" s="1"/>
  <c r="E31" i="11"/>
  <c r="Q31" i="11"/>
  <c r="Q10" i="11" s="1"/>
  <c r="D33" i="6" s="1"/>
  <c r="Q116" i="7"/>
  <c r="Q164" i="7" s="1"/>
  <c r="E30" i="11"/>
  <c r="G25" i="11"/>
  <c r="G10" i="11" s="1"/>
  <c r="F87" i="7"/>
  <c r="E87" i="7" s="1"/>
  <c r="J121" i="7"/>
  <c r="G121" i="7"/>
  <c r="G116" i="7" s="1"/>
  <c r="G164" i="7" s="1"/>
  <c r="I123" i="7"/>
  <c r="N123" i="7"/>
  <c r="Q121" i="7"/>
  <c r="O128" i="7"/>
  <c r="N128" i="7" s="1"/>
  <c r="E131" i="7"/>
  <c r="D144" i="7"/>
  <c r="D148" i="7"/>
  <c r="D152" i="7"/>
  <c r="D156" i="7"/>
  <c r="D160" i="7"/>
  <c r="I22" i="11"/>
  <c r="O116" i="11"/>
  <c r="O164" i="11" s="1"/>
  <c r="H22" i="11"/>
  <c r="I24" i="11"/>
  <c r="O34" i="11"/>
  <c r="O10" i="11" s="1"/>
  <c r="D31" i="6" s="1"/>
  <c r="I35" i="11"/>
  <c r="D40" i="11"/>
  <c r="D47" i="11"/>
  <c r="D57" i="11"/>
  <c r="D58" i="11"/>
  <c r="J66" i="11"/>
  <c r="O71" i="11"/>
  <c r="Q71" i="11"/>
  <c r="Q66" i="11" s="1"/>
  <c r="I80" i="11"/>
  <c r="E84" i="11"/>
  <c r="E85" i="11"/>
  <c r="H29" i="11"/>
  <c r="H25" i="11" s="1"/>
  <c r="H10" i="11" s="1"/>
  <c r="N86" i="11"/>
  <c r="P30" i="11"/>
  <c r="N30" i="11" s="1"/>
  <c r="L87" i="11"/>
  <c r="I89" i="11"/>
  <c r="E93" i="11"/>
  <c r="D97" i="11"/>
  <c r="D101" i="11"/>
  <c r="D105" i="11"/>
  <c r="D109" i="11"/>
  <c r="D113" i="11"/>
  <c r="Q116" i="11"/>
  <c r="J116" i="11"/>
  <c r="J164" i="11" s="1"/>
  <c r="D116" i="11"/>
  <c r="K164" i="11" s="1"/>
  <c r="P121" i="11"/>
  <c r="E129" i="11"/>
  <c r="F128" i="11"/>
  <c r="E128" i="11" s="1"/>
  <c r="N135" i="11"/>
  <c r="O130" i="11"/>
  <c r="N130" i="11" s="1"/>
  <c r="E137" i="11"/>
  <c r="G174" i="13"/>
  <c r="K174" i="13"/>
  <c r="K10" i="14"/>
  <c r="N31" i="11"/>
  <c r="I34" i="11"/>
  <c r="L66" i="11"/>
  <c r="I72" i="11"/>
  <c r="K71" i="11"/>
  <c r="I71" i="11" s="1"/>
  <c r="G81" i="11"/>
  <c r="E86" i="11"/>
  <c r="E122" i="11"/>
  <c r="F121" i="11"/>
  <c r="E135" i="11"/>
  <c r="F130" i="11"/>
  <c r="E130" i="11" s="1"/>
  <c r="M174" i="14"/>
  <c r="F11" i="11"/>
  <c r="F10" i="11" s="1"/>
  <c r="P31" i="11"/>
  <c r="F38" i="11"/>
  <c r="I78" i="11"/>
  <c r="I87" i="11"/>
  <c r="Q87" i="11"/>
  <c r="Q33" i="11"/>
  <c r="H164" i="11"/>
  <c r="L10" i="13"/>
  <c r="M92" i="13"/>
  <c r="M10" i="14"/>
  <c r="F12" i="9"/>
  <c r="F11" i="9" s="1"/>
  <c r="K18" i="11"/>
  <c r="K15" i="11" s="1"/>
  <c r="P18" i="11"/>
  <c r="N18" i="11" s="1"/>
  <c r="D18" i="11" s="1"/>
  <c r="L26" i="11"/>
  <c r="L25" i="11" s="1"/>
  <c r="J31" i="11"/>
  <c r="I31" i="11" s="1"/>
  <c r="Q35" i="11"/>
  <c r="Q34" i="11" s="1"/>
  <c r="O38" i="11"/>
  <c r="D41" i="11"/>
  <c r="D44" i="11"/>
  <c r="D48" i="11"/>
  <c r="D54" i="11"/>
  <c r="D66" i="11"/>
  <c r="F66" i="11"/>
  <c r="I68" i="11"/>
  <c r="K67" i="11"/>
  <c r="K66" i="11" s="1"/>
  <c r="P66" i="11"/>
  <c r="H66" i="11"/>
  <c r="M71" i="11"/>
  <c r="M66" i="11" s="1"/>
  <c r="E78" i="11"/>
  <c r="E79" i="11"/>
  <c r="I82" i="11"/>
  <c r="N82" i="11"/>
  <c r="I84" i="11"/>
  <c r="G87" i="11"/>
  <c r="I90" i="11"/>
  <c r="I91" i="11"/>
  <c r="N90" i="11"/>
  <c r="I93" i="11"/>
  <c r="D98" i="11"/>
  <c r="D102" i="11"/>
  <c r="D106" i="11"/>
  <c r="D110" i="11"/>
  <c r="D114" i="11"/>
  <c r="G117" i="11"/>
  <c r="G116" i="11" s="1"/>
  <c r="G164" i="11" s="1"/>
  <c r="P117" i="11"/>
  <c r="N126" i="11"/>
  <c r="I129" i="11"/>
  <c r="J128" i="11"/>
  <c r="I137" i="11"/>
  <c r="M106" i="13"/>
  <c r="O81" i="11"/>
  <c r="N81" i="11" s="1"/>
  <c r="F136" i="11"/>
  <c r="E136" i="11" s="1"/>
  <c r="J136" i="11"/>
  <c r="I136" i="11" s="1"/>
  <c r="E140" i="11"/>
  <c r="M10" i="13"/>
  <c r="K10" i="13"/>
  <c r="K92" i="13"/>
  <c r="P92" i="13"/>
  <c r="L188" i="13"/>
  <c r="L174" i="13" s="1"/>
  <c r="G10" i="14"/>
  <c r="H140" i="14"/>
  <c r="H92" i="14" s="1"/>
  <c r="L140" i="14"/>
  <c r="L92" i="14" s="1"/>
  <c r="P174" i="14"/>
  <c r="N174" i="14"/>
  <c r="I141" i="11"/>
  <c r="J139" i="11"/>
  <c r="I10" i="13"/>
  <c r="I106" i="13"/>
  <c r="I92" i="13" s="1"/>
  <c r="N174" i="13"/>
  <c r="M174" i="13"/>
  <c r="P188" i="13"/>
  <c r="P174" i="13" s="1"/>
  <c r="J188" i="13"/>
  <c r="J174" i="13" s="1"/>
  <c r="I243" i="13"/>
  <c r="I174" i="13" s="1"/>
  <c r="P10" i="14"/>
  <c r="J10" i="14"/>
  <c r="N49" i="14"/>
  <c r="N10" i="14" s="1"/>
  <c r="O58" i="14"/>
  <c r="G174" i="14"/>
  <c r="G213" i="14"/>
  <c r="O49" i="13"/>
  <c r="O10" i="13" s="1"/>
  <c r="H93" i="13"/>
  <c r="J106" i="13"/>
  <c r="J92" i="13" s="1"/>
  <c r="N106" i="13"/>
  <c r="N92" i="13" s="1"/>
  <c r="P140" i="13"/>
  <c r="H140" i="13"/>
  <c r="L140" i="13"/>
  <c r="L92" i="13" s="1"/>
  <c r="L213" i="13"/>
  <c r="I10" i="14"/>
  <c r="O10" i="14"/>
  <c r="L58" i="14"/>
  <c r="L10" i="14" s="1"/>
  <c r="P106" i="14"/>
  <c r="P92" i="14" s="1"/>
  <c r="J140" i="14"/>
  <c r="J92" i="14" s="1"/>
  <c r="I243" i="14"/>
  <c r="I174" i="14" s="1"/>
  <c r="M243" i="14"/>
  <c r="I58" i="5"/>
  <c r="E84" i="5"/>
  <c r="I103" i="5"/>
  <c r="N113" i="5"/>
  <c r="I119" i="5"/>
  <c r="E124" i="5"/>
  <c r="E135" i="5"/>
  <c r="I138" i="5"/>
  <c r="E141" i="5"/>
  <c r="N142" i="5"/>
  <c r="E33" i="7"/>
  <c r="E36" i="7"/>
  <c r="I43" i="7"/>
  <c r="E53" i="7"/>
  <c r="I70" i="7"/>
  <c r="I72" i="7"/>
  <c r="N75" i="7"/>
  <c r="I82" i="7"/>
  <c r="I118" i="7"/>
  <c r="I142" i="7"/>
  <c r="E11" i="11"/>
  <c r="E22" i="11"/>
  <c r="D22" i="11" s="1"/>
  <c r="N33" i="11"/>
  <c r="N50" i="11"/>
  <c r="D50" i="11"/>
  <c r="N62" i="11"/>
  <c r="I128" i="11"/>
  <c r="E45" i="5"/>
  <c r="N45" i="5"/>
  <c r="I84" i="5"/>
  <c r="N84" i="5"/>
  <c r="I94" i="5"/>
  <c r="I14" i="5" s="1"/>
  <c r="I95" i="5"/>
  <c r="E101" i="5"/>
  <c r="I105" i="5"/>
  <c r="I113" i="5"/>
  <c r="N120" i="5"/>
  <c r="N131" i="5"/>
  <c r="E137" i="5"/>
  <c r="N141" i="5"/>
  <c r="N143" i="5"/>
  <c r="E13" i="7"/>
  <c r="E21" i="7"/>
  <c r="N22" i="7"/>
  <c r="I36" i="7"/>
  <c r="E39" i="7"/>
  <c r="I53" i="7"/>
  <c r="N74" i="7"/>
  <c r="E91" i="7"/>
  <c r="I93" i="7"/>
  <c r="I117" i="7"/>
  <c r="E118" i="7"/>
  <c r="N124" i="7"/>
  <c r="E139" i="7"/>
  <c r="N141" i="7"/>
  <c r="E14" i="11"/>
  <c r="I25" i="11"/>
  <c r="E26" i="11"/>
  <c r="I86" i="11"/>
  <c r="E90" i="11"/>
  <c r="E126" i="11"/>
  <c r="I45" i="5"/>
  <c r="E95" i="5"/>
  <c r="N102" i="5"/>
  <c r="I108" i="5"/>
  <c r="I112" i="5"/>
  <c r="N114" i="5"/>
  <c r="N115" i="5"/>
  <c r="E15" i="7"/>
  <c r="D15" i="7" s="1"/>
  <c r="N15" i="7"/>
  <c r="E17" i="7"/>
  <c r="N20" i="7"/>
  <c r="D20" i="7"/>
  <c r="I25" i="7"/>
  <c r="E37" i="7"/>
  <c r="E62" i="7"/>
  <c r="N69" i="7"/>
  <c r="I88" i="7"/>
  <c r="I89" i="7"/>
  <c r="E90" i="7"/>
  <c r="N121" i="7"/>
  <c r="E142" i="7"/>
  <c r="I17" i="11"/>
  <c r="D17" i="11" s="1"/>
  <c r="N20" i="11"/>
  <c r="N26" i="11"/>
  <c r="N28" i="11"/>
  <c r="I32" i="11"/>
  <c r="E67" i="11"/>
  <c r="E71" i="11"/>
  <c r="E74" i="11"/>
  <c r="I79" i="11"/>
  <c r="I88" i="11"/>
  <c r="N134" i="11"/>
  <c r="I139" i="11"/>
  <c r="N34" i="5"/>
  <c r="N13" i="5"/>
  <c r="E108" i="5"/>
  <c r="E109" i="5"/>
  <c r="E37" i="9" s="1"/>
  <c r="E36" i="9" s="1"/>
  <c r="N112" i="5"/>
  <c r="E139" i="5"/>
  <c r="I11" i="7"/>
  <c r="I14" i="7"/>
  <c r="N17" i="7"/>
  <c r="I30" i="7"/>
  <c r="I39" i="7"/>
  <c r="N72" i="7"/>
  <c r="E78" i="7"/>
  <c r="N82" i="7"/>
  <c r="I90" i="7"/>
  <c r="N90" i="7"/>
  <c r="E138" i="7"/>
  <c r="N138" i="7"/>
  <c r="I76" i="11"/>
  <c r="E89" i="11"/>
  <c r="N124" i="11"/>
  <c r="N138" i="11"/>
  <c r="I43" i="5"/>
  <c r="D43" i="5"/>
  <c r="I68" i="5"/>
  <c r="N122" i="5"/>
  <c r="I129" i="5"/>
  <c r="E30" i="7"/>
  <c r="D30" i="7" s="1"/>
  <c r="I37" i="7"/>
  <c r="N117" i="7"/>
  <c r="N118" i="7"/>
  <c r="E122" i="7"/>
  <c r="E124" i="7"/>
  <c r="I130" i="7"/>
  <c r="I140" i="7"/>
  <c r="N12" i="11"/>
  <c r="I36" i="11"/>
  <c r="D36" i="11"/>
  <c r="N53" i="11"/>
  <c r="E83" i="11"/>
  <c r="N139" i="11"/>
  <c r="N142" i="11"/>
  <c r="E93" i="5"/>
  <c r="E13" i="5" s="1"/>
  <c r="E55" i="8" s="1"/>
  <c r="E54" i="8" s="1"/>
  <c r="N138" i="5"/>
  <c r="I18" i="7"/>
  <c r="E19" i="7"/>
  <c r="I23" i="7"/>
  <c r="E86" i="7"/>
  <c r="E119" i="7"/>
  <c r="E128" i="7"/>
  <c r="I132" i="7"/>
  <c r="I133" i="7"/>
  <c r="N14" i="11"/>
  <c r="E16" i="11"/>
  <c r="D16" i="11"/>
  <c r="N16" i="11"/>
  <c r="N17" i="11"/>
  <c r="N21" i="11"/>
  <c r="E72" i="11"/>
  <c r="N74" i="11"/>
  <c r="N75" i="11"/>
  <c r="N80" i="11"/>
  <c r="N121" i="11"/>
  <c r="I126" i="11"/>
  <c r="N127" i="11"/>
  <c r="N129" i="11"/>
  <c r="N131" i="11"/>
  <c r="E133" i="11"/>
  <c r="E18" i="7"/>
  <c r="E23" i="7"/>
  <c r="N23" i="7"/>
  <c r="D23" i="7" s="1"/>
  <c r="I33" i="7"/>
  <c r="N33" i="7"/>
  <c r="N34" i="7"/>
  <c r="D34" i="7"/>
  <c r="I35" i="7"/>
  <c r="N59" i="7"/>
  <c r="E67" i="7"/>
  <c r="E66" i="7"/>
  <c r="N67" i="7"/>
  <c r="I71" i="7"/>
  <c r="I73" i="7"/>
  <c r="E76" i="7"/>
  <c r="E80" i="7"/>
  <c r="I83" i="7"/>
  <c r="E117" i="7"/>
  <c r="I131" i="7"/>
  <c r="N139" i="7"/>
  <c r="I11" i="11"/>
  <c r="N13" i="11"/>
  <c r="D13" i="11"/>
  <c r="I19" i="11"/>
  <c r="E24" i="11"/>
  <c r="I27" i="11"/>
  <c r="E28" i="11"/>
  <c r="D28" i="11" s="1"/>
  <c r="E37" i="11"/>
  <c r="E43" i="11"/>
  <c r="E38" i="11" s="1"/>
  <c r="E62" i="11"/>
  <c r="D62" i="11"/>
  <c r="N68" i="11"/>
  <c r="I73" i="11"/>
  <c r="N77" i="11"/>
  <c r="I81" i="11"/>
  <c r="N84" i="11"/>
  <c r="N91" i="11"/>
  <c r="N93" i="11"/>
  <c r="I135" i="11"/>
  <c r="E138" i="11"/>
  <c r="E142" i="11"/>
  <c r="N95" i="5"/>
  <c r="N132" i="5"/>
  <c r="N204" i="5"/>
  <c r="I21" i="7"/>
  <c r="N31" i="7"/>
  <c r="E59" i="7"/>
  <c r="D59" i="7" s="1"/>
  <c r="N62" i="7"/>
  <c r="E70" i="7"/>
  <c r="N122" i="7"/>
  <c r="E132" i="7"/>
  <c r="E133" i="7"/>
  <c r="E18" i="11"/>
  <c r="E21" i="11"/>
  <c r="D21" i="11" s="1"/>
  <c r="N24" i="11"/>
  <c r="I26" i="11"/>
  <c r="I33" i="11"/>
  <c r="D33" i="11" s="1"/>
  <c r="N70" i="11"/>
  <c r="E77" i="11"/>
  <c r="N83" i="11"/>
  <c r="E87" i="11"/>
  <c r="N87" i="11"/>
  <c r="E91" i="11"/>
  <c r="I117" i="11"/>
  <c r="I119" i="11"/>
  <c r="E120" i="11"/>
  <c r="N101" i="5"/>
  <c r="N137" i="5"/>
  <c r="N18" i="7"/>
  <c r="N24" i="7"/>
  <c r="D24" i="7" s="1"/>
  <c r="N29" i="7"/>
  <c r="I62" i="7"/>
  <c r="N125" i="7"/>
  <c r="I128" i="7"/>
  <c r="E129" i="7"/>
  <c r="N130" i="7"/>
  <c r="E140" i="7"/>
  <c r="N29" i="11"/>
  <c r="E32" i="11"/>
  <c r="D32" i="11" s="1"/>
  <c r="I37" i="11"/>
  <c r="N59" i="11"/>
  <c r="E68" i="11"/>
  <c r="E70" i="11"/>
  <c r="E117" i="11"/>
  <c r="E116" i="11" s="1"/>
  <c r="N119" i="11"/>
  <c r="I125" i="11"/>
  <c r="E141" i="11"/>
  <c r="N58" i="5"/>
  <c r="D58" i="5" s="1"/>
  <c r="N94" i="5"/>
  <c r="N14" i="5"/>
  <c r="N109" i="5"/>
  <c r="N118" i="5"/>
  <c r="N119" i="5"/>
  <c r="I121" i="5"/>
  <c r="I136" i="5"/>
  <c r="E11" i="7"/>
  <c r="D11" i="7" s="1"/>
  <c r="E12" i="7"/>
  <c r="D12" i="7"/>
  <c r="I31" i="7"/>
  <c r="N50" i="7"/>
  <c r="N70" i="7"/>
  <c r="E72" i="7"/>
  <c r="I80" i="7"/>
  <c r="N81" i="7"/>
  <c r="E83" i="7"/>
  <c r="N89" i="7"/>
  <c r="I91" i="7"/>
  <c r="E125" i="7"/>
  <c r="E127" i="7"/>
  <c r="N127" i="7"/>
  <c r="N133" i="7"/>
  <c r="I137" i="7"/>
  <c r="I139" i="7"/>
  <c r="I23" i="11"/>
  <c r="D23" i="11" s="1"/>
  <c r="N43" i="11"/>
  <c r="N38" i="11" s="1"/>
  <c r="N78" i="11"/>
  <c r="N122" i="11"/>
  <c r="I124" i="11"/>
  <c r="N133" i="11"/>
  <c r="N137" i="11"/>
  <c r="I142" i="11"/>
  <c r="E15" i="5"/>
  <c r="D35" i="5"/>
  <c r="D14" i="5"/>
  <c r="E81" i="11"/>
  <c r="D34" i="5"/>
  <c r="D13" i="5" s="1"/>
  <c r="N92" i="7"/>
  <c r="F136" i="7"/>
  <c r="E136" i="7"/>
  <c r="L10" i="11"/>
  <c r="D17" i="6"/>
  <c r="D28" i="7"/>
  <c r="E25" i="5"/>
  <c r="N28" i="5"/>
  <c r="E111" i="5"/>
  <c r="E114" i="5"/>
  <c r="I114" i="5"/>
  <c r="N126" i="5"/>
  <c r="E14" i="7"/>
  <c r="D14" i="7" s="1"/>
  <c r="N14" i="7"/>
  <c r="I15" i="7"/>
  <c r="I16" i="7"/>
  <c r="D16" i="7"/>
  <c r="N26" i="7"/>
  <c r="E31" i="7"/>
  <c r="D31" i="7" s="1"/>
  <c r="E43" i="7"/>
  <c r="E38" i="7" s="1"/>
  <c r="N71" i="7"/>
  <c r="N66" i="7" s="1"/>
  <c r="N135" i="7"/>
  <c r="I18" i="11"/>
  <c r="E59" i="11"/>
  <c r="N67" i="11"/>
  <c r="I75" i="11"/>
  <c r="E82" i="11"/>
  <c r="N89" i="11"/>
  <c r="N92" i="11"/>
  <c r="I118" i="11"/>
  <c r="I133" i="11"/>
  <c r="I140" i="11"/>
  <c r="I28" i="5"/>
  <c r="E29" i="5"/>
  <c r="I29" i="5"/>
  <c r="E52" i="5"/>
  <c r="D52" i="5"/>
  <c r="D20" i="5" s="1"/>
  <c r="E68" i="5"/>
  <c r="N96" i="5"/>
  <c r="N98" i="5"/>
  <c r="N108" i="5"/>
  <c r="E110" i="5"/>
  <c r="I120" i="5"/>
  <c r="E122" i="5"/>
  <c r="I122" i="5"/>
  <c r="N130" i="5"/>
  <c r="N133" i="5"/>
  <c r="I143" i="5"/>
  <c r="E25" i="7"/>
  <c r="E27" i="7"/>
  <c r="I27" i="7"/>
  <c r="E29" i="7"/>
  <c r="I29" i="7"/>
  <c r="E32" i="7"/>
  <c r="N39" i="7"/>
  <c r="D39" i="7" s="1"/>
  <c r="N43" i="7"/>
  <c r="I67" i="7"/>
  <c r="I66" i="7" s="1"/>
  <c r="N77" i="7"/>
  <c r="E93" i="7"/>
  <c r="I121" i="7"/>
  <c r="I116" i="7" s="1"/>
  <c r="N126" i="7"/>
  <c r="E130" i="7"/>
  <c r="E141" i="7"/>
  <c r="N11" i="11"/>
  <c r="E20" i="11"/>
  <c r="D20" i="11" s="1"/>
  <c r="E29" i="11"/>
  <c r="E53" i="11"/>
  <c r="D53" i="11"/>
  <c r="I53" i="11"/>
  <c r="E69" i="11"/>
  <c r="I69" i="11"/>
  <c r="N71" i="11"/>
  <c r="I120" i="11"/>
  <c r="E121" i="11"/>
  <c r="I121" i="11"/>
  <c r="I116" i="11" s="1"/>
  <c r="E131" i="11"/>
  <c r="N140" i="11"/>
  <c r="N29" i="5"/>
  <c r="N31" i="5"/>
  <c r="N12" i="5"/>
  <c r="I40" i="5"/>
  <c r="D40" i="5"/>
  <c r="N100" i="5"/>
  <c r="I116" i="5"/>
  <c r="I141" i="5"/>
  <c r="N13" i="7"/>
  <c r="I19" i="7"/>
  <c r="D19" i="7"/>
  <c r="N21" i="7"/>
  <c r="D21" i="7"/>
  <c r="E22" i="7"/>
  <c r="D22" i="7"/>
  <c r="N25" i="7"/>
  <c r="I32" i="7"/>
  <c r="E35" i="7"/>
  <c r="N37" i="7"/>
  <c r="D37" i="7"/>
  <c r="N84" i="7"/>
  <c r="E123" i="7"/>
  <c r="N142" i="7"/>
  <c r="I164" i="7"/>
  <c r="E12" i="11"/>
  <c r="D12" i="11" s="1"/>
  <c r="N19" i="11"/>
  <c r="D19" i="11" s="1"/>
  <c r="E27" i="11"/>
  <c r="D27" i="11" s="1"/>
  <c r="I28" i="11"/>
  <c r="I29" i="11"/>
  <c r="E33" i="11"/>
  <c r="E34" i="11"/>
  <c r="E35" i="11"/>
  <c r="D35" i="11"/>
  <c r="N37" i="11"/>
  <c r="D37" i="11"/>
  <c r="E39" i="11"/>
  <c r="I43" i="11"/>
  <c r="I38" i="11"/>
  <c r="I59" i="11"/>
  <c r="N25" i="5"/>
  <c r="E28" i="5"/>
  <c r="D28" i="5" s="1"/>
  <c r="N68" i="5"/>
  <c r="E26" i="7"/>
  <c r="D26" i="7" s="1"/>
  <c r="N27" i="7"/>
  <c r="N35" i="7"/>
  <c r="E50" i="7"/>
  <c r="D50" i="7" s="1"/>
  <c r="N53" i="7"/>
  <c r="D53" i="7" s="1"/>
  <c r="N93" i="7"/>
  <c r="I120" i="7"/>
  <c r="N23" i="11"/>
  <c r="I13" i="5"/>
  <c r="D31" i="5"/>
  <c r="D12" i="5"/>
  <c r="E27" i="10"/>
  <c r="E67" i="10" s="1"/>
  <c r="I13" i="7"/>
  <c r="D13" i="7" s="1"/>
  <c r="E14" i="10"/>
  <c r="E31" i="10" s="1"/>
  <c r="E29" i="10" s="1"/>
  <c r="E69" i="10" s="1"/>
  <c r="E53" i="10"/>
  <c r="E74" i="10" s="1"/>
  <c r="E65" i="10"/>
  <c r="E78" i="10" s="1"/>
  <c r="L10" i="7"/>
  <c r="D40" i="6" s="1"/>
  <c r="N164" i="11" l="1"/>
  <c r="K10" i="11"/>
  <c r="D16" i="6" s="1"/>
  <c r="I15" i="11"/>
  <c r="O26" i="5"/>
  <c r="N26" i="5" s="1"/>
  <c r="N92" i="5"/>
  <c r="N117" i="11"/>
  <c r="N116" i="11" s="1"/>
  <c r="P116" i="11"/>
  <c r="P164" i="11" s="1"/>
  <c r="I96" i="5"/>
  <c r="L92" i="5"/>
  <c r="L26" i="5" s="1"/>
  <c r="E96" i="5"/>
  <c r="E25" i="11"/>
  <c r="H92" i="13"/>
  <c r="L164" i="11"/>
  <c r="I164" i="11" s="1"/>
  <c r="D164" i="11" s="1"/>
  <c r="Q164" i="11"/>
  <c r="D30" i="11"/>
  <c r="P15" i="11"/>
  <c r="O116" i="7"/>
  <c r="O164" i="7" s="1"/>
  <c r="N164" i="7" s="1"/>
  <c r="E121" i="7"/>
  <c r="E116" i="7" s="1"/>
  <c r="J92" i="5"/>
  <c r="I67" i="11"/>
  <c r="I66" i="11" s="1"/>
  <c r="J10" i="11"/>
  <c r="D15" i="6" s="1"/>
  <c r="O66" i="11"/>
  <c r="N34" i="11"/>
  <c r="D34" i="11" s="1"/>
  <c r="F116" i="11"/>
  <c r="F164" i="11" s="1"/>
  <c r="E164" i="11" s="1"/>
  <c r="G66" i="11"/>
  <c r="M164" i="11"/>
  <c r="D31" i="11"/>
  <c r="J66" i="7"/>
  <c r="F92" i="5"/>
  <c r="F13" i="5"/>
  <c r="N116" i="7"/>
  <c r="D17" i="7"/>
  <c r="D26" i="11"/>
  <c r="I38" i="7"/>
  <c r="D18" i="7"/>
  <c r="D24" i="11"/>
  <c r="D33" i="7"/>
  <c r="E66" i="11"/>
  <c r="D36" i="7"/>
  <c r="D62" i="7"/>
  <c r="D14" i="11"/>
  <c r="D45" i="5"/>
  <c r="D16" i="5"/>
  <c r="D84" i="5"/>
  <c r="F116" i="7"/>
  <c r="F164" i="7" s="1"/>
  <c r="E164" i="7" s="1"/>
  <c r="D164" i="7" s="1"/>
  <c r="D38" i="11"/>
  <c r="D29" i="7"/>
  <c r="D43" i="7"/>
  <c r="D25" i="5"/>
  <c r="D35" i="7"/>
  <c r="D29" i="11"/>
  <c r="N38" i="7"/>
  <c r="D38" i="7"/>
  <c r="D27" i="7"/>
  <c r="N66" i="11"/>
  <c r="D32" i="7"/>
  <c r="D29" i="5"/>
  <c r="D23" i="5" s="1"/>
  <c r="D25" i="7"/>
  <c r="D10" i="7"/>
  <c r="D68" i="5"/>
  <c r="D59" i="11"/>
  <c r="D43" i="11"/>
  <c r="E10" i="7"/>
  <c r="D36" i="6"/>
  <c r="D11" i="11"/>
  <c r="I10" i="7"/>
  <c r="D37" i="6"/>
  <c r="E30" i="10"/>
  <c r="E72" i="10"/>
  <c r="E71" i="10"/>
  <c r="E55" i="10"/>
  <c r="E76" i="10" s="1"/>
  <c r="D39" i="11"/>
  <c r="N15" i="11" l="1"/>
  <c r="N10" i="11" s="1"/>
  <c r="P10" i="11"/>
  <c r="D32" i="6" s="1"/>
  <c r="D30" i="6" s="1"/>
  <c r="J26" i="5"/>
  <c r="I26" i="5" s="1"/>
  <c r="I92" i="5"/>
  <c r="E10" i="11"/>
  <c r="D13" i="6" s="1"/>
  <c r="D12" i="6" s="1"/>
  <c r="D29" i="6" s="1"/>
  <c r="D19" i="6" s="1"/>
  <c r="D25" i="11"/>
  <c r="F26" i="5"/>
  <c r="E26" i="5" s="1"/>
  <c r="D26" i="5" s="1"/>
  <c r="G242" i="5" s="1"/>
  <c r="E92" i="5"/>
  <c r="I10" i="11"/>
  <c r="D14" i="6" s="1"/>
  <c r="E54" i="10"/>
  <c r="E75" i="10"/>
  <c r="E70" i="10"/>
  <c r="D35" i="6"/>
  <c r="D52" i="6"/>
  <c r="D42" i="6"/>
  <c r="N242" i="5"/>
  <c r="M242" i="5"/>
  <c r="M220" i="5"/>
  <c r="J242" i="5"/>
  <c r="J240" i="5"/>
  <c r="F242" i="5"/>
  <c r="F237" i="5" s="1"/>
  <c r="O242" i="5"/>
  <c r="O240" i="5"/>
  <c r="H242" i="5"/>
  <c r="H230" i="5"/>
  <c r="Q242" i="5"/>
  <c r="Q239" i="5"/>
  <c r="G239" i="5" l="1"/>
  <c r="G200" i="5"/>
  <c r="G22" i="5" s="1"/>
  <c r="G228" i="5"/>
  <c r="G206" i="5"/>
  <c r="G21" i="5" s="1"/>
  <c r="G210" i="5"/>
  <c r="G229" i="5"/>
  <c r="G216" i="5"/>
  <c r="G215" i="5" s="1"/>
  <c r="G197" i="5"/>
  <c r="G196" i="5" s="1"/>
  <c r="G209" i="5"/>
  <c r="G220" i="5"/>
  <c r="G236" i="5"/>
  <c r="G235" i="5" s="1"/>
  <c r="G201" i="5"/>
  <c r="G212" i="5"/>
  <c r="G232" i="5"/>
  <c r="G194" i="5"/>
  <c r="G193" i="5" s="1"/>
  <c r="G221" i="5"/>
  <c r="G192" i="5"/>
  <c r="G191" i="5" s="1"/>
  <c r="G222" i="5"/>
  <c r="G234" i="5"/>
  <c r="G213" i="5"/>
  <c r="G224" i="5"/>
  <c r="G237" i="5"/>
  <c r="G195" i="5"/>
  <c r="G203" i="5"/>
  <c r="G219" i="5"/>
  <c r="G233" i="5"/>
  <c r="G202" i="5"/>
  <c r="G18" i="5" s="1"/>
  <c r="G226" i="5"/>
  <c r="G225" i="5"/>
  <c r="G238" i="5"/>
  <c r="G214" i="5"/>
  <c r="G211" i="5" s="1"/>
  <c r="G240" i="5"/>
  <c r="G199" i="5"/>
  <c r="G17" i="5" s="1"/>
  <c r="G223" i="5"/>
  <c r="G227" i="5"/>
  <c r="G218" i="5" s="1"/>
  <c r="G208" i="5"/>
  <c r="G217" i="5"/>
  <c r="G230" i="5"/>
  <c r="G207" i="5"/>
  <c r="G205" i="5" s="1"/>
  <c r="G20" i="5" s="1"/>
  <c r="G231" i="5"/>
  <c r="D15" i="11"/>
  <c r="D10" i="11" s="1"/>
  <c r="K242" i="5"/>
  <c r="K238" i="5" s="1"/>
  <c r="P242" i="5"/>
  <c r="P238" i="5" s="1"/>
  <c r="N238" i="5" s="1"/>
  <c r="L242" i="5"/>
  <c r="L237" i="5" s="1"/>
  <c r="G19" i="5"/>
  <c r="M192" i="5"/>
  <c r="M191" i="5" s="1"/>
  <c r="O192" i="5"/>
  <c r="O191" i="5"/>
  <c r="Q194" i="5"/>
  <c r="H195" i="5"/>
  <c r="L195" i="5"/>
  <c r="O195" i="5"/>
  <c r="J197" i="5"/>
  <c r="J196" i="5" s="1"/>
  <c r="M197" i="5"/>
  <c r="M196" i="5"/>
  <c r="F199" i="5"/>
  <c r="F17" i="5" s="1"/>
  <c r="J199" i="5"/>
  <c r="J17" i="5"/>
  <c r="P199" i="5"/>
  <c r="P17" i="5" s="1"/>
  <c r="J200" i="5"/>
  <c r="H202" i="5"/>
  <c r="H18" i="5"/>
  <c r="M202" i="5"/>
  <c r="M18" i="5"/>
  <c r="O202" i="5"/>
  <c r="O18" i="5"/>
  <c r="M203" i="5"/>
  <c r="Q203" i="5"/>
  <c r="L206" i="5"/>
  <c r="L21" i="5"/>
  <c r="O206" i="5"/>
  <c r="O21" i="5"/>
  <c r="J207" i="5"/>
  <c r="L207" i="5"/>
  <c r="O207" i="5"/>
  <c r="J208" i="5"/>
  <c r="Q208" i="5"/>
  <c r="M209" i="5"/>
  <c r="Q209" i="5"/>
  <c r="F210" i="5"/>
  <c r="J210" i="5"/>
  <c r="M210" i="5"/>
  <c r="F212" i="5"/>
  <c r="M212" i="5"/>
  <c r="Q212" i="5"/>
  <c r="J213" i="5"/>
  <c r="K214" i="5"/>
  <c r="M214" i="5"/>
  <c r="J216" i="5"/>
  <c r="M216" i="5"/>
  <c r="L217" i="5"/>
  <c r="O217" i="5"/>
  <c r="L219" i="5"/>
  <c r="Q219" i="5"/>
  <c r="J220" i="5"/>
  <c r="L220" i="5"/>
  <c r="O220" i="5"/>
  <c r="F221" i="5"/>
  <c r="H221" i="5"/>
  <c r="M221" i="5"/>
  <c r="O221" i="5"/>
  <c r="F222" i="5"/>
  <c r="H222" i="5"/>
  <c r="J222" i="5"/>
  <c r="F223" i="5"/>
  <c r="H223" i="5"/>
  <c r="M223" i="5"/>
  <c r="P223" i="5"/>
  <c r="M224" i="5"/>
  <c r="H225" i="5"/>
  <c r="K225" i="5"/>
  <c r="M225" i="5"/>
  <c r="Q225" i="5"/>
  <c r="F226" i="5"/>
  <c r="J226" i="5"/>
  <c r="Q226" i="5"/>
  <c r="F227" i="5"/>
  <c r="J227" i="5"/>
  <c r="J228" i="5"/>
  <c r="Q228" i="5"/>
  <c r="F229" i="5"/>
  <c r="J229" i="5"/>
  <c r="M229" i="5"/>
  <c r="J230" i="5"/>
  <c r="Q230" i="5"/>
  <c r="H231" i="5"/>
  <c r="J231" i="5"/>
  <c r="F232" i="5"/>
  <c r="Q232" i="5"/>
  <c r="H233" i="5"/>
  <c r="J236" i="5"/>
  <c r="J237" i="5"/>
  <c r="O237" i="5"/>
  <c r="F238" i="5"/>
  <c r="M238" i="5"/>
  <c r="O238" i="5"/>
  <c r="L239" i="5"/>
  <c r="P239" i="5"/>
  <c r="F240" i="5"/>
  <c r="K240" i="5"/>
  <c r="M240" i="5"/>
  <c r="H192" i="5"/>
  <c r="H191" i="5" s="1"/>
  <c r="K192" i="5"/>
  <c r="K191" i="5"/>
  <c r="P192" i="5"/>
  <c r="P191" i="5" s="1"/>
  <c r="Q192" i="5"/>
  <c r="Q191" i="5"/>
  <c r="F194" i="5"/>
  <c r="J194" i="5"/>
  <c r="M194" i="5"/>
  <c r="J195" i="5"/>
  <c r="M195" i="5"/>
  <c r="K199" i="5"/>
  <c r="K17" i="5"/>
  <c r="M199" i="5"/>
  <c r="M17" i="5"/>
  <c r="O199" i="5"/>
  <c r="O17" i="5"/>
  <c r="Q199" i="5"/>
  <c r="Q17" i="5"/>
  <c r="H200" i="5"/>
  <c r="H19" i="5"/>
  <c r="L200" i="5"/>
  <c r="K201" i="5"/>
  <c r="M201" i="5"/>
  <c r="J202" i="5"/>
  <c r="J18" i="5"/>
  <c r="J203" i="5"/>
  <c r="L203" i="5"/>
  <c r="K206" i="5"/>
  <c r="K21" i="5" s="1"/>
  <c r="M206" i="5"/>
  <c r="M21" i="5"/>
  <c r="P206" i="5"/>
  <c r="P21" i="5" s="1"/>
  <c r="F207" i="5"/>
  <c r="H207" i="5"/>
  <c r="K207" i="5"/>
  <c r="M207" i="5"/>
  <c r="Q207" i="5"/>
  <c r="M208" i="5"/>
  <c r="F209" i="5"/>
  <c r="J209" i="5"/>
  <c r="L209" i="5"/>
  <c r="O209" i="5"/>
  <c r="H210" i="5"/>
  <c r="K210" i="5"/>
  <c r="L210" i="5"/>
  <c r="O210" i="5"/>
  <c r="J212" i="5"/>
  <c r="L212" i="5"/>
  <c r="O212" i="5"/>
  <c r="H213" i="5"/>
  <c r="K213" i="5"/>
  <c r="M213" i="5"/>
  <c r="Q213" i="5"/>
  <c r="H214" i="5"/>
  <c r="J214" i="5"/>
  <c r="F216" i="5"/>
  <c r="H216" i="5"/>
  <c r="O216" i="5"/>
  <c r="F217" i="5"/>
  <c r="J217" i="5"/>
  <c r="H219" i="5"/>
  <c r="K220" i="5"/>
  <c r="M222" i="5"/>
  <c r="Q222" i="5"/>
  <c r="Q224" i="5"/>
  <c r="H226" i="5"/>
  <c r="K226" i="5"/>
  <c r="M226" i="5"/>
  <c r="H227" i="5"/>
  <c r="L227" i="5"/>
  <c r="Q227" i="5"/>
  <c r="F228" i="5"/>
  <c r="O228" i="5"/>
  <c r="P229" i="5"/>
  <c r="F230" i="5"/>
  <c r="E230" i="5" s="1"/>
  <c r="K230" i="5"/>
  <c r="M230" i="5"/>
  <c r="M231" i="5"/>
  <c r="J232" i="5"/>
  <c r="M232" i="5"/>
  <c r="O232" i="5"/>
  <c r="F233" i="5"/>
  <c r="M233" i="5"/>
  <c r="Q233" i="5"/>
  <c r="F234" i="5"/>
  <c r="J234" i="5"/>
  <c r="L234" i="5"/>
  <c r="H236" i="5"/>
  <c r="L236" i="5"/>
  <c r="M236" i="5"/>
  <c r="Q236" i="5"/>
  <c r="H237" i="5"/>
  <c r="E237" i="5" s="1"/>
  <c r="K237" i="5"/>
  <c r="M237" i="5"/>
  <c r="Q237" i="5"/>
  <c r="J238" i="5"/>
  <c r="Q238" i="5"/>
  <c r="F239" i="5"/>
  <c r="K239" i="5"/>
  <c r="M239" i="5"/>
  <c r="H240" i="5"/>
  <c r="L240" i="5"/>
  <c r="P240" i="5"/>
  <c r="N240" i="5" s="1"/>
  <c r="F192" i="5"/>
  <c r="F191" i="5"/>
  <c r="J192" i="5"/>
  <c r="J191" i="5" s="1"/>
  <c r="K194" i="5"/>
  <c r="P195" i="5"/>
  <c r="F197" i="5"/>
  <c r="F196" i="5" s="1"/>
  <c r="H197" i="5"/>
  <c r="H196" i="5"/>
  <c r="K197" i="5"/>
  <c r="K196" i="5" s="1"/>
  <c r="L197" i="5"/>
  <c r="L196" i="5"/>
  <c r="O197" i="5"/>
  <c r="O196" i="5" s="1"/>
  <c r="Q197" i="5"/>
  <c r="Q196" i="5"/>
  <c r="L199" i="5"/>
  <c r="L17" i="5" s="1"/>
  <c r="M200" i="5"/>
  <c r="M19" i="5"/>
  <c r="Q200" i="5"/>
  <c r="H201" i="5"/>
  <c r="L201" i="5"/>
  <c r="Q201" i="5"/>
  <c r="K202" i="5"/>
  <c r="K18" i="5" s="1"/>
  <c r="F203" i="5"/>
  <c r="H203" i="5"/>
  <c r="O203" i="5"/>
  <c r="F206" i="5"/>
  <c r="F21" i="5" s="1"/>
  <c r="J206" i="5"/>
  <c r="J21" i="5"/>
  <c r="Q206" i="5"/>
  <c r="Q21" i="5" s="1"/>
  <c r="F208" i="5"/>
  <c r="L208" i="5"/>
  <c r="P208" i="5"/>
  <c r="Q210" i="5"/>
  <c r="H212" i="5"/>
  <c r="K212" i="5"/>
  <c r="F213" i="5"/>
  <c r="L213" i="5"/>
  <c r="P213" i="5"/>
  <c r="O214" i="5"/>
  <c r="K216" i="5"/>
  <c r="Q216" i="5"/>
  <c r="K217" i="5"/>
  <c r="M217" i="5"/>
  <c r="Q217" i="5"/>
  <c r="J219" i="5"/>
  <c r="M219" i="5"/>
  <c r="H220" i="5"/>
  <c r="J221" i="5"/>
  <c r="L221" i="5"/>
  <c r="Q221" i="5"/>
  <c r="K222" i="5"/>
  <c r="O222" i="5"/>
  <c r="J223" i="5"/>
  <c r="O223" i="5"/>
  <c r="F224" i="5"/>
  <c r="J224" i="5"/>
  <c r="F225" i="5"/>
  <c r="J225" i="5"/>
  <c r="O225" i="5"/>
  <c r="L226" i="5"/>
  <c r="O226" i="5"/>
  <c r="M227" i="5"/>
  <c r="P227" i="5"/>
  <c r="H228" i="5"/>
  <c r="K228" i="5"/>
  <c r="M228" i="5"/>
  <c r="K229" i="5"/>
  <c r="O229" i="5"/>
  <c r="Q229" i="5"/>
  <c r="L230" i="5"/>
  <c r="P230" i="5"/>
  <c r="F231" i="5"/>
  <c r="L231" i="5"/>
  <c r="Q231" i="5"/>
  <c r="H232" i="5"/>
  <c r="K232" i="5"/>
  <c r="K233" i="5"/>
  <c r="O233" i="5"/>
  <c r="H234" i="5"/>
  <c r="M234" i="5"/>
  <c r="O234" i="5"/>
  <c r="H238" i="5"/>
  <c r="L238" i="5"/>
  <c r="H239" i="5"/>
  <c r="J239" i="5"/>
  <c r="O239" i="5"/>
  <c r="Q240" i="5"/>
  <c r="L192" i="5"/>
  <c r="L191" i="5" s="1"/>
  <c r="H194" i="5"/>
  <c r="L194" i="5"/>
  <c r="O194" i="5"/>
  <c r="F195" i="5"/>
  <c r="K195" i="5"/>
  <c r="Q195" i="5"/>
  <c r="H199" i="5"/>
  <c r="H17" i="5" s="1"/>
  <c r="F200" i="5"/>
  <c r="K200" i="5"/>
  <c r="K19" i="5"/>
  <c r="O200" i="5"/>
  <c r="O19" i="5" s="1"/>
  <c r="F201" i="5"/>
  <c r="J201" i="5"/>
  <c r="O201" i="5"/>
  <c r="F202" i="5"/>
  <c r="F18" i="5"/>
  <c r="L202" i="5"/>
  <c r="L18" i="5" s="1"/>
  <c r="Q202" i="5"/>
  <c r="Q18" i="5"/>
  <c r="K203" i="5"/>
  <c r="H206" i="5"/>
  <c r="H21" i="5" s="1"/>
  <c r="H208" i="5"/>
  <c r="K208" i="5"/>
  <c r="O208" i="5"/>
  <c r="H209" i="5"/>
  <c r="O213" i="5"/>
  <c r="F214" i="5"/>
  <c r="L214" i="5"/>
  <c r="Q214" i="5"/>
  <c r="L216" i="5"/>
  <c r="P216" i="5"/>
  <c r="H217" i="5"/>
  <c r="F219" i="5"/>
  <c r="K219" i="5"/>
  <c r="O219" i="5"/>
  <c r="F220" i="5"/>
  <c r="Q220" i="5"/>
  <c r="K221" i="5"/>
  <c r="P221" i="5"/>
  <c r="L222" i="5"/>
  <c r="L223" i="5"/>
  <c r="Q223" i="5"/>
  <c r="H224" i="5"/>
  <c r="L224" i="5"/>
  <c r="O224" i="5"/>
  <c r="L225" i="5"/>
  <c r="P225" i="5"/>
  <c r="K227" i="5"/>
  <c r="O227" i="5"/>
  <c r="L228" i="5"/>
  <c r="H229" i="5"/>
  <c r="L229" i="5"/>
  <c r="O230" i="5"/>
  <c r="K231" i="5"/>
  <c r="O231" i="5"/>
  <c r="L232" i="5"/>
  <c r="J233" i="5"/>
  <c r="L233" i="5"/>
  <c r="K234" i="5"/>
  <c r="Q234" i="5"/>
  <c r="F236" i="5"/>
  <c r="K236" i="5"/>
  <c r="O236" i="5"/>
  <c r="P237" i="5"/>
  <c r="E242" i="5"/>
  <c r="I242" i="5"/>
  <c r="G190" i="5" l="1"/>
  <c r="G27" i="5" s="1"/>
  <c r="G24" i="5" s="1"/>
  <c r="G198" i="5"/>
  <c r="G16" i="5" s="1"/>
  <c r="P228" i="5"/>
  <c r="P226" i="5"/>
  <c r="N226" i="5" s="1"/>
  <c r="P236" i="5"/>
  <c r="P235" i="5" s="1"/>
  <c r="P224" i="5"/>
  <c r="P212" i="5"/>
  <c r="P209" i="5"/>
  <c r="P197" i="5"/>
  <c r="P196" i="5" s="1"/>
  <c r="K224" i="5"/>
  <c r="K209" i="5"/>
  <c r="P232" i="5"/>
  <c r="P220" i="5"/>
  <c r="P202" i="5"/>
  <c r="P18" i="5" s="1"/>
  <c r="P194" i="5"/>
  <c r="P234" i="5"/>
  <c r="P219" i="5"/>
  <c r="P218" i="5" s="1"/>
  <c r="P203" i="5"/>
  <c r="P222" i="5"/>
  <c r="P210" i="5"/>
  <c r="N210" i="5" s="1"/>
  <c r="P231" i="5"/>
  <c r="P233" i="5"/>
  <c r="P217" i="5"/>
  <c r="P201" i="5"/>
  <c r="N201" i="5" s="1"/>
  <c r="P200" i="5"/>
  <c r="P19" i="5" s="1"/>
  <c r="K223" i="5"/>
  <c r="P214" i="5"/>
  <c r="P207" i="5"/>
  <c r="N207" i="5" s="1"/>
  <c r="D242" i="5"/>
  <c r="Q22" i="5"/>
  <c r="F22" i="5"/>
  <c r="L22" i="5"/>
  <c r="J22" i="5"/>
  <c r="I192" i="5"/>
  <c r="I191" i="5" s="1"/>
  <c r="K193" i="5"/>
  <c r="E194" i="5"/>
  <c r="I194" i="5"/>
  <c r="N194" i="5"/>
  <c r="E196" i="5"/>
  <c r="N196" i="5"/>
  <c r="E197" i="5"/>
  <c r="F198" i="5"/>
  <c r="F16" i="5" s="1"/>
  <c r="L198" i="5"/>
  <c r="L16" i="5"/>
  <c r="O198" i="5"/>
  <c r="O16" i="5" s="1"/>
  <c r="N199" i="5"/>
  <c r="N17" i="5"/>
  <c r="E201" i="5"/>
  <c r="I201" i="5"/>
  <c r="E202" i="5"/>
  <c r="E18" i="5"/>
  <c r="I203" i="5"/>
  <c r="H205" i="5"/>
  <c r="H20" i="5" s="1"/>
  <c r="L205" i="5"/>
  <c r="L20" i="5"/>
  <c r="E206" i="5"/>
  <c r="E39" i="9" s="1"/>
  <c r="E38" i="9" s="1"/>
  <c r="I206" i="5"/>
  <c r="I21" i="5" s="1"/>
  <c r="E207" i="5"/>
  <c r="N208" i="5"/>
  <c r="F211" i="5"/>
  <c r="H211" i="5"/>
  <c r="J211" i="5"/>
  <c r="M211" i="5"/>
  <c r="P211" i="5"/>
  <c r="I212" i="5"/>
  <c r="N213" i="5"/>
  <c r="E214" i="5"/>
  <c r="J215" i="5"/>
  <c r="E216" i="5"/>
  <c r="E217" i="5"/>
  <c r="F218" i="5"/>
  <c r="J218" i="5"/>
  <c r="O218" i="5"/>
  <c r="E219" i="5"/>
  <c r="I219" i="5"/>
  <c r="N222" i="5"/>
  <c r="E225" i="5"/>
  <c r="N227" i="5"/>
  <c r="E228" i="5"/>
  <c r="N228" i="5"/>
  <c r="N230" i="5"/>
  <c r="N231" i="5"/>
  <c r="N232" i="5"/>
  <c r="N233" i="5"/>
  <c r="E234" i="5"/>
  <c r="I234" i="5"/>
  <c r="N234" i="5"/>
  <c r="J235" i="5"/>
  <c r="L235" i="5"/>
  <c r="Q235" i="5"/>
  <c r="N236" i="5"/>
  <c r="N237" i="5"/>
  <c r="I239" i="5"/>
  <c r="E192" i="5"/>
  <c r="E191" i="5"/>
  <c r="H193" i="5"/>
  <c r="H190" i="5" s="1"/>
  <c r="H27" i="5" s="1"/>
  <c r="H24" i="5" s="1"/>
  <c r="L193" i="5"/>
  <c r="L190" i="5" s="1"/>
  <c r="L27" i="5" s="1"/>
  <c r="L24" i="5" s="1"/>
  <c r="O193" i="5"/>
  <c r="O190" i="5" s="1"/>
  <c r="O27" i="5" s="1"/>
  <c r="O24" i="5" s="1"/>
  <c r="E195" i="5"/>
  <c r="I196" i="5"/>
  <c r="I197" i="5"/>
  <c r="N197" i="5"/>
  <c r="H198" i="5"/>
  <c r="H16" i="5" s="1"/>
  <c r="K198" i="5"/>
  <c r="K190" i="5" s="1"/>
  <c r="K27" i="5" s="1"/>
  <c r="K24" i="5" s="1"/>
  <c r="K16" i="5"/>
  <c r="E199" i="5"/>
  <c r="E17" i="5" s="1"/>
  <c r="I202" i="5"/>
  <c r="I18" i="5"/>
  <c r="N202" i="5"/>
  <c r="N18" i="5" s="1"/>
  <c r="E203" i="5"/>
  <c r="J205" i="5"/>
  <c r="J20" i="5" s="1"/>
  <c r="M205" i="5"/>
  <c r="M20" i="5"/>
  <c r="Q205" i="5"/>
  <c r="Q20" i="5" s="1"/>
  <c r="I208" i="5"/>
  <c r="E209" i="5"/>
  <c r="E210" i="5"/>
  <c r="Q211" i="5"/>
  <c r="E213" i="5"/>
  <c r="N214" i="5"/>
  <c r="M215" i="5"/>
  <c r="Q215" i="5"/>
  <c r="N216" i="5"/>
  <c r="H218" i="5"/>
  <c r="L218" i="5"/>
  <c r="I220" i="5"/>
  <c r="E221" i="5"/>
  <c r="I221" i="5"/>
  <c r="N221" i="5"/>
  <c r="E222" i="5"/>
  <c r="I222" i="5"/>
  <c r="I223" i="5"/>
  <c r="N223" i="5"/>
  <c r="E224" i="5"/>
  <c r="I224" i="5"/>
  <c r="N224" i="5"/>
  <c r="I225" i="5"/>
  <c r="N225" i="5"/>
  <c r="E226" i="5"/>
  <c r="E227" i="5"/>
  <c r="N229" i="5"/>
  <c r="E231" i="5"/>
  <c r="I231" i="5"/>
  <c r="E232" i="5"/>
  <c r="M235" i="5"/>
  <c r="O235" i="5"/>
  <c r="E236" i="5"/>
  <c r="I238" i="5"/>
  <c r="E240" i="5"/>
  <c r="N192" i="5"/>
  <c r="N191" i="5"/>
  <c r="F193" i="5"/>
  <c r="F190" i="5" s="1"/>
  <c r="F27" i="5" s="1"/>
  <c r="F24" i="5" s="1"/>
  <c r="M193" i="5"/>
  <c r="M190" i="5" s="1"/>
  <c r="M27" i="5" s="1"/>
  <c r="M24" i="5" s="1"/>
  <c r="Q193" i="5"/>
  <c r="Q190" i="5" s="1"/>
  <c r="Q27" i="5" s="1"/>
  <c r="Q24" i="5" s="1"/>
  <c r="I195" i="5"/>
  <c r="N195" i="5"/>
  <c r="J198" i="5"/>
  <c r="J16" i="5"/>
  <c r="M198" i="5"/>
  <c r="M16" i="5" s="1"/>
  <c r="Q198" i="5"/>
  <c r="Q16" i="5"/>
  <c r="I199" i="5"/>
  <c r="I17" i="5" s="1"/>
  <c r="E200" i="5"/>
  <c r="E19" i="5"/>
  <c r="I200" i="5"/>
  <c r="I19" i="5" s="1"/>
  <c r="N203" i="5"/>
  <c r="F205" i="5"/>
  <c r="F20" i="5" s="1"/>
  <c r="K205" i="5"/>
  <c r="K20" i="5"/>
  <c r="O205" i="5"/>
  <c r="O20" i="5" s="1"/>
  <c r="I209" i="5"/>
  <c r="I210" i="5"/>
  <c r="K211" i="5"/>
  <c r="O211" i="5"/>
  <c r="I214" i="5"/>
  <c r="H215" i="5"/>
  <c r="L215" i="5"/>
  <c r="P215" i="5"/>
  <c r="I216" i="5"/>
  <c r="I217" i="5"/>
  <c r="M218" i="5"/>
  <c r="Q218" i="5"/>
  <c r="E220" i="5"/>
  <c r="N220" i="5"/>
  <c r="I227" i="5"/>
  <c r="E229" i="5"/>
  <c r="I229" i="5"/>
  <c r="I230" i="5"/>
  <c r="I233" i="5"/>
  <c r="H235" i="5"/>
  <c r="I236" i="5"/>
  <c r="I237" i="5"/>
  <c r="E238" i="5"/>
  <c r="E239" i="5"/>
  <c r="I240" i="5"/>
  <c r="J193" i="5"/>
  <c r="J190" i="5" s="1"/>
  <c r="J27" i="5" s="1"/>
  <c r="J24" i="5" s="1"/>
  <c r="P193" i="5"/>
  <c r="P190" i="5" s="1"/>
  <c r="P27" i="5" s="1"/>
  <c r="P24" i="5" s="1"/>
  <c r="P198" i="5"/>
  <c r="P16" i="5" s="1"/>
  <c r="P205" i="5"/>
  <c r="P20" i="5"/>
  <c r="N206" i="5"/>
  <c r="N21" i="5" s="1"/>
  <c r="I207" i="5"/>
  <c r="E208" i="5"/>
  <c r="N209" i="5"/>
  <c r="L211" i="5"/>
  <c r="E212" i="5"/>
  <c r="N212" i="5"/>
  <c r="I213" i="5"/>
  <c r="F215" i="5"/>
  <c r="K215" i="5"/>
  <c r="O215" i="5"/>
  <c r="N217" i="5"/>
  <c r="K218" i="5"/>
  <c r="E223" i="5"/>
  <c r="I226" i="5"/>
  <c r="I228" i="5"/>
  <c r="I232" i="5"/>
  <c r="E233" i="5"/>
  <c r="F235" i="5"/>
  <c r="K235" i="5"/>
  <c r="N239" i="5"/>
  <c r="L19" i="5"/>
  <c r="Q19" i="5"/>
  <c r="H22" i="5"/>
  <c r="K22" i="5"/>
  <c r="M22" i="5"/>
  <c r="O22" i="5"/>
  <c r="G23" i="5"/>
  <c r="F19" i="5"/>
  <c r="J19" i="5"/>
  <c r="P22" i="5" l="1"/>
  <c r="N219" i="5"/>
  <c r="N22" i="5" s="1"/>
  <c r="N200" i="5"/>
  <c r="N19" i="5" s="1"/>
  <c r="E21" i="5"/>
  <c r="F23" i="5"/>
  <c r="H23" i="5"/>
  <c r="J23" i="5"/>
  <c r="D48" i="4"/>
  <c r="D82" i="4"/>
  <c r="D96" i="4" s="1"/>
  <c r="K23" i="5"/>
  <c r="D49" i="4"/>
  <c r="D83" i="4"/>
  <c r="D97" i="4" s="1"/>
  <c r="L23" i="5"/>
  <c r="D50" i="4"/>
  <c r="D84" i="4"/>
  <c r="D98" i="4" s="1"/>
  <c r="M23" i="5"/>
  <c r="D51" i="4"/>
  <c r="D85" i="4"/>
  <c r="D99" i="4" s="1"/>
  <c r="O23" i="5"/>
  <c r="D53" i="4"/>
  <c r="D87" i="4"/>
  <c r="P23" i="5"/>
  <c r="D54" i="4"/>
  <c r="D88" i="4"/>
  <c r="Q23" i="5"/>
  <c r="D55" i="4" s="1"/>
  <c r="D89" i="4" s="1"/>
  <c r="E40" i="9"/>
  <c r="I22" i="5"/>
  <c r="E22" i="5"/>
  <c r="E27" i="5"/>
  <c r="N193" i="5"/>
  <c r="N190" i="5"/>
  <c r="N23" i="5" s="1"/>
  <c r="I198" i="5"/>
  <c r="I16" i="5"/>
  <c r="E205" i="5"/>
  <c r="E20" i="5" s="1"/>
  <c r="N205" i="5"/>
  <c r="N20" i="5"/>
  <c r="E215" i="5"/>
  <c r="N215" i="5"/>
  <c r="N27" i="5"/>
  <c r="N24" i="5"/>
  <c r="E198" i="5"/>
  <c r="E16" i="5" s="1"/>
  <c r="N198" i="5"/>
  <c r="N16" i="5"/>
  <c r="E211" i="5"/>
  <c r="N211" i="5"/>
  <c r="I215" i="5"/>
  <c r="E235" i="5"/>
  <c r="I235" i="5"/>
  <c r="I27" i="5"/>
  <c r="I24" i="5"/>
  <c r="I193" i="5"/>
  <c r="I218" i="5"/>
  <c r="N235" i="5"/>
  <c r="E193" i="5"/>
  <c r="I205" i="5"/>
  <c r="I190" i="5" s="1"/>
  <c r="I23" i="5" s="1"/>
  <c r="D47" i="4" s="1"/>
  <c r="D81" i="4" s="1"/>
  <c r="D95" i="4" s="1"/>
  <c r="I211" i="5"/>
  <c r="E218" i="5"/>
  <c r="E190" i="5"/>
  <c r="E23" i="5" s="1"/>
  <c r="D46" i="4" s="1"/>
  <c r="N218" i="5"/>
  <c r="I20" i="5" l="1"/>
  <c r="D45" i="4"/>
  <c r="D27" i="5"/>
  <c r="D52" i="4"/>
  <c r="D86" i="4" s="1"/>
  <c r="E24" i="5"/>
  <c r="D248" i="5"/>
  <c r="D80" i="4"/>
  <c r="D94" i="4" s="1"/>
  <c r="D44" i="4" l="1"/>
  <c r="D24" i="5"/>
  <c r="D247" i="5"/>
  <c r="D79" i="4"/>
  <c r="D93" i="4" s="1"/>
</calcChain>
</file>

<file path=xl/sharedStrings.xml><?xml version="1.0" encoding="utf-8"?>
<sst xmlns="http://schemas.openxmlformats.org/spreadsheetml/2006/main" count="3365" uniqueCount="1370">
  <si>
    <t>Ūkio subjektas: UAB "Vilkaviškio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</si>
  <si>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</si>
  <si>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</si>
  <si>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</si>
  <si>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</si>
  <si>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</si>
  <si>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</si>
  <si>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</si>
  <si>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</si>
  <si>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</si>
  <si>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</si>
  <si>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</si>
  <si>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</si>
  <si>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</si>
  <si>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</si>
  <si>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</si>
  <si>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</si>
  <si>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</si>
  <si>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</si>
  <si>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</si>
  <si>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</si>
  <si>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</si>
  <si>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</si>
  <si>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</si>
  <si>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</si>
  <si>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</si>
  <si>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</si>
  <si>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</si>
  <si>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</si>
  <si>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</si>
  <si>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</si>
  <si>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</si>
  <si>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</si>
  <si>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</si>
  <si>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</si>
  <si>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</si>
  <si>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</si>
  <si>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</si>
  <si>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</si>
  <si>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</si>
  <si>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</si>
  <si>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</si>
  <si>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</si>
  <si>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</si>
  <si>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</si>
  <si>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</si>
  <si>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</si>
  <si>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</si>
  <si>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</si>
  <si>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</si>
  <si>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</si>
  <si>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</si>
  <si>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</si>
  <si>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</si>
  <si>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</si>
  <si>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</si>
  <si>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</si>
  <si>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</si>
  <si>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</si>
  <si>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</si>
  <si>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</si>
  <si>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</si>
  <si>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</si>
  <si>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</si>
  <si>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</si>
  <si>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</si>
  <si>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</si>
  <si>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</si>
  <si>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</si>
  <si>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</si>
  <si>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</si>
  <si>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</si>
  <si>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</si>
  <si>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</si>
  <si>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</si>
  <si>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</si>
  <si>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</si>
  <si>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</si>
  <si>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</si>
  <si>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</si>
  <si>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</si>
  <si>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</si>
  <si>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</si>
  <si>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</si>
  <si>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</si>
  <si>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</si>
  <si>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</si>
  <si>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</si>
  <si>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</si>
  <si>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</si>
  <si>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</si>
  <si>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</si>
  <si>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</si>
  <si>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</si>
  <si>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</si>
  <si>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</si>
  <si>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</si>
  <si>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</si>
  <si>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</si>
  <si>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</si>
  <si>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</si>
  <si>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</si>
  <si>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</si>
  <si>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</si>
  <si>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</si>
  <si>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</si>
  <si>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</si>
  <si>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</si>
  <si>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t>pajamos už paviršinių nuotekų tvarkymą, jei yra atskira paviršinių nuotekų surinkimo sistema</t>
  </si>
  <si>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</si>
  <si>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</si>
  <si>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</si>
  <si>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</si>
  <si>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</si>
  <si>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</si>
  <si>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</si>
  <si>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</si>
  <si>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</si>
  <si>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</si>
  <si>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</si>
  <si>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</si>
  <si>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</si>
  <si>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</si>
  <si>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</si>
  <si>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</si>
  <si>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</si>
  <si>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</si>
  <si>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</si>
  <si>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</si>
  <si>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</si>
  <si>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</si>
  <si>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</si>
  <si>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</si>
  <si>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</si>
  <si>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</si>
  <si>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</si>
  <si>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</si>
  <si>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</si>
  <si>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</si>
  <si>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</si>
  <si>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</si>
  <si>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</si>
  <si>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</si>
  <si>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</si>
  <si>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</si>
  <si>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</si>
  <si>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</si>
  <si>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</si>
  <si>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</si>
  <si>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</si>
  <si>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</si>
  <si>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</si>
  <si>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</si>
  <si>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</si>
  <si>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</si>
  <si>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</si>
  <si>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</si>
  <si>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</si>
  <si>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</si>
  <si>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</si>
  <si>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</si>
  <si>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</si>
  <si>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</si>
  <si>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</si>
  <si>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</si>
  <si>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</si>
  <si>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</si>
  <si>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</si>
  <si>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</si>
  <si>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</si>
  <si>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</si>
  <si>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</si>
  <si>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</si>
  <si>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</si>
  <si>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</si>
  <si>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</si>
  <si>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</si>
  <si>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</si>
  <si>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</si>
  <si>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</si>
  <si>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</si>
  <si>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</si>
  <si>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</si>
  <si>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</si>
  <si>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</si>
  <si>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</si>
  <si>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</si>
  <si>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</si>
  <si>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</si>
  <si>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</si>
  <si>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</si>
  <si>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</si>
  <si>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</si>
  <si>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</si>
  <si>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</si>
  <si>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</si>
  <si>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</si>
  <si>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</si>
  <si>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</si>
  <si>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</si>
  <si>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</si>
  <si>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</si>
  <si>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</si>
  <si>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</si>
  <si>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</si>
  <si>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</si>
  <si>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</si>
  <si>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</si>
  <si>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</si>
  <si>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</si>
  <si>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</si>
  <si>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</si>
  <si>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</si>
  <si>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</si>
  <si>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</si>
  <si>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</si>
  <si>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</si>
  <si>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</si>
  <si>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</si>
  <si>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</si>
  <si>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</si>
  <si>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</si>
  <si>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</si>
  <si>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</si>
  <si>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</si>
  <si>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</si>
  <si>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</si>
  <si>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</si>
  <si>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</si>
  <si>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</si>
  <si>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</si>
  <si>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</si>
  <si>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</si>
  <si>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</si>
  <si>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</si>
  <si>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</si>
  <si>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</si>
  <si>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</si>
  <si>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</si>
  <si>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t>paviršinių nuotekų tvarkymo pelningumas (nuostolingumas, jei yra atskira paviršinių nuotekų surinkimo sistema, %</t>
  </si>
  <si>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</si>
  <si>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</si>
  <si>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</si>
  <si>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</si>
  <si>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</si>
  <si>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</si>
  <si>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</si>
  <si>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</si>
  <si>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</si>
  <si>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</si>
  <si>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</si>
  <si>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</si>
  <si>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</si>
  <si>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</si>
  <si>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</si>
  <si>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</si>
  <si>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</si>
  <si>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</si>
  <si>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</si>
  <si>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</si>
  <si>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</si>
  <si>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</si>
  <si>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</si>
  <si>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</si>
  <si>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</si>
  <si>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</si>
  <si>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</si>
  <si>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</si>
  <si>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</si>
  <si>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</si>
  <si>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</si>
  <si>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</si>
  <si>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</si>
  <si>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</si>
  <si>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</si>
  <si>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</si>
  <si>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</si>
  <si>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</si>
  <si>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</si>
  <si>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</si>
  <si>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</si>
  <si>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</si>
  <si>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</si>
  <si>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</si>
  <si>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</si>
  <si>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</si>
  <si>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</si>
  <si>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</si>
  <si>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</si>
  <si>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</si>
  <si>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</si>
  <si>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</si>
  <si>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</si>
  <si>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</si>
  <si>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</si>
  <si>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</si>
  <si>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</si>
  <si>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</si>
  <si>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</si>
  <si>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</si>
  <si>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</si>
  <si>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</si>
  <si>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</si>
  <si>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</si>
  <si>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</si>
  <si>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</si>
  <si>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</si>
  <si>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</si>
  <si>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</si>
  <si>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</si>
  <si>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</si>
  <si>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</si>
  <si>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</si>
  <si>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</si>
  <si>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</si>
  <si>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</si>
  <si>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</si>
  <si>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</si>
  <si>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</si>
  <si>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</si>
  <si>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</si>
  <si>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</si>
  <si>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</si>
  <si>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</si>
  <si>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</si>
  <si>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</si>
  <si>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</si>
  <si>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</si>
  <si>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</si>
  <si>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</si>
  <si>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</si>
  <si>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</si>
  <si>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</si>
  <si>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</si>
  <si>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</si>
  <si>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</si>
  <si>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</si>
  <si>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</si>
  <si>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</si>
  <si>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</si>
  <si>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</si>
  <si>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</si>
  <si>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</si>
  <si>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</si>
  <si>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</si>
  <si>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</si>
  <si>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</si>
  <si>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</si>
  <si>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</si>
  <si>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</si>
  <si>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</si>
  <si>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</si>
  <si>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</si>
  <si>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</si>
  <si>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</si>
  <si>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</si>
  <si>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</si>
  <si>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</si>
  <si>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</si>
  <si>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</si>
  <si>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</si>
  <si>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</si>
  <si>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</si>
  <si>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</si>
  <si>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</si>
  <si>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</si>
  <si>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</si>
  <si>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</si>
  <si>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</si>
  <si>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</si>
  <si>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</si>
  <si>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</si>
  <si>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</si>
  <si>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</si>
  <si>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</si>
  <si>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</si>
  <si>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</si>
  <si>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</si>
  <si>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</si>
  <si>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</si>
  <si>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</si>
  <si>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</si>
  <si>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</si>
  <si>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</si>
  <si>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</si>
  <si>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</si>
  <si>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</si>
  <si>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</si>
  <si>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</si>
  <si>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</si>
  <si>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</si>
  <si>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</si>
  <si>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</si>
  <si>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</si>
  <si>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</si>
  <si>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</si>
  <si>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</si>
  <si>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</si>
  <si>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</si>
  <si>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</si>
  <si>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</si>
  <si>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</si>
  <si>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</si>
  <si>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</si>
  <si>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</si>
  <si>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</si>
  <si>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</si>
  <si>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</si>
  <si>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</si>
  <si>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</si>
  <si>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</si>
  <si>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</si>
  <si>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</si>
  <si>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</si>
  <si>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</si>
  <si>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</si>
  <si>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</si>
  <si>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</si>
  <si>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</si>
  <si>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</si>
  <si>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</si>
  <si>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</si>
  <si>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</si>
  <si>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</si>
  <si>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</si>
  <si>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</si>
  <si>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</si>
  <si>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</si>
  <si>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</si>
  <si>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</si>
  <si>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</si>
  <si>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</si>
  <si>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</si>
  <si>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</si>
  <si>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</si>
  <si>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</si>
  <si>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</si>
  <si>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</si>
  <si>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</si>
  <si>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</si>
  <si>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</si>
  <si>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</si>
  <si>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</si>
  <si>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</si>
  <si>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</si>
  <si>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</si>
  <si>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</si>
  <si>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</si>
  <si>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</si>
  <si>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</si>
  <si>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</si>
  <si>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</si>
  <si>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</si>
  <si>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</si>
  <si>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</si>
  <si>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</si>
  <si>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r>
      <t>6.</t>
    </r>
    <r>
      <rPr>
        <b/>
        <sz val="10"/>
        <rFont val="Times New Roman"/>
        <family val="1"/>
        <charset val="186"/>
      </rPr>
      <t xml:space="preserve"> Kitos veiklos (nereguliuojamosios veiklos) verslo vienetas</t>
    </r>
  </si>
  <si>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</si>
  <si>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</si>
  <si>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</si>
  <si>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</si>
  <si>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</si>
  <si>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</si>
  <si>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</si>
  <si>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</si>
  <si>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</si>
  <si>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</si>
  <si>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</si>
  <si>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</si>
  <si>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</si>
  <si>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</si>
  <si>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</si>
  <si>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</si>
  <si>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</si>
  <si>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</si>
  <si>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</si>
  <si>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</si>
  <si>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</si>
  <si>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</si>
  <si>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</si>
  <si>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</si>
  <si>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</si>
  <si>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</si>
  <si>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</si>
  <si>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</si>
  <si>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</si>
  <si>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</si>
  <si>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</si>
  <si>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</si>
  <si>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</si>
  <si>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</si>
  <si>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</si>
  <si>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</si>
  <si>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</si>
  <si>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</si>
  <si>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</si>
  <si>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</si>
  <si>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</si>
  <si>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</si>
  <si>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</si>
  <si>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</si>
  <si>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</si>
  <si>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</si>
  <si>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</si>
  <si>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</si>
  <si>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</si>
  <si>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</si>
  <si>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</si>
  <si>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</si>
  <si>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</si>
  <si>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</si>
  <si>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</si>
  <si>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</si>
  <si>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</si>
  <si>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</si>
  <si>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</si>
  <si>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</si>
  <si>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</si>
  <si>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</si>
  <si>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</si>
  <si>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</si>
  <si>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</si>
  <si>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</si>
  <si>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</si>
  <si>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</si>
  <si>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</si>
  <si>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</si>
  <si>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</si>
  <si>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</si>
  <si>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</si>
  <si>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</si>
  <si>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</si>
  <si>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</si>
  <si>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</si>
  <si>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</si>
  <si>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</si>
  <si>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</si>
  <si>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</si>
  <si>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</si>
  <si>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</si>
  <si>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</si>
  <si>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</si>
  <si>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</si>
  <si>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</si>
  <si>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</si>
  <si>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</si>
  <si>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</si>
  <si>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</si>
  <si>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</si>
  <si>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</si>
  <si>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</si>
  <si>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</si>
  <si>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</si>
  <si>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</si>
  <si>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</si>
  <si>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</si>
  <si>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</si>
  <si>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</si>
  <si>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</si>
  <si>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</si>
  <si>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</si>
  <si>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</si>
  <si>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</si>
  <si>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</si>
  <si>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</si>
  <si>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</si>
  <si>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</si>
  <si>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</si>
  <si>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</si>
  <si>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</si>
  <si>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</si>
  <si>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</si>
  <si>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</si>
  <si>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</si>
  <si>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</si>
  <si>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</si>
  <si>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</si>
  <si>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</si>
  <si>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</si>
  <si>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</si>
  <si>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</si>
  <si>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</si>
  <si>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</si>
  <si>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</si>
  <si>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</si>
  <si>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</si>
  <si>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</si>
  <si>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</si>
  <si>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</si>
  <si>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</si>
  <si>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</si>
  <si>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</si>
  <si>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</si>
  <si>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</si>
  <si>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</si>
  <si>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</si>
  <si>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</si>
  <si>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</si>
  <si>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</si>
  <si>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</si>
  <si>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</si>
  <si>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</si>
  <si>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</si>
  <si>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</si>
  <si>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</si>
  <si>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</si>
  <si>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</si>
  <si>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</si>
  <si>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</si>
  <si>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</si>
  <si>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</si>
  <si>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</si>
  <si>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(įrašyti)</t>
  </si>
  <si>
    <t>A.6.2.</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</si>
  <si>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</si>
  <si>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</si>
  <si>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</si>
  <si>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</si>
  <si>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</si>
  <si>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</si>
  <si>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</si>
  <si>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</si>
  <si>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</si>
  <si>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</si>
  <si>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</si>
  <si>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</si>
  <si>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</si>
  <si>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</si>
  <si>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</si>
  <si>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</si>
  <si>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</si>
  <si>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</si>
  <si>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</si>
  <si>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</si>
  <si>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</si>
  <si>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</si>
  <si>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</si>
  <si>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</si>
  <si>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</si>
  <si>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</si>
  <si>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</si>
  <si>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</si>
  <si>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</si>
  <si>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</si>
  <si>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</si>
  <si>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</si>
  <si>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</si>
  <si>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</si>
  <si>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</si>
  <si>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</si>
  <si>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</si>
  <si>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</si>
  <si>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</si>
  <si>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</si>
  <si>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</si>
  <si>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</si>
  <si>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</si>
  <si>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</si>
  <si>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</si>
  <si>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</si>
  <si>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</si>
  <si>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</si>
  <si>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</si>
  <si>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</si>
  <si>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</si>
  <si>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</si>
  <si>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</si>
  <si>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</si>
  <si>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</si>
  <si>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</si>
  <si>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</si>
  <si>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</si>
  <si>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</si>
  <si>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</si>
  <si>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</si>
  <si>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</si>
  <si>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</si>
  <si>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</si>
  <si>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</si>
  <si>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</si>
  <si>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</si>
  <si>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</si>
  <si>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</si>
  <si>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</si>
  <si>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</si>
  <si>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</si>
  <si>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</si>
  <si>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</si>
  <si>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</si>
  <si>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</si>
  <si>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</si>
  <si>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</si>
  <si>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</si>
  <si>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</si>
  <si>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</si>
  <si>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</si>
  <si>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</si>
  <si>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</si>
  <si>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</si>
  <si>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</si>
  <si>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</si>
  <si>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</si>
  <si>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</si>
  <si>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</si>
  <si>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</si>
  <si>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</si>
  <si>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</si>
  <si>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</si>
  <si>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</si>
  <si>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</si>
  <si>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</si>
  <si>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</si>
  <si>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</si>
  <si>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</si>
  <si>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</si>
  <si>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</si>
  <si>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</si>
  <si>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</si>
  <si>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</si>
  <si>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</si>
  <si>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</si>
  <si>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</si>
  <si>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</si>
  <si>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</si>
  <si>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</si>
  <si>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</si>
  <si>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</si>
  <si>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</si>
  <si>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</si>
  <si>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</si>
  <si>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</si>
  <si>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</si>
  <si>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</si>
  <si>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</si>
  <si>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</si>
  <si>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</si>
  <si>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</si>
  <si>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</si>
  <si>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</si>
  <si>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</si>
  <si>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</si>
  <si>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</si>
  <si>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</si>
  <si>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</si>
  <si>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</si>
  <si>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</si>
  <si>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</si>
  <si>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</si>
  <si>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</si>
  <si>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</si>
  <si>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</si>
  <si>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</si>
  <si>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</si>
  <si>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</si>
  <si>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</si>
  <si>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</si>
  <si>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</si>
  <si>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</si>
  <si>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</si>
  <si>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</si>
  <si>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</si>
  <si>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</si>
  <si>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</si>
  <si>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</si>
  <si>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</si>
  <si>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</si>
  <si>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</si>
  <si>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</si>
  <si>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</si>
  <si>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</si>
  <si>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</si>
  <si>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</si>
  <si>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</si>
  <si>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</si>
  <si>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</si>
  <si>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</si>
  <si>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</si>
  <si>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</si>
  <si>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</si>
  <si>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</si>
  <si>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</si>
  <si>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</si>
  <si>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</si>
  <si>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</si>
  <si>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</si>
  <si>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</si>
  <si>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</si>
  <si>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</si>
  <si>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</si>
  <si>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</si>
  <si>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</si>
  <si>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</si>
  <si>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</si>
  <si>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</si>
  <si>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</si>
  <si>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</si>
  <si>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</si>
  <si>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</si>
  <si>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</si>
  <si>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</si>
  <si>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</si>
  <si>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</si>
  <si>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</si>
  <si>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</si>
  <si>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</si>
  <si>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</si>
  <si>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</si>
  <si>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</si>
  <si>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</si>
  <si>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</si>
  <si>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</si>
  <si>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</si>
  <si>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</si>
  <si>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</si>
  <si>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</si>
  <si>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</si>
  <si>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</si>
  <si>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</si>
  <si>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</si>
  <si>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</si>
  <si>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</si>
  <si>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</si>
  <si>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</si>
  <si>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</si>
  <si>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</si>
  <si>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</si>
  <si>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</si>
  <si>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</si>
  <si>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</si>
  <si>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</si>
  <si>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</si>
  <si>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</si>
  <si>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</si>
  <si>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</si>
  <si>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</si>
  <si>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</si>
  <si>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</si>
  <si>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</si>
  <si>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</si>
  <si>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</si>
  <si>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</si>
  <si>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</si>
  <si>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</si>
  <si>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</si>
  <si>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</si>
  <si>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</si>
  <si>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</si>
  <si>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</si>
  <si>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</si>
  <si>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</si>
  <si>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</si>
  <si>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</si>
  <si>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</si>
  <si>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</si>
  <si>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</si>
  <si>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</si>
  <si>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</si>
  <si>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</si>
  <si>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</si>
  <si>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</si>
  <si>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</si>
  <si>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</si>
  <si>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</si>
  <si>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</si>
  <si>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</si>
  <si>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</si>
  <si>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</si>
  <si>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</si>
  <si>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</si>
  <si>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</si>
  <si>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</si>
  <si>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</si>
  <si>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</si>
  <si>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</si>
  <si>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</si>
  <si>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</si>
  <si>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</si>
  <si>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</si>
  <si>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</si>
  <si>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</si>
  <si>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</si>
  <si>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</si>
  <si>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</si>
  <si>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</si>
  <si>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</si>
  <si>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</si>
  <si>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</si>
  <si>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</si>
  <si>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</si>
  <si>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</si>
  <si>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</si>
  <si>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</si>
  <si>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</si>
  <si>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</si>
  <si>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</si>
  <si>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</si>
  <si>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</si>
  <si>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</si>
  <si>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</si>
  <si>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</si>
  <si>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</si>
  <si>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</si>
  <si>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</si>
  <si>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</si>
  <si>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</si>
  <si>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</si>
  <si>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</si>
  <si>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</si>
  <si>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</si>
  <si>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</si>
  <si>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</si>
  <si>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</si>
  <si>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</si>
  <si>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</si>
  <si>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</si>
  <si>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</si>
  <si>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</si>
  <si>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</si>
  <si>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</si>
  <si>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</si>
  <si>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</si>
  <si>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</si>
  <si>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</si>
  <si>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</si>
  <si>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</si>
  <si>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</si>
  <si>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</si>
  <si>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</si>
  <si>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</si>
  <si>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</si>
  <si>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</si>
  <si>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</si>
  <si>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</si>
  <si>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</si>
  <si>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</si>
  <si>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</si>
  <si>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</si>
  <si>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</si>
  <si>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</si>
  <si>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</si>
  <si>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</si>
  <si>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</si>
  <si>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</si>
  <si>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</si>
  <si>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</si>
  <si>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</si>
  <si>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</si>
  <si>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</si>
  <si>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</si>
  <si>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</si>
  <si>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</si>
  <si>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</si>
  <si>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</si>
  <si>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</si>
  <si>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</si>
  <si>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</si>
  <si>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</si>
  <si>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</si>
  <si>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</si>
  <si>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</si>
  <si>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</si>
  <si>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</si>
  <si>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</si>
  <si>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</si>
  <si>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</si>
  <si>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</si>
  <si>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</si>
  <si>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</si>
  <si>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</si>
  <si>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</si>
  <si>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</si>
  <si>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</si>
  <si>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</si>
  <si>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</si>
  <si>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</si>
  <si>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</si>
  <si>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</si>
  <si>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</si>
  <si>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</si>
  <si>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</si>
  <si>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</si>
  <si>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</si>
  <si>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</si>
  <si>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</si>
  <si>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</si>
  <si>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</si>
  <si>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</si>
  <si>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</si>
  <si>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</si>
  <si>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</si>
  <si>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</si>
  <si>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</si>
  <si>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</si>
  <si>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</si>
  <si>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</si>
  <si>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</si>
  <si>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</si>
  <si>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</si>
  <si>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</si>
  <si>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</si>
  <si>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</si>
  <si>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</si>
  <si>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</si>
  <si>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</si>
  <si>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</si>
  <si>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</si>
  <si>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</si>
  <si>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</si>
  <si>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</si>
  <si>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</si>
  <si>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</si>
  <si>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</si>
  <si>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</si>
  <si>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</si>
  <si>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</si>
  <si>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</si>
  <si>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</si>
  <si>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</si>
  <si>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</si>
  <si>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</si>
  <si>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</si>
  <si>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</si>
  <si>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</si>
  <si>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</si>
  <si>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</si>
  <si>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</si>
  <si>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</si>
  <si>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</si>
  <si>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</si>
  <si>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rPr>
      <t>Pildo Ūkio subjektai, kurių 70 proc. ir daugiau daugiabučių namų įvaduose yra įrengta įvadinė apskaita.</t>
    </r>
    <r>
      <rPr>
        <i/>
        <sz val="11"/>
        <rFont val="Calibri"/>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</si>
  <si>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</si>
  <si>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</si>
  <si>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</si>
  <si>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</si>
  <si>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</si>
  <si>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</si>
  <si>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</si>
  <si>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t>Geriamojo vandens kiekis patiektas daugiabučiams namams, tūkst. m3</t>
  </si>
  <si>
    <t>P.2.</t>
  </si>
  <si>
    <t>Realizuotas geriamojo vandens kiekis daugiabučiams namams, tūkst.m3 (suma turi sutapti su 4.1.1. eilute), tūkst. m3</t>
  </si>
  <si>
    <t>P.3.</t>
  </si>
  <si>
    <t>Skirtumas daugiabučiuose tarp įvadinės ir apskaitos butuose, proc.</t>
  </si>
  <si>
    <t>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</si>
  <si>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</si>
  <si>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E.2.1. Punktui</t>
  </si>
  <si>
    <t>E.2.3.  Punktui</t>
  </si>
  <si>
    <t>E.2.4. Punktui</t>
  </si>
  <si>
    <t>E.2.5. Punktui</t>
  </si>
  <si>
    <t>E.2.6. Punktui</t>
  </si>
  <si>
    <t>E.4.3.  Punktui</t>
  </si>
  <si>
    <t>E.4.4.  Punktui</t>
  </si>
  <si>
    <t>E.4.5.  Punktui</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</si>
  <si>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</si>
  <si>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</si>
  <si>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</si>
  <si>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</si>
  <si>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</si>
  <si>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</si>
  <si>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</si>
  <si>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</si>
  <si>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</si>
  <si>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</si>
  <si>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</si>
  <si>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</si>
  <si>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</si>
  <si>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</si>
  <si>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</si>
  <si>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</si>
  <si>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</si>
  <si>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</si>
  <si>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</si>
  <si>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</si>
  <si>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</si>
  <si>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</si>
  <si>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</si>
  <si>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</si>
  <si>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</si>
  <si>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</si>
  <si>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</si>
  <si>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</si>
  <si>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</si>
  <si>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</si>
  <si>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</si>
  <si>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</si>
  <si>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</si>
  <si>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</si>
  <si>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</si>
  <si>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</si>
  <si>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</si>
  <si>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</si>
  <si>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</si>
  <si>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</si>
  <si>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</si>
  <si>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</si>
  <si>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</si>
  <si>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</si>
  <si>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</si>
  <si>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</si>
  <si>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</si>
  <si>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</si>
  <si>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</si>
  <si>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</si>
  <si>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</si>
  <si>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</si>
  <si>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</si>
  <si>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</si>
  <si>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</si>
  <si>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</si>
  <si>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</si>
  <si>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</si>
  <si>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</si>
  <si>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</si>
  <si>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</si>
  <si>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</si>
  <si>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</si>
  <si>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</si>
  <si>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</si>
  <si>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</si>
  <si>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</si>
  <si>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</si>
  <si>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</si>
  <si>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</si>
  <si>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</si>
  <si>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</si>
  <si>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</si>
  <si>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</si>
  <si>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</si>
  <si>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</si>
  <si>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</si>
  <si>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</si>
  <si>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</si>
  <si>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</si>
  <si>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</si>
  <si>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</si>
  <si>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</si>
  <si>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</si>
  <si>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</si>
  <si>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</si>
  <si>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</si>
  <si>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</si>
  <si>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</si>
  <si>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</si>
  <si>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</si>
  <si>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</si>
  <si>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</si>
  <si>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</si>
  <si>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</si>
  <si>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</si>
  <si>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</si>
  <si>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</si>
  <si>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</si>
  <si>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</si>
  <si>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</si>
  <si>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</si>
  <si>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</si>
  <si>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</si>
  <si>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</si>
  <si>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</si>
  <si>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</si>
  <si>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</si>
  <si>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</si>
  <si>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</si>
  <si>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</si>
  <si>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</si>
  <si>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</si>
  <si>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</si>
  <si>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</si>
  <si>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</si>
  <si>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</si>
  <si>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</si>
  <si>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</si>
  <si>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</si>
  <si>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</si>
  <si>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</si>
  <si>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</si>
  <si>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</si>
  <si>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</si>
  <si>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</si>
  <si>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</si>
  <si>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</si>
  <si>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</si>
  <si>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</si>
  <si>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</si>
  <si>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</si>
  <si>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</si>
  <si>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</si>
  <si>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</si>
  <si>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</si>
  <si>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</si>
  <si>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</si>
  <si>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</si>
  <si>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</si>
  <si>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</si>
  <si>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</si>
  <si>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</si>
  <si>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</si>
  <si>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</si>
  <si>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</si>
  <si>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</si>
  <si>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</si>
  <si>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</si>
  <si>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</si>
  <si>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</si>
  <si>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</si>
  <si>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</si>
  <si>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</si>
  <si>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</si>
  <si>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</si>
  <si>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</si>
  <si>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</si>
  <si>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</si>
  <si>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</si>
  <si>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</si>
  <si>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</si>
  <si>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</si>
  <si>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</si>
  <si>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</si>
  <si>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</si>
  <si>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</si>
  <si>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</si>
  <si>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</si>
  <si>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</si>
  <si>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</si>
  <si>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</si>
  <si>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</si>
  <si>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</si>
  <si>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</si>
  <si>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</si>
  <si>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</si>
  <si>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</si>
  <si>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</si>
  <si>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</si>
  <si>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</si>
  <si>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</si>
  <si>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</si>
  <si>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</si>
  <si>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</si>
  <si>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</si>
  <si>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</si>
  <si>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</si>
  <si>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</si>
  <si>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</si>
  <si>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</si>
  <si>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</si>
  <si>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</si>
  <si>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</si>
  <si>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</si>
  <si>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</si>
  <si>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</si>
  <si>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</si>
  <si>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</si>
  <si>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</si>
  <si>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</si>
  <si>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</si>
  <si>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</si>
  <si>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</si>
  <si>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</si>
  <si>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</si>
  <si>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</si>
  <si>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</si>
  <si>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</si>
  <si>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</si>
  <si>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</si>
  <si>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</si>
  <si>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</si>
  <si>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</si>
  <si>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</si>
  <si>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</si>
  <si>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</si>
  <si>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</si>
  <si>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</si>
  <si>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</si>
  <si>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</si>
  <si>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</si>
  <si>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</si>
  <si>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</si>
  <si>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</si>
  <si>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</si>
  <si>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</si>
  <si>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</si>
  <si>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</si>
  <si>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</si>
  <si>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</si>
  <si>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</si>
  <si>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</si>
  <si>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</si>
  <si>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</si>
  <si>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</si>
  <si>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</si>
  <si>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</si>
  <si>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</si>
  <si>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</si>
  <si>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</si>
  <si>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</si>
  <si>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</si>
  <si>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</si>
  <si>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</si>
  <si>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</si>
  <si>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</si>
  <si>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</si>
  <si>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</si>
  <si>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</si>
  <si>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</si>
  <si>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</si>
  <si>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</si>
  <si>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</si>
  <si>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</si>
  <si>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</si>
  <si>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</si>
  <si>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</si>
  <si>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</si>
  <si>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</si>
  <si>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</si>
  <si>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</si>
  <si>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</si>
  <si>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</si>
  <si>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</si>
  <si>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</si>
  <si>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</si>
  <si>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</si>
  <si>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</si>
  <si>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</si>
  <si>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</si>
  <si>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</si>
  <si>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</si>
  <si>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</si>
  <si>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</si>
  <si>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</si>
  <si>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</si>
  <si>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</si>
  <si>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</si>
  <si>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</si>
  <si>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</si>
  <si>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</si>
  <si>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</si>
  <si>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</si>
  <si>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</si>
  <si>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</si>
  <si>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</si>
  <si>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</si>
  <si>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</si>
  <si>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</si>
  <si>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</si>
  <si>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</si>
  <si>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</si>
  <si>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</si>
  <si>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</si>
  <si>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</si>
  <si>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</si>
  <si>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</si>
  <si>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</si>
  <si>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</si>
  <si>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t>LR klimato kaitos mažinimo, šiltnamio efektą sukeliančių dujų mažinimo, aplinkos apsaugos tikslus atitinkantis turtas1 (KK)</t>
  </si>
  <si>
    <t>Turto vienetas, kurio atnaujinimas  finansuotas nustatant geriamojo vandens tiekimo ir nuotekų tvarkymo bei paviršinių nuotekų tvarkymo kainų papildomą dedamąją pagal Investicijos derinimo tvarkos aprašo 113.1 papunktį (IDA)</t>
  </si>
  <si>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</si>
  <si>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</si>
  <si>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</si>
  <si>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</si>
  <si>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</si>
  <si>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</si>
  <si>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</si>
  <si>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</si>
  <si>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</si>
  <si>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</si>
  <si>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</si>
  <si>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</si>
  <si>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</si>
  <si>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vertAlign val="superscript"/>
        <sz val="11"/>
        <rFont val="Times New Roman"/>
        <family val="1"/>
      </rPr>
      <t>3</t>
    </r>
    <r>
      <rPr>
        <sz val="11"/>
        <rFont val="Times New Roman"/>
        <family val="1"/>
      </rPr>
      <t>.1 papunkčiu.</t>
    </r>
  </si>
  <si>
    <t>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</si>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</sst>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s>
  <fonts count="64">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Times New Roman"/>
      <family val="1"/>
    </font>
    <font>
      <i/>
      <sz val="10"/>
      <name val="Calibri"/>
      <charset val="186"/>
      <scheme val="minor"/>
    </font>
    <font>
      <sz val="10"/>
      <name val="Calibri"/>
      <scheme val="minor"/>
    </font>
    <font>
      <i/>
      <sz val="11"/>
      <name val="Calibri"/>
      <scheme val="minor"/>
    </font>
    <font>
      <sz val="9"/>
      <name val="Times New Roman"/>
      <family val="1"/>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sz val="12"/>
      <name val="Times New Roman"/>
      <family val="1"/>
      <charset val="186"/>
    </font>
    <font>
      <sz val="12"/>
      <name val="Times New Roman Baltic"/>
      <charset val="186"/>
    </font>
    <font>
      <sz val="11"/>
      <color theme="1"/>
      <name val="Calibri"/>
      <charset val="186"/>
      <scheme val="minor"/>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ont>
    <font>
      <i/>
      <sz val="11"/>
      <name val="Calibri"/>
    </font>
    <font>
      <vertAlign val="subscript"/>
      <sz val="10"/>
      <name val="Times New Roman"/>
      <family val="1"/>
      <charset val="186"/>
    </font>
    <font>
      <vertAlign val="superscript"/>
      <sz val="11"/>
      <name val="Times New Roman"/>
      <family val="1"/>
    </font>
    <font>
      <sz val="11"/>
      <name val="Times New Roman"/>
      <family val="1"/>
    </font>
    <font>
      <sz val="1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rgb="FFD9D9D9"/>
        <bgColor rgb="FF000000"/>
      </patternFill>
    </fill>
    <fill>
      <patternFill patternType="solid">
        <fgColor theme="0" tint="-0.14993743705557422"/>
        <bgColor rgb="FF000000"/>
      </patternFill>
    </fill>
    <fill>
      <patternFill patternType="solid">
        <fgColor theme="0" tint="-0.14996795556505021"/>
        <bgColor rgb="FF000000"/>
      </patternFill>
    </fill>
  </fills>
  <borders count="154">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s>
  <cellStyleXfs count="7">
    <xf numFmtId="0" fontId="0" fillId="0" borderId="0"/>
    <xf numFmtId="0" fontId="63" fillId="0" borderId="0"/>
    <xf numFmtId="0" fontId="47" fillId="0" borderId="0"/>
    <xf numFmtId="0" fontId="48" fillId="0" borderId="0"/>
    <xf numFmtId="172" fontId="49" fillId="0" borderId="0" applyFont="0" applyFill="0" applyBorder="0" applyAlignment="0" applyProtection="0"/>
    <xf numFmtId="0" fontId="63" fillId="0" borderId="0"/>
    <xf numFmtId="0" fontId="49" fillId="0" borderId="0"/>
  </cellStyleXfs>
  <cellXfs count="1516">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1" xfId="0" applyFont="1" applyBorder="1" applyAlignment="1">
      <alignment horizontal="left"/>
    </xf>
    <xf numFmtId="0" fontId="5" fillId="0" borderId="1" xfId="0" applyFont="1" applyBorder="1"/>
    <xf numFmtId="0" fontId="3" fillId="0" borderId="1" xfId="0" applyFont="1" applyBorder="1" applyAlignment="1">
      <alignment horizontal="left"/>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8" fillId="2" borderId="3" xfId="2" applyFont="1" applyFill="1" applyBorder="1" applyAlignment="1">
      <alignment horizontal="center" vertical="center"/>
    </xf>
    <xf numFmtId="0" fontId="7" fillId="2" borderId="3" xfId="2" applyFont="1" applyFill="1" applyBorder="1" applyAlignment="1">
      <alignment horizontal="left" vertical="center" wrapText="1"/>
    </xf>
    <xf numFmtId="0" fontId="9" fillId="2" borderId="3" xfId="2" applyFont="1" applyFill="1" applyBorder="1" applyAlignment="1">
      <alignment horizontal="center" vertical="center"/>
    </xf>
    <xf numFmtId="0" fontId="8" fillId="2" borderId="3" xfId="2" applyFont="1" applyFill="1" applyBorder="1" applyAlignment="1">
      <alignment horizontal="left" vertical="center" wrapText="1"/>
    </xf>
    <xf numFmtId="49" fontId="8" fillId="2" borderId="3" xfId="2" applyNumberFormat="1" applyFont="1" applyFill="1" applyBorder="1" applyAlignment="1">
      <alignment horizontal="center" vertical="center"/>
    </xf>
    <xf numFmtId="0" fontId="8" fillId="2" borderId="4" xfId="2" applyFont="1" applyFill="1" applyBorder="1" applyAlignment="1">
      <alignment horizontal="center" vertical="center"/>
    </xf>
    <xf numFmtId="0" fontId="8" fillId="2" borderId="4" xfId="2" applyFont="1" applyFill="1" applyBorder="1" applyAlignment="1">
      <alignment horizontal="left" vertical="center" wrapText="1"/>
    </xf>
    <xf numFmtId="0" fontId="8" fillId="2" borderId="5" xfId="2" applyFont="1" applyFill="1" applyBorder="1" applyAlignment="1">
      <alignment horizontal="center" vertical="center"/>
    </xf>
    <xf numFmtId="0" fontId="7" fillId="2" borderId="5" xfId="2" applyFont="1" applyFill="1" applyBorder="1" applyAlignment="1">
      <alignment horizontal="left" vertical="center" wrapText="1"/>
    </xf>
    <xf numFmtId="0" fontId="8"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2" fontId="8" fillId="2" borderId="3" xfId="2" applyNumberFormat="1" applyFont="1" applyFill="1" applyBorder="1" applyAlignment="1">
      <alignment horizontal="left" vertical="center" wrapText="1"/>
    </xf>
    <xf numFmtId="2" fontId="8" fillId="2" borderId="4" xfId="2" applyNumberFormat="1" applyFont="1" applyFill="1" applyBorder="1" applyAlignment="1">
      <alignment horizontal="left" vertical="center" wrapText="1"/>
    </xf>
    <xf numFmtId="0" fontId="8" fillId="2" borderId="7" xfId="2" applyFont="1" applyFill="1" applyBorder="1" applyAlignment="1">
      <alignment horizontal="center" vertical="center"/>
    </xf>
    <xf numFmtId="2" fontId="8" fillId="2" borderId="7" xfId="2" applyNumberFormat="1" applyFont="1" applyFill="1" applyBorder="1" applyAlignment="1">
      <alignment horizontal="left" vertical="center" wrapText="1"/>
    </xf>
    <xf numFmtId="0" fontId="8" fillId="2" borderId="4"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0" xfId="0" applyFont="1" applyFill="1"/>
    <xf numFmtId="0" fontId="5" fillId="2" borderId="6" xfId="0" applyFont="1" applyFill="1" applyBorder="1" applyAlignment="1">
      <alignment horizontal="center"/>
    </xf>
    <xf numFmtId="0" fontId="9" fillId="2" borderId="5" xfId="2" applyFont="1" applyFill="1" applyBorder="1" applyAlignment="1">
      <alignment horizontal="center" vertical="center"/>
    </xf>
    <xf numFmtId="0" fontId="8" fillId="2" borderId="7"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1" xfId="0" applyFont="1" applyBorder="1" applyAlignment="1" applyProtection="1">
      <alignment horizontal="left"/>
    </xf>
    <xf numFmtId="0" fontId="12" fillId="0" borderId="1" xfId="0" applyFont="1" applyBorder="1" applyProtection="1"/>
    <xf numFmtId="0" fontId="13" fillId="0" borderId="1" xfId="0" applyFont="1" applyBorder="1" applyAlignment="1" applyProtection="1">
      <alignment horizontal="left"/>
    </xf>
    <xf numFmtId="0" fontId="14" fillId="0" borderId="0" xfId="0" applyFont="1" applyAlignment="1">
      <alignment horizontal="right" vertical="center" wrapText="1"/>
    </xf>
    <xf numFmtId="49" fontId="12" fillId="2" borderId="8" xfId="0" applyNumberFormat="1" applyFont="1" applyFill="1" applyBorder="1" applyAlignment="1"/>
    <xf numFmtId="49" fontId="12" fillId="2" borderId="9" xfId="0" applyNumberFormat="1" applyFont="1" applyFill="1" applyBorder="1" applyAlignment="1"/>
    <xf numFmtId="0" fontId="11" fillId="0" borderId="0" xfId="1" applyFont="1"/>
    <xf numFmtId="0" fontId="10" fillId="0" borderId="0" xfId="1" applyFont="1"/>
    <xf numFmtId="0" fontId="11" fillId="0" borderId="1" xfId="1" applyFont="1" applyBorder="1" applyAlignment="1">
      <alignment horizontal="left"/>
    </xf>
    <xf numFmtId="0" fontId="11" fillId="0" borderId="1" xfId="1" applyFont="1" applyBorder="1"/>
    <xf numFmtId="0" fontId="10" fillId="0" borderId="1" xfId="1" applyFont="1" applyBorder="1"/>
    <xf numFmtId="0" fontId="15" fillId="0" borderId="1" xfId="1" applyFont="1" applyBorder="1" applyAlignment="1">
      <alignment horizontal="left"/>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3" fontId="17" fillId="2" borderId="11" xfId="1" applyNumberFormat="1" applyFont="1" applyFill="1" applyBorder="1" applyAlignment="1">
      <alignment horizontal="center" vertical="center"/>
    </xf>
    <xf numFmtId="0" fontId="17" fillId="2" borderId="12" xfId="1" applyFont="1" applyFill="1" applyBorder="1" applyAlignment="1">
      <alignment horizontal="center" vertical="center"/>
    </xf>
    <xf numFmtId="0" fontId="16" fillId="2" borderId="13" xfId="1" applyFont="1" applyFill="1" applyBorder="1" applyAlignment="1">
      <alignment horizontal="center" vertical="center" wrapText="1"/>
    </xf>
    <xf numFmtId="0" fontId="16" fillId="2" borderId="14" xfId="1" applyFont="1" applyFill="1" applyBorder="1" applyAlignment="1">
      <alignment horizontal="center" vertical="center" wrapText="1"/>
    </xf>
    <xf numFmtId="164" fontId="16" fillId="2" borderId="14" xfId="1" applyNumberFormat="1" applyFont="1" applyFill="1" applyBorder="1" applyAlignment="1">
      <alignment horizontal="center" vertical="center"/>
    </xf>
    <xf numFmtId="0" fontId="6" fillId="2" borderId="15" xfId="1" applyFont="1" applyFill="1" applyBorder="1"/>
    <xf numFmtId="165" fontId="16"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165" fontId="11" fillId="0" borderId="0" xfId="1" applyNumberFormat="1" applyFont="1" applyAlignment="1">
      <alignment vertical="center"/>
    </xf>
    <xf numFmtId="0" fontId="16" fillId="2" borderId="16" xfId="1" applyFont="1" applyFill="1" applyBorder="1" applyAlignment="1">
      <alignment horizontal="center" vertical="center" wrapText="1"/>
    </xf>
    <xf numFmtId="0" fontId="16" fillId="2" borderId="17" xfId="1" applyFont="1" applyFill="1" applyBorder="1" applyAlignment="1">
      <alignment vertical="center" wrapText="1"/>
    </xf>
    <xf numFmtId="165" fontId="16"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wrapText="1"/>
    </xf>
    <xf numFmtId="0" fontId="18" fillId="2" borderId="20" xfId="1" applyFont="1" applyFill="1" applyBorder="1" applyAlignment="1">
      <alignment horizontal="right" vertical="center" wrapText="1"/>
    </xf>
    <xf numFmtId="165" fontId="6" fillId="0" borderId="20" xfId="1" applyNumberFormat="1" applyFont="1" applyBorder="1" applyAlignment="1" applyProtection="1">
      <alignment horizontal="center" vertical="center"/>
      <protection locked="0"/>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8" fillId="2" borderId="23" xfId="1" applyFont="1" applyFill="1" applyBorder="1" applyAlignment="1">
      <alignment horizontal="right" vertical="center" wrapText="1"/>
    </xf>
    <xf numFmtId="165"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16" fillId="2" borderId="19" xfId="1" applyFont="1" applyFill="1" applyBorder="1" applyAlignment="1">
      <alignment horizontal="center" vertical="center" wrapText="1"/>
    </xf>
    <xf numFmtId="0" fontId="16" fillId="2" borderId="20" xfId="1" applyFont="1" applyFill="1" applyBorder="1" applyAlignment="1">
      <alignment vertical="center" wrapText="1"/>
    </xf>
    <xf numFmtId="165" fontId="16" fillId="2" borderId="20" xfId="1" applyNumberFormat="1" applyFont="1" applyFill="1" applyBorder="1" applyAlignment="1">
      <alignment horizontal="center" vertical="center"/>
    </xf>
    <xf numFmtId="165" fontId="6" fillId="2" borderId="17" xfId="1" applyNumberFormat="1" applyFont="1" applyFill="1" applyBorder="1" applyAlignment="1">
      <alignment horizontal="center" vertical="center"/>
    </xf>
    <xf numFmtId="0" fontId="16" fillId="2" borderId="17" xfId="1" applyFont="1" applyFill="1" applyBorder="1" applyAlignment="1">
      <alignment horizontal="center" vertical="center" wrapText="1"/>
    </xf>
    <xf numFmtId="165" fontId="6" fillId="3" borderId="20" xfId="1" applyNumberFormat="1" applyFont="1" applyFill="1" applyBorder="1" applyAlignment="1" applyProtection="1">
      <alignment horizontal="center" vertical="center"/>
      <protection locked="0"/>
    </xf>
    <xf numFmtId="0" fontId="16" fillId="2" borderId="10" xfId="1" applyFont="1" applyFill="1" applyBorder="1" applyAlignment="1">
      <alignment horizontal="center" vertical="center" wrapText="1"/>
    </xf>
    <xf numFmtId="0" fontId="16" fillId="2" borderId="11" xfId="1" applyFont="1" applyFill="1" applyBorder="1" applyAlignment="1">
      <alignment horizontal="center" vertical="center" wrapText="1"/>
    </xf>
    <xf numFmtId="4" fontId="16" fillId="2" borderId="11" xfId="1" applyNumberFormat="1" applyFont="1" applyFill="1" applyBorder="1" applyAlignment="1">
      <alignment horizontal="center" vertical="center"/>
    </xf>
    <xf numFmtId="0" fontId="6" fillId="2" borderId="12" xfId="1" applyFont="1" applyFill="1" applyBorder="1" applyAlignment="1">
      <alignment horizontal="center" vertical="center"/>
    </xf>
    <xf numFmtId="4" fontId="11" fillId="0" borderId="0" xfId="1" applyNumberFormat="1" applyFont="1"/>
    <xf numFmtId="4" fontId="16" fillId="2" borderId="17" xfId="1" applyNumberFormat="1" applyFont="1" applyFill="1" applyBorder="1" applyAlignment="1">
      <alignment horizontal="center" vertical="center"/>
    </xf>
    <xf numFmtId="0" fontId="6" fillId="2" borderId="20" xfId="1" applyFont="1" applyFill="1" applyBorder="1" applyAlignment="1">
      <alignment vertical="center" wrapText="1"/>
    </xf>
    <xf numFmtId="4" fontId="6" fillId="2" borderId="20" xfId="1" applyNumberFormat="1" applyFont="1" applyFill="1" applyBorder="1" applyAlignment="1">
      <alignment horizontal="center"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4" fontId="18" fillId="2" borderId="20" xfId="1" applyNumberFormat="1" applyFont="1" applyFill="1" applyBorder="1" applyAlignment="1">
      <alignment horizontal="center" vertical="center"/>
    </xf>
    <xf numFmtId="0" fontId="18" fillId="2" borderId="21" xfId="1" applyFont="1" applyFill="1" applyBorder="1" applyAlignment="1">
      <alignment horizontal="center" vertical="center"/>
    </xf>
    <xf numFmtId="0" fontId="19" fillId="0" borderId="0" xfId="1" applyFont="1"/>
    <xf numFmtId="0" fontId="10" fillId="0" borderId="0" xfId="1" applyFont="1" applyAlignment="1">
      <alignment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6" fillId="2" borderId="25" xfId="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0" xfId="0" applyFont="1" applyFill="1" applyBorder="1" applyAlignment="1">
      <alignment wrapText="1"/>
    </xf>
    <xf numFmtId="4" fontId="10" fillId="0" borderId="20" xfId="0" applyNumberFormat="1" applyFont="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wrapText="1"/>
    </xf>
    <xf numFmtId="4"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wrapText="1"/>
    </xf>
    <xf numFmtId="4" fontId="10" fillId="0" borderId="35" xfId="0" applyNumberFormat="1" applyFont="1" applyBorder="1" applyAlignment="1" applyProtection="1">
      <alignment horizontal="center" vertical="center" wrapText="1"/>
      <protection locked="0"/>
    </xf>
    <xf numFmtId="0" fontId="10" fillId="2" borderId="36" xfId="0" applyFont="1" applyFill="1" applyBorder="1" applyAlignment="1">
      <alignment horizontal="center" vertical="center" wrapText="1"/>
    </xf>
    <xf numFmtId="0" fontId="16" fillId="2" borderId="34" xfId="1" applyFont="1" applyFill="1" applyBorder="1" applyAlignment="1">
      <alignment horizontal="center" vertical="center" wrapText="1"/>
    </xf>
    <xf numFmtId="4" fontId="16" fillId="0" borderId="11" xfId="1" applyNumberFormat="1" applyFont="1" applyBorder="1" applyAlignment="1" applyProtection="1">
      <alignment horizontal="center" vertical="center"/>
      <protection locked="0"/>
    </xf>
    <xf numFmtId="0" fontId="16" fillId="2" borderId="37" xfId="1" applyFont="1" applyFill="1" applyBorder="1" applyAlignment="1">
      <alignment horizontal="center" vertical="center" wrapText="1"/>
    </xf>
    <xf numFmtId="0" fontId="16" fillId="2" borderId="38" xfId="1" applyFont="1" applyFill="1" applyBorder="1" applyAlignment="1">
      <alignment horizontal="center" vertical="center" wrapText="1"/>
    </xf>
    <xf numFmtId="4" fontId="16" fillId="2" borderId="38"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16" fillId="2" borderId="22" xfId="1" applyFont="1" applyFill="1" applyBorder="1" applyAlignment="1">
      <alignment horizontal="center" vertical="center" wrapText="1"/>
    </xf>
    <xf numFmtId="0" fontId="16" fillId="2" borderId="23" xfId="1" applyFont="1" applyFill="1" applyBorder="1" applyAlignment="1">
      <alignment horizontal="center" vertical="center" wrapText="1"/>
    </xf>
    <xf numFmtId="4" fontId="16" fillId="0" borderId="23"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1" xfId="1" applyFont="1" applyFill="1" applyBorder="1" applyAlignment="1">
      <alignment vertical="center" wrapText="1"/>
    </xf>
    <xf numFmtId="4" fontId="6" fillId="2" borderId="31" xfId="1" applyNumberFormat="1" applyFont="1" applyFill="1" applyBorder="1" applyAlignment="1">
      <alignment horizontal="center" vertical="center"/>
    </xf>
    <xf numFmtId="0" fontId="6" fillId="2" borderId="32" xfId="1" applyFont="1" applyFill="1" applyBorder="1" applyAlignment="1">
      <alignment horizontal="center" vertical="center"/>
    </xf>
    <xf numFmtId="165" fontId="5" fillId="0" borderId="0" xfId="0" applyNumberFormat="1" applyFont="1"/>
    <xf numFmtId="165" fontId="5" fillId="0" borderId="1" xfId="0" applyNumberFormat="1" applyFont="1" applyBorder="1"/>
    <xf numFmtId="4" fontId="17" fillId="2" borderId="2" xfId="0" applyNumberFormat="1" applyFont="1" applyFill="1" applyBorder="1" applyAlignment="1">
      <alignment horizontal="center" vertical="center"/>
    </xf>
    <xf numFmtId="4" fontId="17" fillId="2" borderId="40"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9" fillId="2" borderId="10" xfId="0" applyNumberFormat="1" applyFont="1" applyFill="1" applyBorder="1" applyAlignment="1">
      <alignment horizontal="center" vertical="center" wrapText="1"/>
    </xf>
    <xf numFmtId="4" fontId="19" fillId="2" borderId="11"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4" fontId="17" fillId="2" borderId="41" xfId="0" applyNumberFormat="1" applyFont="1" applyFill="1" applyBorder="1" applyAlignment="1">
      <alignment horizontal="center" vertical="center" wrapText="1"/>
    </xf>
    <xf numFmtId="4" fontId="19" fillId="2" borderId="42" xfId="0" applyNumberFormat="1" applyFont="1" applyFill="1" applyBorder="1" applyAlignment="1">
      <alignment horizontal="center" vertical="center" wrapText="1"/>
    </xf>
    <xf numFmtId="4" fontId="19" fillId="2" borderId="11" xfId="0" applyNumberFormat="1" applyFont="1" applyFill="1" applyBorder="1" applyAlignment="1" applyProtection="1">
      <alignment horizontal="center" vertical="center" wrapText="1"/>
      <protection hidden="1"/>
    </xf>
    <xf numFmtId="4" fontId="19"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7" fillId="2" borderId="43" xfId="0" applyNumberFormat="1" applyFont="1" applyFill="1" applyBorder="1" applyAlignment="1">
      <alignment horizontal="center" vertical="center"/>
    </xf>
    <xf numFmtId="4" fontId="17" fillId="2" borderId="44" xfId="0" applyNumberFormat="1" applyFont="1" applyFill="1" applyBorder="1" applyAlignment="1">
      <alignment horizontal="center" vertical="center" wrapText="1"/>
    </xf>
    <xf numFmtId="4" fontId="19" fillId="2" borderId="44" xfId="0" applyNumberFormat="1" applyFont="1" applyFill="1" applyBorder="1" applyAlignment="1">
      <alignment horizontal="center" vertical="center"/>
    </xf>
    <xf numFmtId="4" fontId="19" fillId="2" borderId="43" xfId="0" applyNumberFormat="1" applyFont="1" applyFill="1" applyBorder="1" applyAlignment="1">
      <alignment horizontal="center" vertical="center"/>
    </xf>
    <xf numFmtId="4" fontId="19" fillId="2" borderId="45" xfId="0" applyNumberFormat="1" applyFont="1" applyFill="1" applyBorder="1" applyAlignment="1">
      <alignment horizontal="center" vertical="center"/>
    </xf>
    <xf numFmtId="4" fontId="19" fillId="2" borderId="46" xfId="0" applyNumberFormat="1" applyFont="1" applyFill="1" applyBorder="1" applyAlignment="1">
      <alignment horizontal="center" vertical="center"/>
    </xf>
    <xf numFmtId="4" fontId="19" fillId="2" borderId="47" xfId="0" applyNumberFormat="1" applyFont="1" applyFill="1" applyBorder="1" applyAlignment="1">
      <alignment horizontal="center" vertical="center"/>
    </xf>
    <xf numFmtId="4" fontId="19" fillId="2" borderId="48" xfId="0" applyNumberFormat="1" applyFont="1" applyFill="1" applyBorder="1" applyAlignment="1">
      <alignment horizontal="center" vertical="center"/>
    </xf>
    <xf numFmtId="4" fontId="19" fillId="2" borderId="49" xfId="0" applyNumberFormat="1" applyFont="1" applyFill="1" applyBorder="1" applyAlignment="1">
      <alignment horizontal="center" vertical="center"/>
    </xf>
    <xf numFmtId="4" fontId="17" fillId="2" borderId="6" xfId="0" applyNumberFormat="1" applyFont="1" applyFill="1" applyBorder="1" applyAlignment="1">
      <alignment horizontal="center" vertical="center"/>
    </xf>
    <xf numFmtId="4" fontId="17" fillId="2" borderId="50" xfId="0" applyNumberFormat="1" applyFont="1" applyFill="1" applyBorder="1" applyAlignment="1">
      <alignment horizontal="left" vertical="center" wrapText="1"/>
    </xf>
    <xf numFmtId="4" fontId="17" fillId="2" borderId="26" xfId="0" applyNumberFormat="1" applyFont="1" applyFill="1" applyBorder="1" applyAlignment="1">
      <alignment horizontal="center" vertical="center" wrapText="1"/>
    </xf>
    <xf numFmtId="4" fontId="17" fillId="2" borderId="6" xfId="0" applyNumberFormat="1" applyFont="1" applyFill="1" applyBorder="1" applyAlignment="1">
      <alignment horizontal="center" vertical="center" wrapText="1"/>
    </xf>
    <xf numFmtId="4" fontId="17" fillId="2" borderId="37" xfId="0" applyNumberFormat="1" applyFont="1" applyFill="1" applyBorder="1" applyAlignment="1">
      <alignment horizontal="center" vertical="center" wrapText="1"/>
    </xf>
    <xf numFmtId="4" fontId="17" fillId="2" borderId="38"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4" fontId="17" fillId="2" borderId="51"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xf>
    <xf numFmtId="4" fontId="17" fillId="2" borderId="25" xfId="0" applyNumberFormat="1" applyFont="1" applyFill="1" applyBorder="1" applyAlignment="1">
      <alignment horizontal="left" vertical="center" wrapText="1"/>
    </xf>
    <xf numFmtId="4" fontId="17" fillId="2" borderId="52"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wrapText="1"/>
    </xf>
    <xf numFmtId="4" fontId="17" fillId="2" borderId="16" xfId="0" applyNumberFormat="1" applyFont="1" applyFill="1" applyBorder="1" applyAlignment="1">
      <alignment horizontal="center" vertical="center" wrapText="1"/>
    </xf>
    <xf numFmtId="4" fontId="17" fillId="2" borderId="17" xfId="0" applyNumberFormat="1" applyFont="1" applyFill="1" applyBorder="1" applyAlignment="1">
      <alignment horizontal="center" vertical="center" wrapText="1"/>
    </xf>
    <xf numFmtId="4" fontId="17" fillId="2" borderId="18"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19" fillId="2" borderId="6" xfId="0" applyNumberFormat="1" applyFont="1" applyFill="1" applyBorder="1" applyAlignment="1">
      <alignment horizontal="right" vertical="center"/>
    </xf>
    <xf numFmtId="4" fontId="19" fillId="2" borderId="50" xfId="0" applyNumberFormat="1" applyFont="1" applyFill="1" applyBorder="1" applyAlignment="1">
      <alignment horizontal="right" vertical="center" wrapText="1"/>
    </xf>
    <xf numFmtId="4" fontId="19" fillId="2" borderId="26"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37" xfId="0" applyNumberFormat="1" applyFont="1" applyFill="1" applyBorder="1" applyAlignment="1">
      <alignment horizontal="center" vertical="center" wrapText="1"/>
    </xf>
    <xf numFmtId="4" fontId="19" fillId="2" borderId="38" xfId="0" applyNumberFormat="1" applyFont="1" applyFill="1" applyBorder="1" applyAlignment="1">
      <alignment horizontal="center" vertical="center" wrapText="1"/>
    </xf>
    <xf numFmtId="4" fontId="19" fillId="2" borderId="28" xfId="0" applyNumberFormat="1" applyFont="1" applyFill="1" applyBorder="1" applyAlignment="1">
      <alignment horizontal="center" vertical="center" wrapText="1"/>
    </xf>
    <xf numFmtId="4" fontId="19" fillId="2" borderId="51" xfId="0" applyNumberFormat="1" applyFont="1" applyFill="1" applyBorder="1" applyAlignment="1">
      <alignment horizontal="center" vertical="center" wrapText="1"/>
    </xf>
    <xf numFmtId="4" fontId="19" fillId="2" borderId="55" xfId="0" applyNumberFormat="1" applyFont="1" applyFill="1" applyBorder="1" applyAlignment="1">
      <alignment horizontal="center" vertical="center" wrapText="1"/>
    </xf>
    <xf numFmtId="165" fontId="2" fillId="0" borderId="0" xfId="0" applyNumberFormat="1" applyFont="1"/>
    <xf numFmtId="4" fontId="19" fillId="2" borderId="6" xfId="0" applyNumberFormat="1" applyFont="1" applyFill="1" applyBorder="1" applyAlignment="1">
      <alignment horizontal="center" vertical="center"/>
    </xf>
    <xf numFmtId="4" fontId="19" fillId="2" borderId="8" xfId="0" applyNumberFormat="1" applyFont="1" applyFill="1" applyBorder="1" applyAlignment="1">
      <alignment horizontal="right" vertical="center" wrapText="1"/>
    </xf>
    <xf numFmtId="4" fontId="19" fillId="2" borderId="27"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4" fontId="19" fillId="2" borderId="21" xfId="0" applyNumberFormat="1" applyFont="1" applyFill="1" applyBorder="1" applyAlignment="1">
      <alignment horizontal="center" vertical="center" wrapText="1"/>
    </xf>
    <xf numFmtId="4" fontId="19" fillId="2" borderId="56" xfId="0" applyNumberFormat="1" applyFont="1" applyFill="1" applyBorder="1" applyAlignment="1">
      <alignment horizontal="center" vertical="center" wrapText="1"/>
    </xf>
    <xf numFmtId="4" fontId="19" fillId="2" borderId="9" xfId="0" applyNumberFormat="1" applyFont="1" applyFill="1" applyBorder="1" applyAlignment="1">
      <alignment horizontal="center" vertical="center" wrapText="1"/>
    </xf>
    <xf numFmtId="4" fontId="19" fillId="2" borderId="57" xfId="0" applyNumberFormat="1" applyFont="1" applyFill="1" applyBorder="1" applyAlignment="1">
      <alignment horizontal="center" vertical="center"/>
    </xf>
    <xf numFmtId="4" fontId="19" fillId="2" borderId="58" xfId="0" applyNumberFormat="1" applyFont="1" applyFill="1" applyBorder="1" applyAlignment="1">
      <alignment horizontal="right" vertical="center" wrapText="1"/>
    </xf>
    <xf numFmtId="4" fontId="19" fillId="2" borderId="29"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2" borderId="22" xfId="0" applyNumberFormat="1" applyFont="1" applyFill="1" applyBorder="1" applyAlignment="1">
      <alignment horizontal="center" vertical="center" wrapText="1"/>
    </xf>
    <xf numFmtId="4" fontId="19" fillId="2" borderId="23" xfId="0" applyNumberFormat="1" applyFont="1" applyFill="1" applyBorder="1" applyAlignment="1">
      <alignment horizontal="center" vertical="center" wrapText="1"/>
    </xf>
    <xf numFmtId="4" fontId="19" fillId="2" borderId="24" xfId="0" applyNumberFormat="1" applyFont="1" applyFill="1" applyBorder="1" applyAlignment="1">
      <alignment horizontal="center" vertical="center" wrapText="1"/>
    </xf>
    <xf numFmtId="4" fontId="19" fillId="2" borderId="59" xfId="0" applyNumberFormat="1" applyFont="1" applyFill="1" applyBorder="1" applyAlignment="1">
      <alignment horizontal="center" vertical="center" wrapText="1"/>
    </xf>
    <xf numFmtId="4" fontId="19" fillId="2" borderId="60" xfId="0" applyNumberFormat="1" applyFont="1" applyFill="1" applyBorder="1" applyAlignment="1">
      <alignment horizontal="center" vertical="center" wrapText="1"/>
    </xf>
    <xf numFmtId="4" fontId="17" fillId="2" borderId="25" xfId="0" applyNumberFormat="1" applyFont="1" applyFill="1" applyBorder="1" applyAlignment="1">
      <alignment wrapText="1"/>
    </xf>
    <xf numFmtId="4" fontId="19" fillId="2" borderId="8" xfId="0" applyNumberFormat="1" applyFont="1" applyFill="1" applyBorder="1" applyAlignment="1">
      <alignment horizontal="right" wrapText="1"/>
    </xf>
    <xf numFmtId="4" fontId="5" fillId="0" borderId="0" xfId="0" applyNumberFormat="1" applyFont="1"/>
    <xf numFmtId="4" fontId="17" fillId="2" borderId="61" xfId="0" applyNumberFormat="1" applyFont="1" applyFill="1" applyBorder="1" applyAlignment="1">
      <alignment horizontal="center" vertical="center" wrapText="1"/>
    </xf>
    <xf numFmtId="4" fontId="17" fillId="2" borderId="62" xfId="0" applyNumberFormat="1" applyFont="1" applyFill="1" applyBorder="1" applyAlignment="1">
      <alignment horizontal="left" vertical="center" wrapText="1"/>
    </xf>
    <xf numFmtId="165" fontId="17" fillId="2" borderId="62" xfId="0" applyNumberFormat="1" applyFont="1" applyFill="1" applyBorder="1" applyAlignment="1">
      <alignment horizontal="center" vertical="center" wrapText="1"/>
    </xf>
    <xf numFmtId="165" fontId="17" fillId="2" borderId="61" xfId="0" applyNumberFormat="1" applyFont="1" applyFill="1" applyBorder="1" applyAlignment="1">
      <alignment horizontal="center" vertical="center" wrapText="1"/>
    </xf>
    <xf numFmtId="165" fontId="17" fillId="2" borderId="63" xfId="0" applyNumberFormat="1" applyFont="1" applyFill="1" applyBorder="1" applyAlignment="1">
      <alignment horizontal="center" vertical="center" wrapText="1"/>
    </xf>
    <xf numFmtId="165" fontId="17" fillId="2" borderId="64" xfId="0" applyNumberFormat="1" applyFont="1" applyFill="1" applyBorder="1" applyAlignment="1">
      <alignment horizontal="center" vertical="center" wrapText="1"/>
    </xf>
    <xf numFmtId="165" fontId="17" fillId="2" borderId="42" xfId="0" applyNumberFormat="1" applyFont="1" applyFill="1" applyBorder="1" applyAlignment="1">
      <alignment horizontal="center" vertical="center" wrapText="1"/>
    </xf>
    <xf numFmtId="165" fontId="17" fillId="2" borderId="65" xfId="0" applyNumberFormat="1" applyFont="1" applyFill="1" applyBorder="1" applyAlignment="1">
      <alignment horizontal="center" vertical="center" wrapText="1"/>
    </xf>
    <xf numFmtId="165" fontId="17" fillId="2" borderId="66" xfId="0" applyNumberFormat="1" applyFont="1" applyFill="1" applyBorder="1" applyAlignment="1">
      <alignment horizontal="center" vertical="center" wrapText="1"/>
    </xf>
    <xf numFmtId="165" fontId="20" fillId="2" borderId="61" xfId="0" applyNumberFormat="1" applyFont="1" applyFill="1" applyBorder="1" applyAlignment="1">
      <alignment horizontal="center" vertical="center" wrapText="1"/>
    </xf>
    <xf numFmtId="4" fontId="17" fillId="2" borderId="67" xfId="0" applyNumberFormat="1" applyFont="1" applyFill="1" applyBorder="1" applyAlignment="1">
      <alignment horizontal="center" vertical="center" wrapText="1"/>
    </xf>
    <xf numFmtId="4" fontId="17" fillId="2" borderId="68" xfId="0" applyNumberFormat="1" applyFont="1" applyFill="1" applyBorder="1" applyAlignment="1">
      <alignment horizontal="center" vertical="center" wrapText="1"/>
    </xf>
    <xf numFmtId="4" fontId="17" fillId="2" borderId="69" xfId="0" applyNumberFormat="1" applyFont="1" applyFill="1" applyBorder="1" applyAlignment="1">
      <alignment horizontal="center" vertical="center" wrapText="1"/>
    </xf>
    <xf numFmtId="4" fontId="17" fillId="2" borderId="70" xfId="0" applyNumberFormat="1" applyFont="1" applyFill="1" applyBorder="1" applyAlignment="1">
      <alignment horizontal="center" vertical="center" wrapText="1"/>
    </xf>
    <xf numFmtId="4" fontId="17" fillId="2" borderId="71" xfId="0" applyNumberFormat="1" applyFont="1" applyFill="1" applyBorder="1" applyAlignment="1">
      <alignment horizontal="center" vertical="center" wrapText="1"/>
    </xf>
    <xf numFmtId="4" fontId="17" fillId="2" borderId="72" xfId="0" applyNumberFormat="1" applyFont="1" applyFill="1" applyBorder="1" applyAlignment="1">
      <alignment horizontal="center" vertical="center" wrapText="1"/>
    </xf>
    <xf numFmtId="4" fontId="17" fillId="2" borderId="73" xfId="0" applyNumberFormat="1" applyFont="1" applyFill="1" applyBorder="1" applyAlignment="1">
      <alignment horizontal="center" vertical="center" wrapText="1"/>
    </xf>
    <xf numFmtId="4" fontId="20" fillId="2" borderId="67" xfId="0" applyNumberFormat="1" applyFont="1" applyFill="1" applyBorder="1" applyAlignment="1">
      <alignment horizontal="center" vertical="center" wrapText="1"/>
    </xf>
    <xf numFmtId="165" fontId="3" fillId="0" borderId="0" xfId="0" applyNumberFormat="1" applyFont="1"/>
    <xf numFmtId="4" fontId="20" fillId="2" borderId="5" xfId="0" applyNumberFormat="1" applyFont="1" applyFill="1" applyBorder="1" applyAlignment="1">
      <alignment horizontal="center" vertical="center" wrapText="1"/>
    </xf>
    <xf numFmtId="4" fontId="17"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3" xfId="0" applyNumberFormat="1" applyFont="1" applyFill="1" applyBorder="1" applyAlignment="1">
      <alignment horizontal="center" vertical="center" wrapText="1"/>
    </xf>
    <xf numFmtId="4" fontId="10" fillId="2" borderId="27" xfId="0" applyNumberFormat="1" applyFont="1" applyFill="1" applyBorder="1" applyAlignment="1">
      <alignment horizontal="right" vertical="center" wrapText="1"/>
    </xf>
    <xf numFmtId="4" fontId="10" fillId="2" borderId="27"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21"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10" fillId="2" borderId="74" xfId="0" applyNumberFormat="1" applyFont="1" applyFill="1" applyBorder="1" applyAlignment="1">
      <alignment horizontal="right" vertical="center" wrapText="1"/>
    </xf>
    <xf numFmtId="4" fontId="10" fillId="2" borderId="74"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7" fillId="2" borderId="44" xfId="0" applyNumberFormat="1" applyFont="1" applyFill="1" applyBorder="1" applyAlignment="1">
      <alignment horizontal="center" vertical="center"/>
    </xf>
    <xf numFmtId="4" fontId="17" fillId="2" borderId="45" xfId="0" applyNumberFormat="1" applyFont="1" applyFill="1" applyBorder="1" applyAlignment="1">
      <alignment horizontal="center" vertical="center"/>
    </xf>
    <xf numFmtId="4" fontId="17" fillId="2" borderId="46" xfId="0" applyNumberFormat="1" applyFont="1" applyFill="1" applyBorder="1" applyAlignment="1">
      <alignment horizontal="center" vertical="center"/>
    </xf>
    <xf numFmtId="4" fontId="17" fillId="2" borderId="47" xfId="0" applyNumberFormat="1" applyFont="1" applyFill="1" applyBorder="1" applyAlignment="1">
      <alignment horizontal="center" vertical="center"/>
    </xf>
    <xf numFmtId="4" fontId="17" fillId="2" borderId="48" xfId="0" applyNumberFormat="1" applyFont="1" applyFill="1" applyBorder="1" applyAlignment="1">
      <alignment horizontal="center" vertical="center"/>
    </xf>
    <xf numFmtId="4" fontId="17" fillId="2" borderId="49" xfId="0" applyNumberFormat="1" applyFont="1" applyFill="1" applyBorder="1" applyAlignment="1">
      <alignment horizontal="center" vertical="center"/>
    </xf>
    <xf numFmtId="4" fontId="17" fillId="0" borderId="0" xfId="0" applyNumberFormat="1" applyFont="1" applyAlignment="1">
      <alignment horizontal="center" vertical="center"/>
    </xf>
    <xf numFmtId="4" fontId="17" fillId="0" borderId="37" xfId="0" applyNumberFormat="1" applyFont="1" applyBorder="1" applyAlignment="1" applyProtection="1">
      <alignment horizontal="center" vertical="center" wrapText="1"/>
      <protection locked="0"/>
    </xf>
    <xf numFmtId="4" fontId="17" fillId="0" borderId="38" xfId="0" applyNumberFormat="1" applyFont="1" applyBorder="1" applyAlignment="1" applyProtection="1">
      <alignment horizontal="center" vertical="center" wrapText="1"/>
      <protection locked="0"/>
    </xf>
    <xf numFmtId="4" fontId="17" fillId="0" borderId="28" xfId="0" applyNumberFormat="1" applyFont="1" applyBorder="1" applyAlignment="1" applyProtection="1">
      <alignment horizontal="center" vertical="center" wrapText="1"/>
      <protection locked="0"/>
    </xf>
    <xf numFmtId="4" fontId="17" fillId="0" borderId="26" xfId="0" applyNumberFormat="1" applyFont="1" applyBorder="1" applyAlignment="1" applyProtection="1">
      <alignment horizontal="center" vertical="center" wrapText="1"/>
      <protection locked="0"/>
    </xf>
    <xf numFmtId="4" fontId="17" fillId="0" borderId="55" xfId="0" applyNumberFormat="1" applyFont="1" applyBorder="1" applyAlignment="1" applyProtection="1">
      <alignment horizontal="center" vertical="center" wrapText="1"/>
      <protection locked="0"/>
    </xf>
    <xf numFmtId="4" fontId="17" fillId="0" borderId="6" xfId="0" applyNumberFormat="1" applyFont="1" applyBorder="1" applyAlignment="1" applyProtection="1">
      <alignment horizontal="center" vertical="center" wrapText="1"/>
      <protection locked="0"/>
    </xf>
    <xf numFmtId="4" fontId="17" fillId="2" borderId="52" xfId="0" applyNumberFormat="1" applyFont="1" applyFill="1" applyBorder="1" applyAlignment="1">
      <alignment horizontal="left" wrapText="1"/>
    </xf>
    <xf numFmtId="4" fontId="10" fillId="0" borderId="3" xfId="0" applyNumberFormat="1" applyFont="1" applyBorder="1" applyAlignment="1" applyProtection="1">
      <alignment horizontal="center" vertical="center" wrapText="1"/>
      <protection locked="0"/>
    </xf>
    <xf numFmtId="4" fontId="10" fillId="0" borderId="19" xfId="0" applyNumberFormat="1" applyFont="1" applyBorder="1" applyAlignment="1" applyProtection="1">
      <alignment horizontal="center" vertical="center" wrapText="1"/>
      <protection locked="0"/>
    </xf>
    <xf numFmtId="4" fontId="10" fillId="0" borderId="21"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3" borderId="20" xfId="0" applyNumberFormat="1" applyFont="1" applyFill="1" applyBorder="1" applyAlignment="1" applyProtection="1">
      <alignment horizontal="center" vertical="center" wrapText="1"/>
      <protection locked="0"/>
    </xf>
    <xf numFmtId="4" fontId="10" fillId="3" borderId="21" xfId="0" applyNumberFormat="1" applyFont="1" applyFill="1" applyBorder="1" applyAlignment="1" applyProtection="1">
      <alignment horizontal="center" vertical="center" wrapText="1"/>
      <protection locked="0"/>
    </xf>
    <xf numFmtId="4" fontId="10" fillId="3" borderId="19"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9" fillId="2" borderId="29" xfId="0" applyNumberFormat="1" applyFont="1" applyFill="1" applyBorder="1" applyAlignment="1">
      <alignment horizontal="right" wrapText="1"/>
    </xf>
    <xf numFmtId="4" fontId="19" fillId="2" borderId="81" xfId="0" applyNumberFormat="1" applyFont="1" applyFill="1" applyBorder="1" applyAlignment="1">
      <alignment horizontal="right" wrapText="1"/>
    </xf>
    <xf numFmtId="4" fontId="17" fillId="3" borderId="16" xfId="0" applyNumberFormat="1" applyFont="1" applyFill="1" applyBorder="1" applyAlignment="1" applyProtection="1">
      <alignment horizontal="center" vertical="center" wrapText="1"/>
      <protection locked="0"/>
    </xf>
    <xf numFmtId="4" fontId="17" fillId="3" borderId="17" xfId="0" applyNumberFormat="1" applyFont="1" applyFill="1" applyBorder="1" applyAlignment="1" applyProtection="1">
      <alignment horizontal="center" vertical="center" wrapText="1"/>
      <protection locked="0"/>
    </xf>
    <xf numFmtId="4" fontId="17" fillId="3" borderId="18" xfId="0" applyNumberFormat="1" applyFont="1" applyFill="1" applyBorder="1" applyAlignment="1" applyProtection="1">
      <alignment horizontal="center" vertical="center" wrapText="1"/>
      <protection locked="0"/>
    </xf>
    <xf numFmtId="4" fontId="17" fillId="3" borderId="52" xfId="0" applyNumberFormat="1" applyFont="1" applyFill="1" applyBorder="1" applyAlignment="1" applyProtection="1">
      <alignment horizontal="center" vertical="center" wrapText="1"/>
      <protection locked="0"/>
    </xf>
    <xf numFmtId="4" fontId="17" fillId="0" borderId="54" xfId="0" applyNumberFormat="1" applyFont="1" applyBorder="1" applyAlignment="1" applyProtection="1">
      <alignment horizontal="center" vertical="center" wrapText="1"/>
      <protection locked="0"/>
    </xf>
    <xf numFmtId="4" fontId="17" fillId="0" borderId="18" xfId="0" applyNumberFormat="1" applyFont="1" applyBorder="1" applyAlignment="1" applyProtection="1">
      <alignment horizontal="center" vertical="center" wrapText="1"/>
      <protection locked="0"/>
    </xf>
    <xf numFmtId="4" fontId="17" fillId="3" borderId="5" xfId="0" applyNumberFormat="1" applyFont="1" applyFill="1" applyBorder="1" applyAlignment="1" applyProtection="1">
      <alignment horizontal="center" vertical="center" wrapText="1"/>
      <protection locked="0"/>
    </xf>
    <xf numFmtId="4" fontId="19" fillId="2" borderId="3" xfId="0" applyNumberFormat="1" applyFont="1" applyFill="1" applyBorder="1" applyAlignment="1">
      <alignment horizontal="center" vertical="center"/>
    </xf>
    <xf numFmtId="4" fontId="19" fillId="2" borderId="27" xfId="0" applyNumberFormat="1" applyFont="1" applyFill="1" applyBorder="1" applyAlignment="1">
      <alignment horizontal="right" wrapText="1"/>
    </xf>
    <xf numFmtId="4" fontId="10" fillId="3" borderId="3" xfId="0" applyNumberFormat="1" applyFont="1" applyFill="1" applyBorder="1" applyAlignment="1" applyProtection="1">
      <alignment horizontal="center" vertical="center" wrapText="1"/>
      <protection locked="0"/>
    </xf>
    <xf numFmtId="4" fontId="19" fillId="2" borderId="4" xfId="0" applyNumberFormat="1" applyFont="1" applyFill="1" applyBorder="1" applyAlignment="1">
      <alignment horizontal="center" vertical="center"/>
    </xf>
    <xf numFmtId="4" fontId="10" fillId="3" borderId="22" xfId="0" applyNumberFormat="1" applyFont="1" applyFill="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9" xfId="0" applyNumberFormat="1" applyFont="1" applyFill="1" applyBorder="1" applyAlignment="1" applyProtection="1">
      <alignment horizontal="center" vertical="center" wrapText="1"/>
      <protection locked="0"/>
    </xf>
    <xf numFmtId="4" fontId="10" fillId="0" borderId="60"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3" borderId="4" xfId="0" applyNumberFormat="1" applyFont="1" applyFill="1" applyBorder="1" applyAlignment="1" applyProtection="1">
      <alignment horizontal="center" vertical="center" wrapText="1"/>
      <protection locked="0"/>
    </xf>
    <xf numFmtId="4" fontId="19" fillId="0" borderId="19" xfId="0" applyNumberFormat="1" applyFont="1" applyBorder="1" applyAlignment="1" applyProtection="1">
      <alignment horizontal="center" vertical="center" wrapText="1"/>
      <protection locked="0"/>
    </xf>
    <xf numFmtId="4" fontId="19" fillId="0" borderId="20" xfId="0" applyNumberFormat="1" applyFont="1" applyBorder="1" applyAlignment="1" applyProtection="1">
      <alignment horizontal="center" vertical="center" wrapText="1"/>
      <protection locked="0"/>
    </xf>
    <xf numFmtId="4" fontId="19" fillId="0" borderId="21" xfId="0" applyNumberFormat="1" applyFont="1" applyBorder="1" applyAlignment="1" applyProtection="1">
      <alignment horizontal="center" vertical="center" wrapText="1"/>
      <protection locked="0"/>
    </xf>
    <xf numFmtId="4" fontId="19" fillId="0" borderId="27" xfId="0" applyNumberFormat="1" applyFont="1" applyBorder="1" applyAlignment="1" applyProtection="1">
      <alignment horizontal="center" vertical="center" wrapText="1"/>
      <protection locked="0"/>
    </xf>
    <xf numFmtId="4" fontId="19" fillId="0" borderId="9" xfId="0" applyNumberFormat="1" applyFont="1" applyBorder="1" applyAlignment="1" applyProtection="1">
      <alignment horizontal="center" vertical="center" wrapText="1"/>
      <protection locked="0"/>
    </xf>
    <xf numFmtId="4" fontId="19" fillId="0" borderId="3" xfId="0" applyNumberFormat="1" applyFont="1" applyBorder="1" applyAlignment="1" applyProtection="1">
      <alignment horizontal="center" vertical="center" wrapText="1"/>
      <protection locked="0"/>
    </xf>
    <xf numFmtId="4" fontId="19" fillId="0" borderId="22" xfId="0" applyNumberFormat="1" applyFont="1" applyBorder="1" applyAlignment="1" applyProtection="1">
      <alignment horizontal="center" vertical="center" wrapText="1"/>
      <protection locked="0"/>
    </xf>
    <xf numFmtId="4" fontId="19" fillId="0" borderId="23" xfId="0" applyNumberFormat="1" applyFont="1" applyBorder="1" applyAlignment="1" applyProtection="1">
      <alignment horizontal="center" vertical="center" wrapText="1"/>
      <protection locked="0"/>
    </xf>
    <xf numFmtId="4" fontId="19" fillId="0" borderId="24" xfId="0" applyNumberFormat="1" applyFont="1" applyBorder="1" applyAlignment="1" applyProtection="1">
      <alignment horizontal="center" vertical="center" wrapText="1"/>
      <protection locked="0"/>
    </xf>
    <xf numFmtId="4" fontId="19" fillId="0" borderId="29" xfId="0" applyNumberFormat="1" applyFont="1" applyBorder="1" applyAlignment="1" applyProtection="1">
      <alignment horizontal="center" vertical="center" wrapText="1"/>
      <protection locked="0"/>
    </xf>
    <xf numFmtId="4" fontId="19" fillId="0" borderId="60" xfId="0" applyNumberFormat="1" applyFont="1" applyBorder="1" applyAlignment="1" applyProtection="1">
      <alignment horizontal="center" vertical="center" wrapText="1"/>
      <protection locked="0"/>
    </xf>
    <xf numFmtId="4" fontId="19" fillId="0" borderId="4" xfId="0" applyNumberFormat="1" applyFont="1" applyBorder="1" applyAlignment="1" applyProtection="1">
      <alignment horizontal="center" vertical="center" wrapText="1"/>
      <protection locked="0"/>
    </xf>
    <xf numFmtId="4" fontId="19" fillId="3" borderId="9" xfId="0" applyNumberFormat="1" applyFont="1" applyFill="1" applyBorder="1" applyAlignment="1" applyProtection="1">
      <alignment horizontal="center" vertical="center" wrapText="1"/>
      <protection locked="0"/>
    </xf>
    <xf numFmtId="4" fontId="19" fillId="3" borderId="21" xfId="0" applyNumberFormat="1" applyFont="1" applyFill="1" applyBorder="1" applyAlignment="1" applyProtection="1">
      <alignment horizontal="center" vertical="center" wrapText="1"/>
      <protection locked="0"/>
    </xf>
    <xf numFmtId="4" fontId="19" fillId="2" borderId="7" xfId="0" applyNumberFormat="1" applyFont="1" applyFill="1" applyBorder="1" applyAlignment="1">
      <alignment horizontal="center" vertical="center"/>
    </xf>
    <xf numFmtId="4" fontId="19" fillId="2" borderId="30" xfId="0" applyNumberFormat="1" applyFont="1" applyFill="1" applyBorder="1" applyAlignment="1">
      <alignment horizontal="right" wrapText="1"/>
    </xf>
    <xf numFmtId="4" fontId="19" fillId="2" borderId="30"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0" borderId="39" xfId="0" applyNumberFormat="1" applyFont="1" applyBorder="1" applyAlignment="1" applyProtection="1">
      <alignment horizontal="center" vertical="center" wrapText="1"/>
      <protection locked="0"/>
    </xf>
    <xf numFmtId="4" fontId="19" fillId="0" borderId="31" xfId="0" applyNumberFormat="1" applyFont="1" applyBorder="1" applyAlignment="1" applyProtection="1">
      <alignment horizontal="center" vertical="center" wrapText="1"/>
      <protection locked="0"/>
    </xf>
    <xf numFmtId="4" fontId="19" fillId="0" borderId="32" xfId="0" applyNumberFormat="1" applyFont="1" applyBorder="1" applyAlignment="1" applyProtection="1">
      <alignment horizontal="center" vertical="center" wrapText="1"/>
      <protection locked="0"/>
    </xf>
    <xf numFmtId="4" fontId="19" fillId="0" borderId="30" xfId="0" applyNumberFormat="1" applyFont="1" applyBorder="1" applyAlignment="1" applyProtection="1">
      <alignment horizontal="center" vertical="center" wrapText="1"/>
      <protection locked="0"/>
    </xf>
    <xf numFmtId="4" fontId="19" fillId="3" borderId="82" xfId="0" applyNumberFormat="1" applyFont="1" applyFill="1" applyBorder="1" applyAlignment="1" applyProtection="1">
      <alignment horizontal="center" vertical="center" wrapText="1"/>
      <protection locked="0"/>
    </xf>
    <xf numFmtId="4" fontId="19" fillId="3" borderId="32" xfId="0" applyNumberFormat="1" applyFont="1" applyFill="1" applyBorder="1" applyAlignment="1" applyProtection="1">
      <alignment horizontal="center" vertical="center" wrapText="1"/>
      <protection locked="0"/>
    </xf>
    <xf numFmtId="4" fontId="19" fillId="0" borderId="7" xfId="0" applyNumberFormat="1" applyFont="1" applyBorder="1" applyAlignment="1" applyProtection="1">
      <alignment horizontal="center" vertical="center" wrapText="1"/>
      <protection locked="0"/>
    </xf>
    <xf numFmtId="4" fontId="17" fillId="2" borderId="4" xfId="0" applyNumberFormat="1" applyFont="1" applyFill="1" applyBorder="1" applyAlignment="1">
      <alignment horizontal="center" vertical="center"/>
    </xf>
    <xf numFmtId="4" fontId="17" fillId="2" borderId="29" xfId="0" applyNumberFormat="1" applyFont="1" applyFill="1" applyBorder="1" applyAlignment="1">
      <alignment horizontal="left" wrapText="1"/>
    </xf>
    <xf numFmtId="4" fontId="17" fillId="2" borderId="29" xfId="0" applyNumberFormat="1"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4" fontId="17" fillId="0" borderId="22" xfId="0" applyNumberFormat="1" applyFont="1" applyBorder="1" applyAlignment="1" applyProtection="1">
      <alignment horizontal="center" vertical="center" wrapText="1"/>
      <protection locked="0"/>
    </xf>
    <xf numFmtId="4" fontId="17" fillId="0" borderId="23" xfId="0" applyNumberFormat="1" applyFont="1" applyBorder="1" applyAlignment="1" applyProtection="1">
      <alignment horizontal="center" vertical="center" wrapText="1"/>
      <protection locked="0"/>
    </xf>
    <xf numFmtId="4" fontId="17" fillId="0" borderId="24"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3" borderId="60" xfId="0" applyNumberFormat="1" applyFont="1" applyFill="1" applyBorder="1" applyAlignment="1" applyProtection="1">
      <alignment horizontal="center" vertical="center" wrapText="1"/>
      <protection locked="0"/>
    </xf>
    <xf numFmtId="4" fontId="17" fillId="3" borderId="24" xfId="0" applyNumberFormat="1" applyFont="1" applyFill="1" applyBorder="1" applyAlignment="1" applyProtection="1">
      <alignment horizontal="center" vertical="center" wrapText="1"/>
      <protection locked="0"/>
    </xf>
    <xf numFmtId="4" fontId="17" fillId="0" borderId="4"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6" xfId="0" applyNumberFormat="1" applyFont="1" applyFill="1" applyBorder="1" applyAlignment="1">
      <alignment horizontal="center" vertical="center"/>
    </xf>
    <xf numFmtId="4" fontId="10" fillId="2" borderId="26" xfId="0" applyNumberFormat="1" applyFont="1" applyFill="1" applyBorder="1" applyAlignment="1">
      <alignment horizontal="right" vertical="center" wrapText="1"/>
    </xf>
    <xf numFmtId="4" fontId="10" fillId="2" borderId="26"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28"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28" xfId="0" applyNumberFormat="1" applyFont="1" applyFill="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2" borderId="3" xfId="0" applyNumberFormat="1" applyFont="1" applyFill="1" applyBorder="1" applyAlignment="1">
      <alignment horizontal="center" vertical="center"/>
    </xf>
    <xf numFmtId="4" fontId="10" fillId="2" borderId="27" xfId="0" applyNumberFormat="1" applyFont="1" applyFill="1" applyBorder="1" applyAlignment="1">
      <alignment horizontal="right" wrapText="1"/>
    </xf>
    <xf numFmtId="4" fontId="10" fillId="2" borderId="4" xfId="0" applyNumberFormat="1" applyFont="1" applyFill="1" applyBorder="1" applyAlignment="1">
      <alignment horizontal="center" vertical="center"/>
    </xf>
    <xf numFmtId="4" fontId="10" fillId="2" borderId="29" xfId="0" applyNumberFormat="1" applyFont="1" applyFill="1" applyBorder="1" applyAlignment="1">
      <alignment horizontal="right" wrapText="1"/>
    </xf>
    <xf numFmtId="4" fontId="10" fillId="0" borderId="22" xfId="0" applyNumberFormat="1"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60" xfId="0" applyNumberFormat="1" applyFont="1" applyFill="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165" fontId="17" fillId="2" borderId="44" xfId="0" applyNumberFormat="1" applyFont="1" applyFill="1" applyBorder="1" applyAlignment="1">
      <alignment horizontal="center" vertical="center"/>
    </xf>
    <xf numFmtId="165" fontId="17" fillId="0" borderId="83" xfId="0" applyNumberFormat="1" applyFont="1" applyBorder="1" applyAlignment="1">
      <alignment horizontal="center" vertical="center" wrapText="1"/>
    </xf>
    <xf numFmtId="165" fontId="17" fillId="0" borderId="0" xfId="0" applyNumberFormat="1" applyFont="1" applyAlignment="1">
      <alignment horizontal="center" vertical="center" wrapText="1"/>
    </xf>
    <xf numFmtId="4" fontId="17" fillId="2" borderId="8" xfId="0" applyNumberFormat="1" applyFont="1" applyFill="1" applyBorder="1" applyAlignment="1">
      <alignment horizontal="left" vertical="center" wrapText="1"/>
    </xf>
    <xf numFmtId="165" fontId="17" fillId="2" borderId="27"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2" borderId="19"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7"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165" fontId="10" fillId="0" borderId="27" xfId="0" applyNumberFormat="1" applyFont="1" applyBorder="1" applyAlignment="1" applyProtection="1">
      <alignment horizontal="center" vertical="center" wrapText="1"/>
      <protection locked="0"/>
    </xf>
    <xf numFmtId="165" fontId="10" fillId="0" borderId="83" xfId="0"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17" fillId="2" borderId="52" xfId="0" applyNumberFormat="1" applyFont="1" applyFill="1" applyBorder="1" applyAlignment="1">
      <alignment horizontal="center" vertical="center" wrapText="1"/>
    </xf>
    <xf numFmtId="165" fontId="17" fillId="3" borderId="52" xfId="0" applyNumberFormat="1" applyFont="1" applyFill="1" applyBorder="1" applyAlignment="1" applyProtection="1">
      <alignment horizontal="center" vertical="center" wrapText="1"/>
      <protection locked="0"/>
    </xf>
    <xf numFmtId="165" fontId="17" fillId="3" borderId="83" xfId="0" applyNumberFormat="1" applyFont="1" applyFill="1" applyBorder="1" applyAlignment="1">
      <alignment horizontal="center" vertical="center" wrapText="1"/>
    </xf>
    <xf numFmtId="165" fontId="10" fillId="3" borderId="8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5" fontId="10" fillId="0" borderId="29" xfId="0" applyNumberFormat="1" applyFont="1" applyBorder="1" applyAlignment="1" applyProtection="1">
      <alignment horizontal="center" vertical="center" wrapText="1"/>
      <protection locked="0"/>
    </xf>
    <xf numFmtId="4" fontId="10" fillId="2" borderId="8" xfId="0" applyNumberFormat="1" applyFont="1" applyFill="1" applyBorder="1" applyAlignment="1">
      <alignment horizontal="center" vertical="center" wrapText="1"/>
    </xf>
    <xf numFmtId="165" fontId="10" fillId="3" borderId="27" xfId="0" applyNumberFormat="1" applyFont="1" applyFill="1" applyBorder="1" applyAlignment="1" applyProtection="1">
      <alignment horizontal="center" vertical="center" wrapText="1"/>
      <protection locked="0"/>
    </xf>
    <xf numFmtId="165" fontId="10" fillId="3" borderId="29" xfId="0" applyNumberFormat="1" applyFont="1" applyFill="1" applyBorder="1" applyAlignment="1" applyProtection="1">
      <alignment horizontal="center" vertical="center" wrapText="1"/>
      <protection locked="0"/>
    </xf>
    <xf numFmtId="165" fontId="10" fillId="0" borderId="30" xfId="0" applyNumberFormat="1" applyFont="1" applyBorder="1" applyAlignment="1" applyProtection="1">
      <alignment horizontal="center" vertical="center" wrapText="1"/>
      <protection locked="0"/>
    </xf>
    <xf numFmtId="4" fontId="10" fillId="2" borderId="7"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32"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165" fontId="17" fillId="0" borderId="29" xfId="0" applyNumberFormat="1" applyFont="1" applyBorder="1" applyAlignment="1" applyProtection="1">
      <alignment horizontal="center" vertical="center" wrapText="1"/>
      <protection locked="0"/>
    </xf>
    <xf numFmtId="4" fontId="17" fillId="2" borderId="22" xfId="0" applyNumberFormat="1" applyFont="1" applyFill="1" applyBorder="1" applyAlignment="1">
      <alignment horizontal="center" vertical="center" wrapText="1"/>
    </xf>
    <xf numFmtId="4" fontId="17" fillId="2" borderId="23" xfId="0" applyNumberFormat="1" applyFont="1" applyFill="1" applyBorder="1" applyAlignment="1">
      <alignment horizontal="center" vertical="center" wrapText="1"/>
    </xf>
    <xf numFmtId="4" fontId="17" fillId="2" borderId="24" xfId="0" applyNumberFormat="1" applyFont="1" applyFill="1" applyBorder="1" applyAlignment="1">
      <alignment horizontal="center" vertical="center" wrapText="1"/>
    </xf>
    <xf numFmtId="4" fontId="17" fillId="2" borderId="60" xfId="0" applyNumberFormat="1" applyFont="1" applyFill="1" applyBorder="1" applyAlignment="1">
      <alignment horizontal="center" vertical="center" wrapText="1"/>
    </xf>
    <xf numFmtId="4" fontId="19" fillId="2" borderId="26" xfId="0" applyNumberFormat="1" applyFont="1" applyFill="1" applyBorder="1" applyAlignment="1">
      <alignment horizontal="right" vertical="center" wrapText="1"/>
    </xf>
    <xf numFmtId="165" fontId="10" fillId="0" borderId="26"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19" fillId="2" borderId="29" xfId="0" applyNumberFormat="1" applyFont="1" applyFill="1" applyBorder="1" applyAlignment="1">
      <alignment horizontal="right" vertical="center" wrapText="1"/>
    </xf>
    <xf numFmtId="4" fontId="17" fillId="2" borderId="85" xfId="0" applyNumberFormat="1" applyFont="1" applyFill="1" applyBorder="1" applyAlignment="1">
      <alignment horizontal="center" vertical="center" wrapText="1"/>
    </xf>
    <xf numFmtId="4" fontId="17" fillId="2" borderId="86" xfId="0" applyNumberFormat="1" applyFont="1" applyFill="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14" xfId="0" applyNumberFormat="1" applyFont="1" applyFill="1" applyBorder="1" applyAlignment="1">
      <alignment horizontal="center" vertical="center" wrapText="1"/>
    </xf>
    <xf numFmtId="4" fontId="19" fillId="2" borderId="15" xfId="0" applyNumberFormat="1" applyFont="1" applyFill="1" applyBorder="1" applyAlignment="1">
      <alignment horizontal="center" vertical="center" wrapText="1"/>
    </xf>
    <xf numFmtId="4" fontId="17" fillId="2" borderId="87" xfId="0" applyNumberFormat="1" applyFont="1" applyFill="1" applyBorder="1" applyAlignment="1">
      <alignment horizontal="center" vertical="center" wrapText="1"/>
    </xf>
    <xf numFmtId="4" fontId="19" fillId="2" borderId="88" xfId="0" applyNumberFormat="1" applyFont="1" applyFill="1" applyBorder="1" applyAlignment="1">
      <alignment horizontal="center" vertical="center" wrapText="1"/>
    </xf>
    <xf numFmtId="4" fontId="19" fillId="2" borderId="14" xfId="0" applyNumberFormat="1" applyFont="1" applyFill="1" applyBorder="1" applyAlignment="1" applyProtection="1">
      <alignment horizontal="center" vertical="center" wrapText="1"/>
      <protection hidden="1"/>
    </xf>
    <xf numFmtId="4" fontId="19" fillId="2" borderId="15" xfId="0" applyNumberFormat="1" applyFont="1" applyFill="1" applyBorder="1" applyAlignment="1" applyProtection="1">
      <alignment horizontal="center" vertical="center" wrapText="1"/>
      <protection hidden="1"/>
    </xf>
    <xf numFmtId="4" fontId="7" fillId="2" borderId="87"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6" xfId="0" applyFont="1" applyFill="1" applyBorder="1" applyAlignment="1">
      <alignment horizontal="left" vertical="center" wrapText="1"/>
    </xf>
    <xf numFmtId="2" fontId="17" fillId="2" borderId="89"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2" fontId="17" fillId="2" borderId="90" xfId="0" applyNumberFormat="1" applyFont="1" applyFill="1" applyBorder="1" applyAlignment="1">
      <alignment horizontal="center" vertical="center" wrapText="1"/>
    </xf>
    <xf numFmtId="2" fontId="17" fillId="2" borderId="91" xfId="0" applyNumberFormat="1" applyFont="1" applyFill="1" applyBorder="1" applyAlignment="1">
      <alignment horizontal="center" vertical="center" wrapText="1"/>
    </xf>
    <xf numFmtId="2" fontId="17" fillId="2" borderId="92" xfId="0" applyNumberFormat="1" applyFont="1" applyFill="1" applyBorder="1" applyAlignment="1">
      <alignment horizontal="center" vertical="center" wrapText="1"/>
    </xf>
    <xf numFmtId="2" fontId="17" fillId="2" borderId="93" xfId="0" applyNumberFormat="1" applyFont="1" applyFill="1" applyBorder="1" applyAlignment="1">
      <alignment horizontal="center" vertical="center" wrapText="1"/>
    </xf>
    <xf numFmtId="2" fontId="17" fillId="2" borderId="18" xfId="0" applyNumberFormat="1" applyFont="1" applyFill="1" applyBorder="1" applyAlignment="1">
      <alignment horizontal="center" vertical="center" wrapText="1"/>
    </xf>
    <xf numFmtId="2" fontId="17" fillId="2" borderId="53" xfId="0" applyNumberFormat="1" applyFont="1" applyFill="1" applyBorder="1" applyAlignment="1">
      <alignment horizontal="center" vertical="center" wrapText="1"/>
    </xf>
    <xf numFmtId="2" fontId="10" fillId="2" borderId="94" xfId="0" applyNumberFormat="1" applyFont="1" applyFill="1" applyBorder="1" applyAlignment="1">
      <alignment horizontal="center" vertical="center" wrapText="1"/>
    </xf>
    <xf numFmtId="2" fontId="10" fillId="2" borderId="3" xfId="0" applyNumberFormat="1" applyFont="1" applyFill="1" applyBorder="1" applyAlignment="1">
      <alignment horizontal="center" vertical="center" wrapText="1"/>
    </xf>
    <xf numFmtId="2" fontId="10" fillId="0" borderId="95" xfId="0" applyNumberFormat="1" applyFont="1" applyBorder="1" applyAlignment="1" applyProtection="1">
      <alignment horizontal="center" vertical="center" wrapText="1"/>
      <protection locked="0"/>
    </xf>
    <xf numFmtId="2" fontId="10" fillId="0" borderId="96"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2" borderId="56" xfId="0" applyNumberFormat="1" applyFont="1" applyFill="1" applyBorder="1" applyAlignment="1">
      <alignment horizontal="center" vertical="center" wrapText="1"/>
    </xf>
    <xf numFmtId="2" fontId="10" fillId="3" borderId="97" xfId="0" applyNumberFormat="1" applyFont="1" applyFill="1" applyBorder="1" applyAlignment="1" applyProtection="1">
      <alignment horizontal="center" vertical="center" wrapText="1"/>
      <protection locked="0"/>
    </xf>
    <xf numFmtId="2" fontId="10" fillId="3" borderId="28"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3" xfId="0" applyFont="1" applyFill="1" applyBorder="1" applyAlignment="1">
      <alignment horizontal="center" vertical="center"/>
    </xf>
    <xf numFmtId="2" fontId="10" fillId="2" borderId="98"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100" xfId="0" applyNumberFormat="1" applyFont="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1" xfId="0" applyNumberFormat="1" applyFont="1" applyFill="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left" vertical="center" wrapText="1"/>
    </xf>
    <xf numFmtId="2" fontId="10" fillId="0" borderId="97" xfId="0" applyNumberFormat="1" applyFont="1" applyBorder="1" applyAlignment="1" applyProtection="1">
      <alignment horizontal="center" vertical="center" wrapText="1"/>
      <protection locked="0"/>
    </xf>
    <xf numFmtId="2" fontId="10" fillId="0" borderId="28" xfId="0" applyNumberFormat="1" applyFont="1" applyBorder="1" applyAlignment="1" applyProtection="1">
      <alignment horizontal="center" vertical="center" wrapText="1"/>
      <protection locked="0"/>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0" fillId="0" borderId="101" xfId="0" applyNumberFormat="1" applyFont="1" applyBorder="1" applyAlignment="1" applyProtection="1">
      <alignment horizontal="center" vertical="center" wrapText="1"/>
      <protection locked="0"/>
    </xf>
    <xf numFmtId="2" fontId="10" fillId="0" borderId="102" xfId="0" applyNumberFormat="1" applyFont="1" applyBorder="1" applyAlignment="1" applyProtection="1">
      <alignment horizontal="center" vertical="center" wrapText="1"/>
      <protection locked="0"/>
    </xf>
    <xf numFmtId="2" fontId="10" fillId="2" borderId="59"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4" xfId="0" applyNumberFormat="1" applyFont="1" applyFill="1" applyBorder="1" applyAlignment="1">
      <alignment horizontal="center" vertical="center" wrapText="1"/>
    </xf>
    <xf numFmtId="2" fontId="10" fillId="2" borderId="2" xfId="0" applyNumberFormat="1" applyFont="1" applyFill="1" applyBorder="1" applyAlignment="1">
      <alignment horizontal="center" vertical="center" wrapText="1"/>
    </xf>
    <xf numFmtId="2" fontId="10" fillId="0" borderId="105" xfId="0" applyNumberFormat="1" applyFont="1" applyBorder="1" applyAlignment="1" applyProtection="1">
      <alignment horizontal="center" vertical="center" wrapText="1"/>
      <protection locked="0"/>
    </xf>
    <xf numFmtId="2" fontId="10" fillId="0" borderId="106" xfId="0" applyNumberFormat="1" applyFont="1" applyBorder="1" applyAlignment="1" applyProtection="1">
      <alignment horizontal="center" vertical="center" wrapText="1"/>
      <protection locked="0"/>
    </xf>
    <xf numFmtId="2" fontId="10" fillId="0" borderId="2"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12"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27" xfId="0" applyNumberFormat="1" applyFont="1" applyFill="1" applyBorder="1" applyAlignment="1">
      <alignment horizontal="left" wrapText="1"/>
    </xf>
    <xf numFmtId="2" fontId="10" fillId="2" borderId="108" xfId="0" applyNumberFormat="1" applyFont="1" applyFill="1" applyBorder="1" applyAlignment="1">
      <alignment horizontal="center" vertical="center" wrapText="1"/>
    </xf>
    <xf numFmtId="2" fontId="10" fillId="0" borderId="109"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84" xfId="0" applyNumberFormat="1" applyFont="1" applyBorder="1" applyAlignment="1" applyProtection="1">
      <alignment horizontal="center" vertical="center" wrapText="1"/>
      <protection locked="0"/>
    </xf>
    <xf numFmtId="2" fontId="10" fillId="0" borderId="111" xfId="0" applyNumberFormat="1" applyFont="1" applyBorder="1" applyAlignment="1" applyProtection="1">
      <alignment horizontal="center" vertical="center" wrapText="1"/>
      <protection locked="0"/>
    </xf>
    <xf numFmtId="2" fontId="10" fillId="3" borderId="112" xfId="0" applyNumberFormat="1" applyFont="1" applyFill="1" applyBorder="1" applyAlignment="1" applyProtection="1">
      <alignment horizontal="center" vertical="center" wrapText="1"/>
      <protection locked="0"/>
    </xf>
    <xf numFmtId="2" fontId="10" fillId="3" borderId="8" xfId="0" applyNumberFormat="1" applyFont="1" applyFill="1" applyBorder="1" applyAlignment="1" applyProtection="1">
      <alignment horizontal="center" vertical="center" wrapText="1"/>
      <protection locked="0"/>
    </xf>
    <xf numFmtId="2" fontId="10" fillId="0" borderId="3" xfId="0" applyNumberFormat="1" applyFont="1" applyBorder="1" applyAlignment="1" applyProtection="1">
      <alignment horizontal="center" vertical="center" wrapText="1"/>
      <protection locked="0"/>
    </xf>
    <xf numFmtId="165" fontId="5" fillId="0" borderId="83" xfId="0" applyNumberFormat="1" applyFont="1" applyBorder="1"/>
    <xf numFmtId="2" fontId="10" fillId="2" borderId="57"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3" borderId="21" xfId="0" applyNumberFormat="1" applyFont="1" applyFill="1" applyBorder="1" applyAlignment="1" applyProtection="1">
      <alignment horizontal="center" vertical="center" wrapText="1"/>
      <protection locked="0"/>
    </xf>
    <xf numFmtId="2" fontId="10" fillId="0" borderId="56" xfId="0" applyNumberFormat="1" applyFont="1" applyBorder="1" applyAlignment="1" applyProtection="1">
      <alignment horizontal="center" vertical="center" wrapText="1"/>
      <protection locked="0"/>
    </xf>
    <xf numFmtId="2" fontId="10" fillId="3" borderId="107" xfId="0" applyNumberFormat="1" applyFont="1" applyFill="1" applyBorder="1" applyAlignment="1" applyProtection="1">
      <alignment horizontal="center" vertical="center" wrapText="1"/>
      <protection locked="0"/>
    </xf>
    <xf numFmtId="2" fontId="10" fillId="3" borderId="12" xfId="0" applyNumberFormat="1" applyFont="1" applyFill="1" applyBorder="1" applyAlignment="1" applyProtection="1">
      <alignment horizontal="center" vertical="center" wrapText="1"/>
      <protection locked="0"/>
    </xf>
    <xf numFmtId="0" fontId="10" fillId="2" borderId="62" xfId="0" applyFont="1" applyFill="1" applyBorder="1" applyAlignment="1">
      <alignment horizontal="center" vertical="center"/>
    </xf>
    <xf numFmtId="0" fontId="10" fillId="2" borderId="62" xfId="0" applyFont="1" applyFill="1" applyBorder="1" applyAlignment="1">
      <alignment horizontal="left" vertical="center" wrapText="1"/>
    </xf>
    <xf numFmtId="2" fontId="10" fillId="2" borderId="113" xfId="0" applyNumberFormat="1" applyFont="1" applyFill="1" applyBorder="1" applyAlignment="1">
      <alignment horizontal="center" vertical="center" wrapText="1"/>
    </xf>
    <xf numFmtId="2" fontId="10" fillId="2" borderId="61" xfId="0" applyNumberFormat="1" applyFont="1" applyFill="1" applyBorder="1" applyAlignment="1">
      <alignment horizontal="center" vertical="center" wrapText="1"/>
    </xf>
    <xf numFmtId="2" fontId="10" fillId="0" borderId="114" xfId="0" applyNumberFormat="1" applyFont="1" applyBorder="1" applyAlignment="1" applyProtection="1">
      <alignment horizontal="center" vertical="center" wrapText="1"/>
      <protection locked="0"/>
    </xf>
    <xf numFmtId="2" fontId="10" fillId="0" borderId="115" xfId="0" applyNumberFormat="1" applyFont="1" applyBorder="1" applyAlignment="1" applyProtection="1">
      <alignment horizontal="center" vertical="center" wrapText="1"/>
      <protection locked="0"/>
    </xf>
    <xf numFmtId="2" fontId="10" fillId="0" borderId="61" xfId="0" applyNumberFormat="1" applyFont="1" applyBorder="1" applyAlignment="1" applyProtection="1">
      <alignment horizontal="center" vertical="center" wrapText="1"/>
      <protection locked="0"/>
    </xf>
    <xf numFmtId="2" fontId="10" fillId="3" borderId="116"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5" xfId="0" applyNumberFormat="1" applyFont="1" applyBorder="1" applyAlignment="1" applyProtection="1">
      <alignment horizontal="center" vertical="center" wrapText="1"/>
      <protection locked="0"/>
    </xf>
    <xf numFmtId="4" fontId="17" fillId="2" borderId="117" xfId="0" applyNumberFormat="1" applyFont="1" applyFill="1" applyBorder="1" applyAlignment="1">
      <alignment horizontal="center" vertical="center"/>
    </xf>
    <xf numFmtId="4" fontId="17" fillId="2" borderId="118" xfId="0" applyNumberFormat="1" applyFont="1" applyFill="1" applyBorder="1" applyAlignment="1">
      <alignment horizontal="center" vertical="center"/>
    </xf>
    <xf numFmtId="4" fontId="17" fillId="2" borderId="118" xfId="0" applyNumberFormat="1" applyFont="1" applyFill="1" applyBorder="1" applyAlignment="1">
      <alignment horizontal="left" vertical="center" wrapText="1"/>
    </xf>
    <xf numFmtId="165" fontId="17" fillId="2" borderId="119" xfId="0" applyNumberFormat="1" applyFont="1" applyFill="1" applyBorder="1" applyAlignment="1">
      <alignment horizontal="center" vertical="center"/>
    </xf>
    <xf numFmtId="4" fontId="17" fillId="2" borderId="120" xfId="0" applyNumberFormat="1" applyFont="1" applyFill="1" applyBorder="1" applyAlignment="1">
      <alignment horizontal="center" vertical="center"/>
    </xf>
    <xf numFmtId="4" fontId="17" fillId="2" borderId="121" xfId="0" applyNumberFormat="1" applyFont="1" applyFill="1" applyBorder="1" applyAlignment="1">
      <alignment horizontal="center" vertical="center"/>
    </xf>
    <xf numFmtId="4" fontId="17" fillId="2" borderId="122" xfId="0" applyNumberFormat="1" applyFont="1" applyFill="1" applyBorder="1" applyAlignment="1">
      <alignment horizontal="center" vertical="center"/>
    </xf>
    <xf numFmtId="4" fontId="17" fillId="2" borderId="123" xfId="0" applyNumberFormat="1" applyFont="1" applyFill="1" applyBorder="1" applyAlignment="1">
      <alignment horizontal="center" vertical="center"/>
    </xf>
    <xf numFmtId="4" fontId="17" fillId="2" borderId="124" xfId="0" applyNumberFormat="1" applyFont="1" applyFill="1" applyBorder="1" applyAlignment="1">
      <alignment horizontal="center" vertical="center"/>
    </xf>
    <xf numFmtId="4" fontId="17" fillId="2" borderId="125" xfId="0" applyNumberFormat="1" applyFont="1" applyFill="1" applyBorder="1" applyAlignment="1">
      <alignment horizontal="center" vertical="center"/>
    </xf>
    <xf numFmtId="2" fontId="5" fillId="0" borderId="0" xfId="0" applyNumberFormat="1" applyFont="1"/>
    <xf numFmtId="165" fontId="10" fillId="0" borderId="27" xfId="0" applyNumberFormat="1" applyFont="1" applyBorder="1" applyAlignment="1" applyProtection="1">
      <alignment horizontal="center" vertical="center"/>
      <protection locked="0"/>
    </xf>
    <xf numFmtId="4" fontId="10" fillId="2" borderId="19" xfId="0" applyNumberFormat="1" applyFont="1" applyFill="1" applyBorder="1" applyAlignment="1">
      <alignment horizontal="center" vertical="center"/>
    </xf>
    <xf numFmtId="4" fontId="10" fillId="2" borderId="20" xfId="0" applyNumberFormat="1" applyFont="1" applyFill="1" applyBorder="1" applyAlignment="1">
      <alignment horizontal="center" vertical="center"/>
    </xf>
    <xf numFmtId="4" fontId="10" fillId="2" borderId="21"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7" fillId="2" borderId="25" xfId="0" applyNumberFormat="1" applyFont="1" applyFill="1" applyBorder="1" applyAlignment="1">
      <alignment horizontal="center" vertical="center" wrapText="1"/>
    </xf>
    <xf numFmtId="4" fontId="19" fillId="2" borderId="126" xfId="0" applyNumberFormat="1" applyFont="1" applyFill="1" applyBorder="1" applyAlignment="1">
      <alignment horizontal="center" vertical="center"/>
    </xf>
    <xf numFmtId="4" fontId="19" fillId="2" borderId="127" xfId="0" applyNumberFormat="1" applyFont="1" applyFill="1" applyBorder="1" applyAlignment="1">
      <alignment horizontal="right" vertical="center" wrapText="1"/>
    </xf>
    <xf numFmtId="4" fontId="10" fillId="2" borderId="127" xfId="0" applyNumberFormat="1" applyFont="1" applyFill="1" applyBorder="1" applyAlignment="1">
      <alignment horizontal="center" vertical="center" wrapText="1"/>
    </xf>
    <xf numFmtId="4" fontId="10" fillId="2" borderId="128" xfId="0" applyNumberFormat="1" applyFont="1" applyFill="1" applyBorder="1" applyAlignment="1">
      <alignment horizontal="center" vertical="center" wrapText="1"/>
    </xf>
    <xf numFmtId="165" fontId="17" fillId="2" borderId="26" xfId="0" applyNumberFormat="1" applyFont="1" applyFill="1" applyBorder="1" applyAlignment="1">
      <alignment horizontal="center" vertical="center" wrapText="1"/>
    </xf>
    <xf numFmtId="4" fontId="17" fillId="2" borderId="50" xfId="0" applyNumberFormat="1" applyFont="1" applyFill="1" applyBorder="1" applyAlignment="1">
      <alignment horizontal="center" vertical="center" wrapText="1"/>
    </xf>
    <xf numFmtId="4" fontId="17" fillId="2" borderId="55" xfId="0" applyNumberFormat="1" applyFont="1" applyFill="1" applyBorder="1" applyAlignment="1">
      <alignment horizontal="center" vertical="center" wrapText="1"/>
    </xf>
    <xf numFmtId="165" fontId="17" fillId="0" borderId="52" xfId="0" applyNumberFormat="1" applyFont="1" applyBorder="1" applyAlignment="1" applyProtection="1">
      <alignment horizontal="center" vertical="center" wrapText="1"/>
      <protection locked="0"/>
    </xf>
    <xf numFmtId="166" fontId="17" fillId="2" borderId="54" xfId="0" applyNumberFormat="1" applyFont="1" applyFill="1" applyBorder="1" applyAlignment="1">
      <alignment horizontal="center" vertical="center" wrapText="1"/>
    </xf>
    <xf numFmtId="166" fontId="17" fillId="2" borderId="18"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9" fillId="2" borderId="12" xfId="0" applyNumberFormat="1" applyFont="1" applyFill="1" applyBorder="1" applyAlignment="1" applyProtection="1">
      <alignment horizontal="center" vertical="center" wrapText="1"/>
      <protection hidden="1"/>
    </xf>
    <xf numFmtId="4" fontId="19" fillId="2" borderId="30" xfId="0" applyNumberFormat="1" applyFont="1" applyFill="1" applyBorder="1" applyAlignment="1">
      <alignment horizontal="right" vertical="center" wrapText="1"/>
    </xf>
    <xf numFmtId="4" fontId="17" fillId="2" borderId="30"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4" fontId="17" fillId="0" borderId="39" xfId="0" applyNumberFormat="1" applyFont="1" applyBorder="1" applyAlignment="1" applyProtection="1">
      <alignment horizontal="center" vertical="center" wrapText="1"/>
      <protection locked="0"/>
    </xf>
    <xf numFmtId="4" fontId="17" fillId="0" borderId="31" xfId="0" applyNumberFormat="1" applyFont="1" applyBorder="1" applyAlignment="1" applyProtection="1">
      <alignment horizontal="center" vertical="center" wrapText="1"/>
      <protection locked="0"/>
    </xf>
    <xf numFmtId="4" fontId="17" fillId="0" borderId="32" xfId="0" applyNumberFormat="1" applyFont="1" applyBorder="1" applyAlignment="1" applyProtection="1">
      <alignment horizontal="center" vertical="center" wrapText="1"/>
      <protection locked="0"/>
    </xf>
    <xf numFmtId="4" fontId="17" fillId="0" borderId="127" xfId="0" applyNumberFormat="1" applyFont="1" applyBorder="1" applyAlignment="1" applyProtection="1">
      <alignment horizontal="center" vertical="center" wrapText="1"/>
      <protection locked="0"/>
    </xf>
    <xf numFmtId="4" fontId="17" fillId="0" borderId="7" xfId="0" applyNumberFormat="1" applyFont="1" applyBorder="1" applyAlignment="1" applyProtection="1">
      <alignment horizontal="center" vertical="center" wrapText="1"/>
      <protection locked="0"/>
    </xf>
    <xf numFmtId="4" fontId="17" fillId="0" borderId="128" xfId="0" applyNumberFormat="1" applyFont="1" applyBorder="1" applyAlignment="1" applyProtection="1">
      <alignment horizontal="center" vertical="center" wrapText="1"/>
      <protection locked="0"/>
    </xf>
    <xf numFmtId="4" fontId="17" fillId="0" borderId="82" xfId="0" applyNumberFormat="1" applyFont="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5" fillId="2" borderId="20" xfId="0" applyFont="1" applyFill="1" applyBorder="1"/>
    <xf numFmtId="4" fontId="5" fillId="2" borderId="20" xfId="0" applyNumberFormat="1" applyFont="1" applyFill="1" applyBorder="1"/>
    <xf numFmtId="0" fontId="63" fillId="0" borderId="0" xfId="1"/>
    <xf numFmtId="4" fontId="63" fillId="0" borderId="0" xfId="1" applyNumberFormat="1"/>
    <xf numFmtId="0" fontId="63" fillId="0" borderId="1" xfId="1" applyBorder="1" applyAlignment="1" applyProtection="1">
      <alignment horizontal="left"/>
    </xf>
    <xf numFmtId="0" fontId="63" fillId="0" borderId="1" xfId="1" applyBorder="1" applyProtection="1"/>
    <xf numFmtId="4" fontId="63" fillId="0" borderId="1" xfId="1" applyNumberFormat="1" applyBorder="1" applyProtection="1"/>
    <xf numFmtId="0" fontId="21" fillId="0" borderId="1" xfId="1" applyFont="1" applyBorder="1" applyAlignment="1" applyProtection="1">
      <alignment horizontal="left"/>
    </xf>
    <xf numFmtId="0" fontId="63" fillId="0" borderId="1" xfId="1" applyBorder="1"/>
    <xf numFmtId="0" fontId="16" fillId="2" borderId="13" xfId="1" applyFont="1" applyFill="1" applyBorder="1" applyAlignment="1">
      <alignment horizontal="center" vertical="center"/>
    </xf>
    <xf numFmtId="0" fontId="16" fillId="2" borderId="14" xfId="1" applyFont="1" applyFill="1" applyBorder="1" applyAlignment="1">
      <alignment horizontal="center" vertical="center"/>
    </xf>
    <xf numFmtId="4" fontId="17" fillId="2" borderId="14" xfId="1" applyNumberFormat="1" applyFont="1" applyFill="1" applyBorder="1" applyAlignment="1">
      <alignment horizontal="center" vertical="center"/>
    </xf>
    <xf numFmtId="0" fontId="17" fillId="2" borderId="15"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4" fontId="16" fillId="0" borderId="46" xfId="1" applyNumberFormat="1" applyFont="1" applyBorder="1" applyAlignment="1" applyProtection="1">
      <alignment horizontal="center" vertical="center"/>
      <protection locked="0"/>
    </xf>
    <xf numFmtId="0" fontId="6" fillId="2" borderId="47" xfId="1" applyFont="1" applyFill="1" applyBorder="1" applyAlignment="1">
      <alignment horizontal="center" vertical="center"/>
    </xf>
    <xf numFmtId="4" fontId="16" fillId="2" borderId="46"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vertical="center" wrapText="1"/>
    </xf>
    <xf numFmtId="4" fontId="6" fillId="2" borderId="38" xfId="1" applyNumberFormat="1" applyFont="1" applyFill="1" applyBorder="1" applyAlignment="1">
      <alignment horizontal="center" vertical="center"/>
    </xf>
    <xf numFmtId="0" fontId="16" fillId="2" borderId="17" xfId="1" applyFont="1" applyFill="1" applyBorder="1" applyAlignment="1">
      <alignment horizontal="left" vertical="center" wrapText="1"/>
    </xf>
    <xf numFmtId="0" fontId="6" fillId="2" borderId="20" xfId="1" applyFont="1" applyFill="1" applyBorder="1" applyAlignment="1">
      <alignment horizontal="left" vertical="center" wrapText="1"/>
    </xf>
    <xf numFmtId="4" fontId="6" fillId="0" borderId="20" xfId="1" applyNumberFormat="1" applyFont="1" applyBorder="1" applyAlignment="1" applyProtection="1">
      <alignment horizontal="center" vertical="center"/>
      <protection locked="0"/>
    </xf>
    <xf numFmtId="0" fontId="6" fillId="2" borderId="23" xfId="1" applyFont="1" applyFill="1" applyBorder="1" applyAlignment="1">
      <alignment horizontal="left" vertical="center" wrapText="1"/>
    </xf>
    <xf numFmtId="4" fontId="6" fillId="0" borderId="23" xfId="1" applyNumberFormat="1" applyFont="1" applyBorder="1" applyAlignment="1" applyProtection="1">
      <alignment horizontal="center" vertical="center"/>
      <protection locked="0"/>
    </xf>
    <xf numFmtId="0" fontId="16" fillId="2" borderId="39" xfId="1" applyFont="1" applyFill="1" applyBorder="1" applyAlignment="1">
      <alignment horizontal="center" vertical="center" wrapText="1"/>
    </xf>
    <xf numFmtId="0" fontId="16" fillId="2" borderId="31" xfId="1" applyFont="1" applyFill="1" applyBorder="1" applyAlignment="1">
      <alignment horizontal="left" vertical="center" wrapText="1"/>
    </xf>
    <xf numFmtId="4" fontId="16" fillId="2" borderId="31" xfId="1" applyNumberFormat="1" applyFont="1" applyFill="1" applyBorder="1" applyAlignment="1">
      <alignment horizontal="center" vertical="center"/>
    </xf>
    <xf numFmtId="0" fontId="16" fillId="2" borderId="20" xfId="1" applyFont="1" applyFill="1" applyBorder="1" applyAlignment="1">
      <alignment horizontal="center" vertical="center" wrapText="1"/>
    </xf>
    <xf numFmtId="4" fontId="16" fillId="2" borderId="20" xfId="1" applyNumberFormat="1" applyFont="1" applyFill="1" applyBorder="1" applyAlignment="1">
      <alignment horizontal="center" vertical="center"/>
    </xf>
    <xf numFmtId="165" fontId="16" fillId="2" borderId="31" xfId="1" applyNumberFormat="1" applyFont="1" applyFill="1" applyBorder="1" applyAlignment="1">
      <alignment horizontal="center" vertical="center"/>
    </xf>
    <xf numFmtId="0" fontId="11" fillId="0" borderId="1" xfId="0" applyFont="1" applyBorder="1" applyAlignment="1">
      <alignment horizontal="left"/>
    </xf>
    <xf numFmtId="0" fontId="11" fillId="0" borderId="1" xfId="0" applyFont="1" applyBorder="1"/>
    <xf numFmtId="0" fontId="15" fillId="0" borderId="1" xfId="0" applyFont="1" applyBorder="1" applyAlignment="1">
      <alignment horizontal="left"/>
    </xf>
    <xf numFmtId="0" fontId="17" fillId="2" borderId="2" xfId="0" applyFont="1" applyFill="1" applyBorder="1" applyAlignment="1">
      <alignment horizontal="center" vertical="center"/>
    </xf>
    <xf numFmtId="0" fontId="17" fillId="2" borderId="40" xfId="0" applyFont="1" applyFill="1" applyBorder="1" applyAlignment="1">
      <alignment horizontal="center" vertical="center" wrapText="1"/>
    </xf>
    <xf numFmtId="4" fontId="19" fillId="2" borderId="129" xfId="0" applyNumberFormat="1" applyFont="1" applyFill="1" applyBorder="1" applyAlignment="1">
      <alignment horizontal="center" vertical="center" wrapText="1"/>
    </xf>
    <xf numFmtId="0" fontId="17" fillId="2" borderId="43" xfId="0" applyFont="1" applyFill="1" applyBorder="1" applyAlignment="1">
      <alignment horizontal="center" vertical="center"/>
    </xf>
    <xf numFmtId="4" fontId="17" fillId="2" borderId="43" xfId="0" applyNumberFormat="1" applyFont="1" applyFill="1" applyBorder="1" applyAlignment="1">
      <alignment horizontal="center" vertical="center" wrapText="1"/>
    </xf>
    <xf numFmtId="4" fontId="17" fillId="2" borderId="45" xfId="0" applyNumberFormat="1" applyFont="1" applyFill="1" applyBorder="1" applyAlignment="1">
      <alignment horizontal="center" vertical="center" wrapText="1"/>
    </xf>
    <xf numFmtId="4" fontId="17" fillId="2" borderId="46" xfId="0" applyNumberFormat="1" applyFont="1" applyFill="1" applyBorder="1" applyAlignment="1">
      <alignment horizontal="center" vertical="center" wrapText="1"/>
    </xf>
    <xf numFmtId="4" fontId="17" fillId="2" borderId="117" xfId="0" applyNumberFormat="1" applyFont="1" applyFill="1" applyBorder="1" applyAlignment="1">
      <alignment horizontal="center" vertical="center" wrapText="1"/>
    </xf>
    <xf numFmtId="4" fontId="17" fillId="2" borderId="48" xfId="0" applyNumberFormat="1" applyFont="1" applyFill="1" applyBorder="1" applyAlignment="1">
      <alignment horizontal="center" vertical="center" wrapText="1"/>
    </xf>
    <xf numFmtId="4" fontId="17" fillId="2" borderId="47" xfId="0" applyNumberFormat="1"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38"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20" xfId="0" applyFont="1" applyFill="1" applyBorder="1" applyAlignment="1">
      <alignment horizontal="right" vertical="center" wrapText="1"/>
    </xf>
    <xf numFmtId="0" fontId="17" fillId="2" borderId="20" xfId="0" applyFont="1" applyFill="1" applyBorder="1" applyAlignment="1">
      <alignment horizontal="center" vertical="center" wrapText="1"/>
    </xf>
    <xf numFmtId="4" fontId="17" fillId="2" borderId="8" xfId="0" applyNumberFormat="1" applyFont="1" applyFill="1" applyBorder="1" applyAlignment="1">
      <alignment horizontal="center" vertical="center" wrapText="1"/>
    </xf>
    <xf numFmtId="0" fontId="17" fillId="2" borderId="20" xfId="0" applyFont="1" applyFill="1" applyBorder="1" applyAlignment="1">
      <alignment horizontal="center" wrapText="1"/>
    </xf>
    <xf numFmtId="0" fontId="19" fillId="2" borderId="20"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7" fillId="2" borderId="51" xfId="0" applyNumberFormat="1" applyFont="1" applyFill="1" applyBorder="1" applyAlignment="1">
      <alignment horizontal="center" vertical="center"/>
    </xf>
    <xf numFmtId="0" fontId="19" fillId="2" borderId="23" xfId="0" applyFont="1" applyFill="1" applyBorder="1" applyAlignment="1">
      <alignment horizontal="right" wrapText="1"/>
    </xf>
    <xf numFmtId="4" fontId="10" fillId="2" borderId="55" xfId="0" applyNumberFormat="1" applyFont="1" applyFill="1" applyBorder="1" applyAlignment="1">
      <alignment horizontal="center" vertical="center"/>
    </xf>
    <xf numFmtId="0" fontId="19" fillId="2" borderId="23" xfId="0" applyFont="1" applyFill="1" applyBorder="1" applyAlignment="1">
      <alignment horizontal="left" wrapText="1"/>
    </xf>
    <xf numFmtId="0" fontId="17" fillId="2" borderId="23" xfId="0" applyFont="1" applyFill="1" applyBorder="1" applyAlignment="1">
      <alignment horizontal="center" wrapText="1"/>
    </xf>
    <xf numFmtId="4" fontId="17" fillId="2" borderId="3" xfId="0" applyNumberFormat="1" applyFont="1" applyFill="1" applyBorder="1" applyAlignment="1">
      <alignment horizontal="center" vertical="center"/>
    </xf>
    <xf numFmtId="4" fontId="17" fillId="2" borderId="19" xfId="0" applyNumberFormat="1" applyFont="1" applyFill="1" applyBorder="1" applyAlignment="1">
      <alignment horizontal="center" vertical="center"/>
    </xf>
    <xf numFmtId="4" fontId="17" fillId="2" borderId="20" xfId="0" applyNumberFormat="1" applyFont="1" applyFill="1" applyBorder="1" applyAlignment="1">
      <alignment horizontal="center" vertical="center"/>
    </xf>
    <xf numFmtId="4" fontId="17" fillId="2" borderId="8" xfId="0" applyNumberFormat="1" applyFont="1" applyFill="1" applyBorder="1" applyAlignment="1">
      <alignment horizontal="center" vertical="center"/>
    </xf>
    <xf numFmtId="4" fontId="17" fillId="2" borderId="56"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right" wrapText="1"/>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7" fillId="2" borderId="59" xfId="0" applyNumberFormat="1" applyFont="1" applyFill="1" applyBorder="1" applyAlignment="1">
      <alignment horizontal="center" vertical="center"/>
    </xf>
    <xf numFmtId="0" fontId="19" fillId="2" borderId="3" xfId="0" applyFont="1" applyFill="1" applyBorder="1" applyAlignment="1">
      <alignment horizontal="right" wrapText="1"/>
    </xf>
    <xf numFmtId="0" fontId="17" fillId="2" borderId="3" xfId="0" applyFont="1" applyFill="1" applyBorder="1" applyAlignment="1">
      <alignment horizontal="center" vertical="center"/>
    </xf>
    <xf numFmtId="0" fontId="17" fillId="2" borderId="3" xfId="0" applyFont="1" applyFill="1" applyBorder="1" applyAlignment="1">
      <alignment horizontal="center" wrapText="1"/>
    </xf>
    <xf numFmtId="0" fontId="19" fillId="2" borderId="3" xfId="0" applyFont="1" applyFill="1" applyBorder="1" applyAlignment="1">
      <alignment horizontal="center" vertical="center"/>
    </xf>
    <xf numFmtId="0" fontId="19" fillId="0" borderId="3" xfId="0" applyFont="1" applyBorder="1" applyAlignment="1" applyProtection="1">
      <alignment horizontal="right" wrapText="1"/>
      <protection locked="0"/>
    </xf>
    <xf numFmtId="0" fontId="19" fillId="2" borderId="57" xfId="0" applyFont="1" applyFill="1" applyBorder="1" applyAlignment="1">
      <alignment horizontal="center" vertical="center"/>
    </xf>
    <xf numFmtId="0" fontId="19" fillId="0" borderId="57" xfId="0" applyFont="1" applyBorder="1" applyAlignment="1" applyProtection="1">
      <alignment horizontal="right" wrapText="1"/>
      <protection locked="0"/>
    </xf>
    <xf numFmtId="4" fontId="17" fillId="2" borderId="83" xfId="0" applyNumberFormat="1" applyFont="1" applyFill="1" applyBorder="1" applyAlignment="1">
      <alignment horizontal="center" vertical="center" wrapText="1"/>
    </xf>
    <xf numFmtId="4" fontId="17" fillId="2" borderId="57"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35"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7" fillId="2" borderId="103"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8" xfId="0" applyNumberFormat="1" applyFont="1" applyBorder="1" applyAlignment="1" applyProtection="1">
      <alignment horizontal="center" vertical="center"/>
      <protection locked="0"/>
    </xf>
    <xf numFmtId="4" fontId="17" fillId="2" borderId="21" xfId="0" applyNumberFormat="1" applyFont="1" applyFill="1" applyBorder="1" applyAlignment="1">
      <alignment horizontal="center" vertical="center"/>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8" xfId="0" applyNumberFormat="1" applyFont="1" applyBorder="1" applyAlignment="1" applyProtection="1">
      <alignment horizontal="center" vertical="center"/>
      <protection locked="0"/>
    </xf>
    <xf numFmtId="4" fontId="10" fillId="0" borderId="4"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9" xfId="0" applyNumberFormat="1" applyFont="1" applyBorder="1" applyAlignment="1" applyProtection="1">
      <alignment horizontal="center" vertical="center"/>
      <protection locked="0"/>
    </xf>
    <xf numFmtId="4" fontId="10" fillId="0" borderId="20" xfId="0" applyNumberFormat="1" applyFont="1" applyBorder="1" applyAlignment="1" applyProtection="1">
      <alignment horizontal="center" vertical="center"/>
      <protection locked="0"/>
    </xf>
    <xf numFmtId="4" fontId="10" fillId="0" borderId="8" xfId="0" applyNumberFormat="1" applyFont="1" applyBorder="1" applyAlignment="1" applyProtection="1">
      <alignment horizontal="center" vertical="center"/>
      <protection locked="0"/>
    </xf>
    <xf numFmtId="4" fontId="10" fillId="0" borderId="3" xfId="0" applyNumberFormat="1" applyFont="1" applyBorder="1" applyAlignment="1" applyProtection="1">
      <alignment horizontal="center" vertical="center"/>
      <protection locked="0"/>
    </xf>
    <xf numFmtId="4" fontId="10" fillId="0" borderId="21"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7" xfId="0" applyNumberFormat="1" applyFont="1" applyBorder="1" applyAlignment="1" applyProtection="1">
      <alignment horizontal="center" vertical="center"/>
      <protection locked="0"/>
    </xf>
    <xf numFmtId="4" fontId="10" fillId="0" borderId="102" xfId="0" applyNumberFormat="1" applyFont="1" applyBorder="1" applyAlignment="1" applyProtection="1">
      <alignment horizontal="center" vertical="center"/>
      <protection locked="0"/>
    </xf>
    <xf numFmtId="4" fontId="17" fillId="0" borderId="57"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19" fillId="2" borderId="7" xfId="0" applyFont="1" applyFill="1" applyBorder="1" applyAlignment="1">
      <alignment horizontal="center" vertical="center"/>
    </xf>
    <xf numFmtId="4" fontId="10" fillId="2" borderId="126"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10" fillId="2" borderId="10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4" fontId="19" fillId="2" borderId="132" xfId="0" applyNumberFormat="1" applyFont="1" applyFill="1" applyBorder="1" applyAlignment="1">
      <alignment horizontal="center" vertical="center" wrapText="1"/>
    </xf>
    <xf numFmtId="4" fontId="19" fillId="2" borderId="10" xfId="0" applyNumberFormat="1" applyFont="1" applyFill="1" applyBorder="1" applyAlignment="1" applyProtection="1">
      <alignment horizontal="center" vertical="center" wrapText="1"/>
      <protection hidden="1"/>
    </xf>
    <xf numFmtId="0" fontId="10" fillId="2" borderId="6" xfId="0" applyFont="1" applyFill="1" applyBorder="1" applyAlignment="1">
      <alignment horizontal="left" vertical="center" wrapText="1"/>
    </xf>
    <xf numFmtId="2" fontId="17" fillId="2" borderId="26"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xf>
    <xf numFmtId="2" fontId="10" fillId="0" borderId="16" xfId="0" applyNumberFormat="1" applyFont="1" applyBorder="1" applyAlignment="1" applyProtection="1">
      <alignment horizontal="center" vertical="center"/>
      <protection locked="0"/>
    </xf>
    <xf numFmtId="2" fontId="10" fillId="0" borderId="17" xfId="0" applyNumberFormat="1" applyFont="1" applyBorder="1" applyAlignment="1" applyProtection="1">
      <alignment horizontal="center" vertical="center"/>
      <protection locked="0"/>
    </xf>
    <xf numFmtId="2" fontId="10" fillId="0" borderId="18" xfId="0" applyNumberFormat="1" applyFont="1" applyBorder="1" applyAlignment="1" applyProtection="1">
      <alignment horizontal="center" vertical="center"/>
      <protection locked="0"/>
    </xf>
    <xf numFmtId="2" fontId="10" fillId="0" borderId="25" xfId="0" applyNumberFormat="1" applyFont="1" applyBorder="1" applyAlignment="1" applyProtection="1">
      <alignment horizontal="center" vertical="center"/>
      <protection locked="0"/>
    </xf>
    <xf numFmtId="2" fontId="10" fillId="0" borderId="5" xfId="0" applyNumberFormat="1" applyFont="1" applyBorder="1" applyAlignment="1" applyProtection="1">
      <alignment horizontal="center" vertical="center"/>
      <protection locked="0"/>
    </xf>
    <xf numFmtId="2" fontId="17" fillId="2" borderId="51" xfId="0" applyNumberFormat="1" applyFont="1" applyFill="1" applyBorder="1" applyAlignment="1">
      <alignment horizontal="center" vertical="center"/>
    </xf>
    <xf numFmtId="2" fontId="10" fillId="0" borderId="53" xfId="0" applyNumberFormat="1" applyFont="1" applyBorder="1" applyAlignment="1" applyProtection="1">
      <alignment horizontal="center" vertical="center"/>
      <protection locked="0"/>
    </xf>
    <xf numFmtId="0" fontId="10" fillId="2" borderId="3" xfId="0" applyFont="1" applyFill="1" applyBorder="1" applyAlignment="1">
      <alignment horizontal="left" vertical="center" wrapText="1"/>
    </xf>
    <xf numFmtId="2" fontId="17" fillId="2" borderId="27"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xf>
    <xf numFmtId="2" fontId="10" fillId="0" borderId="19" xfId="0" applyNumberFormat="1" applyFont="1" applyBorder="1" applyAlignment="1" applyProtection="1">
      <alignment horizontal="center" vertical="center"/>
      <protection locked="0"/>
    </xf>
    <xf numFmtId="2" fontId="10" fillId="0" borderId="20" xfId="0" applyNumberFormat="1" applyFont="1" applyBorder="1" applyAlignment="1" applyProtection="1">
      <alignment horizontal="center" vertical="center"/>
      <protection locked="0"/>
    </xf>
    <xf numFmtId="2" fontId="10" fillId="0" borderId="21" xfId="0" applyNumberFormat="1" applyFont="1" applyBorder="1" applyAlignment="1" applyProtection="1">
      <alignment horizontal="center" vertical="center"/>
      <protection locked="0"/>
    </xf>
    <xf numFmtId="2" fontId="10" fillId="0" borderId="8" xfId="0" applyNumberFormat="1" applyFont="1" applyBorder="1" applyAlignment="1" applyProtection="1">
      <alignment horizontal="center" vertical="center"/>
      <protection locked="0"/>
    </xf>
    <xf numFmtId="2" fontId="10" fillId="0" borderId="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2" fontId="17" fillId="2" borderId="29" xfId="0" applyNumberFormat="1" applyFont="1" applyFill="1" applyBorder="1" applyAlignment="1">
      <alignment horizontal="center" vertical="center" wrapText="1"/>
    </xf>
    <xf numFmtId="2" fontId="17" fillId="2" borderId="4"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58" xfId="0" applyNumberFormat="1" applyFont="1" applyBorder="1" applyAlignment="1" applyProtection="1">
      <alignment horizontal="center" vertical="center"/>
      <protection locked="0"/>
    </xf>
    <xf numFmtId="2" fontId="10" fillId="0" borderId="4" xfId="0" applyNumberFormat="1" applyFont="1" applyBorder="1" applyAlignment="1" applyProtection="1">
      <alignment horizontal="center" vertical="center"/>
      <protection locked="0"/>
    </xf>
    <xf numFmtId="2" fontId="10" fillId="0" borderId="59" xfId="0" applyNumberFormat="1"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left" vertical="center" wrapText="1"/>
    </xf>
    <xf numFmtId="2" fontId="17" fillId="2" borderId="74" xfId="0" applyNumberFormat="1" applyFont="1" applyFill="1" applyBorder="1" applyAlignment="1">
      <alignment horizontal="center" vertical="center" wrapText="1"/>
    </xf>
    <xf numFmtId="2" fontId="17" fillId="2" borderId="75" xfId="0" applyNumberFormat="1" applyFont="1" applyFill="1" applyBorder="1" applyAlignment="1">
      <alignment horizontal="center" vertical="center"/>
    </xf>
    <xf numFmtId="2" fontId="10" fillId="0" borderId="76"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78"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5"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7" fillId="2" borderId="44" xfId="0" applyNumberFormat="1" applyFont="1" applyFill="1" applyBorder="1" applyAlignment="1">
      <alignment horizontal="center" vertical="center" wrapText="1"/>
    </xf>
    <xf numFmtId="2" fontId="17" fillId="2" borderId="43" xfId="0" applyNumberFormat="1" applyFont="1" applyFill="1" applyBorder="1" applyAlignment="1">
      <alignment horizontal="center" vertical="center" wrapText="1"/>
    </xf>
    <xf numFmtId="2" fontId="17" fillId="2" borderId="45" xfId="0" applyNumberFormat="1" applyFont="1" applyFill="1" applyBorder="1" applyAlignment="1">
      <alignment horizontal="center" vertical="center" wrapText="1"/>
    </xf>
    <xf numFmtId="2" fontId="17" fillId="2" borderId="46" xfId="0" applyNumberFormat="1" applyFont="1" applyFill="1" applyBorder="1" applyAlignment="1">
      <alignment horizontal="center" vertical="center" wrapText="1"/>
    </xf>
    <xf numFmtId="2" fontId="17" fillId="2" borderId="47" xfId="0" applyNumberFormat="1" applyFont="1" applyFill="1" applyBorder="1" applyAlignment="1">
      <alignment horizontal="center" vertical="center" wrapText="1"/>
    </xf>
    <xf numFmtId="2" fontId="17" fillId="2" borderId="117" xfId="0" applyNumberFormat="1" applyFont="1" applyFill="1" applyBorder="1" applyAlignment="1">
      <alignment horizontal="center" vertical="center" wrapText="1"/>
    </xf>
    <xf numFmtId="2" fontId="17" fillId="2" borderId="48"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37" xfId="0" applyNumberFormat="1" applyFont="1" applyFill="1" applyBorder="1" applyAlignment="1">
      <alignment horizontal="center" vertical="center" wrapText="1"/>
    </xf>
    <xf numFmtId="2" fontId="17" fillId="2" borderId="38" xfId="0" applyNumberFormat="1" applyFont="1" applyFill="1" applyBorder="1" applyAlignment="1">
      <alignment horizontal="center" vertical="center" wrapText="1"/>
    </xf>
    <xf numFmtId="2" fontId="17" fillId="2" borderId="28"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wrapText="1"/>
    </xf>
    <xf numFmtId="2" fontId="17" fillId="2" borderId="51" xfId="0" applyNumberFormat="1" applyFont="1" applyFill="1" applyBorder="1" applyAlignment="1">
      <alignment horizontal="center" vertical="center" wrapText="1"/>
    </xf>
    <xf numFmtId="2" fontId="10" fillId="0" borderId="26" xfId="0" applyNumberFormat="1" applyFont="1" applyBorder="1" applyAlignment="1" applyProtection="1">
      <alignment horizontal="center" vertical="center" wrapText="1"/>
      <protection locked="0"/>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2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26" xfId="0" applyNumberFormat="1" applyFont="1" applyFill="1" applyBorder="1" applyAlignment="1">
      <alignment horizontal="center" vertical="center" wrapText="1"/>
    </xf>
    <xf numFmtId="2" fontId="10" fillId="2" borderId="20" xfId="0" applyNumberFormat="1" applyFont="1" applyFill="1" applyBorder="1" applyAlignment="1">
      <alignment horizontal="center" vertical="center" wrapText="1"/>
    </xf>
    <xf numFmtId="2" fontId="10" fillId="2" borderId="55" xfId="0" applyNumberFormat="1" applyFont="1" applyFill="1" applyBorder="1" applyAlignment="1">
      <alignment horizontal="center" vertical="center" wrapText="1"/>
    </xf>
    <xf numFmtId="2" fontId="17" fillId="2" borderId="20" xfId="0" applyNumberFormat="1" applyFont="1" applyFill="1" applyBorder="1" applyAlignment="1">
      <alignment horizontal="center" vertical="center" wrapText="1"/>
    </xf>
    <xf numFmtId="2" fontId="17" fillId="2" borderId="134" xfId="0" applyNumberFormat="1" applyFont="1" applyFill="1" applyBorder="1" applyAlignment="1">
      <alignment horizontal="center" vertical="center" wrapText="1"/>
    </xf>
    <xf numFmtId="2" fontId="10" fillId="2" borderId="134"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8"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0" fillId="0" borderId="29" xfId="0" applyNumberFormat="1" applyFont="1" applyBorder="1" applyAlignment="1" applyProtection="1">
      <alignment horizontal="center" vertical="center" wrapText="1"/>
      <protection locked="0"/>
    </xf>
    <xf numFmtId="2" fontId="17" fillId="2" borderId="56"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2" fontId="17" fillId="2" borderId="21" xfId="0" applyNumberFormat="1" applyFont="1" applyFill="1" applyBorder="1" applyAlignment="1">
      <alignment horizontal="center" vertical="center" wrapText="1"/>
    </xf>
    <xf numFmtId="2" fontId="10" fillId="0" borderId="27" xfId="0" applyNumberFormat="1" applyFont="1" applyBorder="1" applyAlignment="1" applyProtection="1">
      <alignment horizontal="center" vertical="center" wrapText="1"/>
      <protection locked="0"/>
    </xf>
    <xf numFmtId="2" fontId="10" fillId="2" borderId="135" xfId="0" applyNumberFormat="1" applyFont="1" applyFill="1" applyBorder="1" applyAlignment="1">
      <alignment horizontal="center" vertical="center" wrapText="1"/>
    </xf>
    <xf numFmtId="2" fontId="10" fillId="2" borderId="34" xfId="0" applyNumberFormat="1" applyFont="1" applyFill="1" applyBorder="1" applyAlignment="1">
      <alignment horizontal="center" vertical="center" wrapText="1"/>
    </xf>
    <xf numFmtId="2" fontId="10" fillId="2" borderId="36" xfId="0" applyNumberFormat="1" applyFont="1" applyFill="1" applyBorder="1" applyAlignment="1">
      <alignment horizontal="center" vertical="center" wrapText="1"/>
    </xf>
    <xf numFmtId="2" fontId="10" fillId="2" borderId="136" xfId="0" applyNumberFormat="1" applyFont="1" applyFill="1" applyBorder="1" applyAlignment="1">
      <alignment horizontal="center" vertical="center" wrapText="1"/>
    </xf>
    <xf numFmtId="2" fontId="10" fillId="2" borderId="126" xfId="0" applyNumberFormat="1" applyFont="1" applyFill="1" applyBorder="1" applyAlignment="1">
      <alignment horizontal="center" vertical="center" wrapText="1"/>
    </xf>
    <xf numFmtId="2" fontId="10" fillId="2" borderId="137" xfId="0" applyNumberFormat="1" applyFont="1" applyFill="1" applyBorder="1" applyAlignment="1">
      <alignment horizontal="center" vertical="center" wrapText="1"/>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8" xfId="0" applyNumberFormat="1" applyFont="1" applyBorder="1" applyAlignment="1" applyProtection="1">
      <alignment horizontal="center" vertical="center"/>
      <protection locked="0"/>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2" fontId="17" fillId="2" borderId="30"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127"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2" borderId="126" xfId="0" applyFont="1" applyFill="1" applyBorder="1" applyAlignment="1">
      <alignment horizontal="center" vertical="center" wrapText="1"/>
    </xf>
    <xf numFmtId="2" fontId="17" fillId="2" borderId="40"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xf>
    <xf numFmtId="2" fontId="17" fillId="2" borderId="10" xfId="0" applyNumberFormat="1" applyFont="1" applyFill="1" applyBorder="1" applyAlignment="1">
      <alignment horizontal="center" vertical="center"/>
    </xf>
    <xf numFmtId="2" fontId="17" fillId="2" borderId="11" xfId="0" applyNumberFormat="1" applyFont="1" applyFill="1" applyBorder="1" applyAlignment="1">
      <alignment horizontal="center" vertical="center"/>
    </xf>
    <xf numFmtId="2" fontId="17" fillId="2" borderId="132"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2" fontId="17" fillId="2" borderId="12" xfId="0" applyNumberFormat="1" applyFont="1" applyFill="1" applyBorder="1" applyAlignment="1">
      <alignment horizontal="center" vertical="center"/>
    </xf>
    <xf numFmtId="0" fontId="0" fillId="0" borderId="0" xfId="1" applyFont="1"/>
    <xf numFmtId="0" fontId="0" fillId="0" borderId="1" xfId="1" applyFont="1" applyBorder="1" applyAlignment="1">
      <alignment horizontal="left"/>
    </xf>
    <xf numFmtId="0" fontId="0" fillId="0" borderId="1" xfId="1" applyFont="1" applyBorder="1"/>
    <xf numFmtId="0" fontId="21" fillId="0" borderId="1" xfId="1" applyFont="1" applyBorder="1" applyAlignment="1">
      <alignment horizontal="left"/>
    </xf>
    <xf numFmtId="0" fontId="17" fillId="2" borderId="2" xfId="1" applyFont="1" applyFill="1" applyBorder="1" applyAlignment="1">
      <alignment horizontal="center" vertical="center"/>
    </xf>
    <xf numFmtId="0" fontId="17" fillId="2" borderId="138" xfId="1" applyFont="1" applyFill="1" applyBorder="1" applyAlignment="1">
      <alignment horizontal="center" vertical="center"/>
    </xf>
    <xf numFmtId="167" fontId="17" fillId="2" borderId="2" xfId="1" applyNumberFormat="1" applyFont="1" applyFill="1" applyBorder="1" applyAlignment="1">
      <alignment horizontal="center" vertical="center" wrapText="1"/>
    </xf>
    <xf numFmtId="3" fontId="17" fillId="2" borderId="87" xfId="1" applyNumberFormat="1" applyFont="1" applyFill="1" applyBorder="1" applyAlignment="1">
      <alignment horizontal="center" vertical="center" wrapText="1"/>
    </xf>
    <xf numFmtId="3" fontId="17" fillId="2" borderId="41" xfId="1" applyNumberFormat="1" applyFont="1" applyFill="1" applyBorder="1" applyAlignment="1">
      <alignment horizontal="center" vertical="center" wrapText="1"/>
    </xf>
    <xf numFmtId="0" fontId="0" fillId="0" borderId="0" xfId="1" applyFont="1" applyAlignment="1">
      <alignment wrapText="1"/>
    </xf>
    <xf numFmtId="0" fontId="17" fillId="2" borderId="5" xfId="1" applyFont="1" applyFill="1" applyBorder="1" applyAlignment="1">
      <alignment horizontal="center" vertical="center"/>
    </xf>
    <xf numFmtId="0" fontId="17" fillId="2" borderId="138" xfId="1" applyFont="1" applyFill="1" applyBorder="1" applyAlignment="1">
      <alignment horizontal="center" vertical="center" wrapText="1"/>
    </xf>
    <xf numFmtId="0" fontId="17" fillId="2" borderId="52" xfId="1" applyFont="1" applyFill="1" applyBorder="1" applyAlignment="1">
      <alignment horizontal="center" vertical="center"/>
    </xf>
    <xf numFmtId="4" fontId="17" fillId="2" borderId="5" xfId="1" applyNumberFormat="1" applyFont="1" applyFill="1" applyBorder="1" applyAlignment="1">
      <alignment horizontal="center" vertical="center"/>
    </xf>
    <xf numFmtId="4" fontId="17" fillId="2" borderId="53" xfId="1" applyNumberFormat="1" applyFont="1" applyFill="1" applyBorder="1" applyAlignment="1">
      <alignment horizontal="center" vertical="center"/>
    </xf>
    <xf numFmtId="0" fontId="22" fillId="0" borderId="0" xfId="1" applyFont="1" applyAlignment="1">
      <alignment wrapText="1"/>
    </xf>
    <xf numFmtId="0" fontId="20" fillId="2" borderId="3" xfId="1" applyFont="1" applyFill="1" applyBorder="1" applyAlignment="1">
      <alignment horizontal="center" vertical="center"/>
    </xf>
    <xf numFmtId="0" fontId="20" fillId="2" borderId="56" xfId="1" applyFont="1" applyFill="1" applyBorder="1" applyAlignment="1">
      <alignment horizontal="right" vertical="center"/>
    </xf>
    <xf numFmtId="0" fontId="20" fillId="2" borderId="29" xfId="1" applyFont="1" applyFill="1" applyBorder="1" applyAlignment="1">
      <alignment horizontal="center" vertical="center"/>
    </xf>
    <xf numFmtId="168" fontId="17" fillId="2" borderId="6" xfId="1" applyNumberFormat="1" applyFont="1" applyFill="1" applyBorder="1" applyAlignment="1">
      <alignment horizontal="center" vertical="center"/>
    </xf>
    <xf numFmtId="4" fontId="17" fillId="2" borderId="56" xfId="1" applyNumberFormat="1" applyFont="1" applyFill="1" applyBorder="1" applyAlignment="1">
      <alignment horizontal="center" vertical="center"/>
    </xf>
    <xf numFmtId="0" fontId="19" fillId="2" borderId="3" xfId="1" applyFont="1" applyFill="1" applyBorder="1" applyAlignment="1">
      <alignment horizontal="center" vertical="center"/>
    </xf>
    <xf numFmtId="0" fontId="19" fillId="2" borderId="56" xfId="1" applyFont="1" applyFill="1" applyBorder="1" applyAlignment="1">
      <alignment horizontal="right" vertical="center"/>
    </xf>
    <xf numFmtId="0" fontId="19" fillId="2" borderId="29" xfId="1" applyFont="1" applyFill="1" applyBorder="1" applyAlignment="1">
      <alignment horizontal="center" vertical="center"/>
    </xf>
    <xf numFmtId="168" fontId="10" fillId="0" borderId="3" xfId="1" applyNumberFormat="1" applyFont="1" applyBorder="1" applyAlignment="1" applyProtection="1">
      <alignment horizontal="center" vertical="center"/>
      <protection locked="0"/>
    </xf>
    <xf numFmtId="0" fontId="19" fillId="2" borderId="59" xfId="1" applyFont="1" applyFill="1" applyBorder="1" applyAlignment="1">
      <alignment horizontal="right" vertical="center"/>
    </xf>
    <xf numFmtId="4" fontId="17" fillId="2" borderId="3" xfId="1" applyNumberFormat="1" applyFont="1" applyFill="1" applyBorder="1" applyAlignment="1">
      <alignment horizontal="center" vertical="center"/>
    </xf>
    <xf numFmtId="0" fontId="19" fillId="2" borderId="4" xfId="1" applyFont="1" applyFill="1" applyBorder="1" applyAlignment="1">
      <alignment horizontal="right" vertical="center"/>
    </xf>
    <xf numFmtId="168" fontId="10" fillId="0" borderId="7" xfId="1" applyNumberFormat="1" applyFont="1" applyBorder="1" applyAlignment="1" applyProtection="1">
      <alignment horizontal="center" vertical="center"/>
      <protection locked="0"/>
    </xf>
    <xf numFmtId="4" fontId="17" fillId="2" borderId="7" xfId="1" applyNumberFormat="1" applyFont="1" applyFill="1" applyBorder="1" applyAlignment="1">
      <alignment horizontal="center" vertical="center"/>
    </xf>
    <xf numFmtId="0" fontId="20" fillId="2" borderId="5" xfId="1" applyFont="1" applyFill="1" applyBorder="1" applyAlignment="1">
      <alignment horizontal="right" vertical="center" wrapText="1"/>
    </xf>
    <xf numFmtId="0" fontId="20" fillId="2" borderId="5" xfId="1" applyFont="1" applyFill="1" applyBorder="1" applyAlignment="1">
      <alignment horizontal="center" vertical="center"/>
    </xf>
    <xf numFmtId="4" fontId="10" fillId="0" borderId="56" xfId="1" applyNumberFormat="1" applyFont="1" applyBorder="1" applyAlignment="1" applyProtection="1">
      <alignment horizontal="center" vertical="center"/>
      <protection locked="0"/>
    </xf>
    <xf numFmtId="0" fontId="19" fillId="2" borderId="3" xfId="1" applyFont="1" applyFill="1" applyBorder="1" applyAlignment="1">
      <alignment horizontal="right" vertical="center"/>
    </xf>
    <xf numFmtId="4" fontId="10" fillId="0" borderId="59" xfId="1" applyNumberFormat="1" applyFont="1" applyBorder="1" applyAlignment="1" applyProtection="1">
      <alignment horizontal="center" vertical="center"/>
      <protection locked="0"/>
    </xf>
    <xf numFmtId="0" fontId="19" fillId="2" borderId="0" xfId="1" applyFont="1" applyFill="1" applyAlignment="1">
      <alignment horizontal="right" vertical="center"/>
    </xf>
    <xf numFmtId="0" fontId="19" fillId="2" borderId="126" xfId="1" applyFont="1" applyFill="1" applyBorder="1" applyAlignment="1">
      <alignment horizontal="center" vertical="center"/>
    </xf>
    <xf numFmtId="4" fontId="10" fillId="0" borderId="7" xfId="1" applyNumberFormat="1" applyFont="1" applyBorder="1" applyAlignment="1" applyProtection="1">
      <alignment horizontal="center" vertical="center"/>
      <protection locked="0"/>
    </xf>
    <xf numFmtId="0" fontId="17" fillId="2" borderId="86" xfId="1" applyFont="1" applyFill="1" applyBorder="1" applyAlignment="1">
      <alignment horizontal="center" vertical="center"/>
    </xf>
    <xf numFmtId="168" fontId="17" fillId="2" borderId="87" xfId="1" applyNumberFormat="1" applyFont="1" applyFill="1" applyBorder="1" applyAlignment="1">
      <alignment horizontal="center" vertical="center"/>
    </xf>
    <xf numFmtId="4" fontId="17" fillId="2" borderId="2" xfId="1" applyNumberFormat="1" applyFont="1" applyFill="1" applyBorder="1" applyAlignment="1">
      <alignment horizontal="center" vertical="center"/>
    </xf>
    <xf numFmtId="4" fontId="17" fillId="0" borderId="87" xfId="1" applyNumberFormat="1" applyFont="1" applyBorder="1" applyAlignment="1" applyProtection="1">
      <alignment horizontal="center" vertical="center"/>
      <protection locked="0"/>
    </xf>
    <xf numFmtId="4" fontId="10" fillId="2" borderId="2" xfId="1" applyNumberFormat="1" applyFont="1" applyFill="1" applyBorder="1" applyAlignment="1">
      <alignment horizontal="center" vertical="center"/>
    </xf>
    <xf numFmtId="0" fontId="17" fillId="2" borderId="139" xfId="1" applyFont="1" applyFill="1" applyBorder="1" applyAlignment="1">
      <alignment horizontal="center" vertical="center" wrapText="1"/>
    </xf>
    <xf numFmtId="4" fontId="17" fillId="0" borderId="41" xfId="1" applyNumberFormat="1" applyFont="1" applyBorder="1" applyAlignment="1" applyProtection="1">
      <alignment horizontal="center" vertical="center"/>
      <protection locked="0"/>
    </xf>
    <xf numFmtId="0" fontId="17" fillId="2" borderId="126" xfId="1" applyFont="1" applyFill="1" applyBorder="1" applyAlignment="1">
      <alignment horizontal="center" vertical="center"/>
    </xf>
    <xf numFmtId="0" fontId="17" fillId="2" borderId="140" xfId="1" applyFont="1" applyFill="1" applyBorder="1" applyAlignment="1">
      <alignment horizontal="center" vertical="center"/>
    </xf>
    <xf numFmtId="168" fontId="17" fillId="0" borderId="137" xfId="1" applyNumberFormat="1" applyFont="1" applyBorder="1" applyAlignment="1" applyProtection="1">
      <alignment horizontal="center" vertical="center"/>
      <protection locked="0"/>
    </xf>
    <xf numFmtId="4" fontId="23" fillId="2" borderId="2" xfId="1" applyNumberFormat="1" applyFont="1" applyFill="1" applyBorder="1" applyAlignment="1">
      <alignment horizontal="center" vertical="center"/>
    </xf>
    <xf numFmtId="4" fontId="23" fillId="2" borderId="137" xfId="1" applyNumberFormat="1" applyFont="1" applyFill="1" applyBorder="1" applyAlignment="1">
      <alignment horizontal="center" vertical="center"/>
    </xf>
    <xf numFmtId="168" fontId="17" fillId="2" borderId="137" xfId="1" applyNumberFormat="1" applyFont="1" applyFill="1" applyBorder="1" applyAlignment="1">
      <alignment horizontal="center" vertical="center"/>
    </xf>
    <xf numFmtId="0" fontId="17" fillId="2" borderId="40" xfId="1" applyFont="1" applyFill="1" applyBorder="1" applyAlignment="1">
      <alignment horizontal="center" vertical="center"/>
    </xf>
    <xf numFmtId="0" fontId="17" fillId="2" borderId="139" xfId="1" applyFont="1" applyFill="1" applyBorder="1" applyAlignment="1">
      <alignment horizontal="center" vertical="center"/>
    </xf>
    <xf numFmtId="4" fontId="17" fillId="2" borderId="139" xfId="1" applyNumberFormat="1" applyFont="1" applyFill="1" applyBorder="1" applyAlignment="1">
      <alignment horizontal="center" vertical="center"/>
    </xf>
    <xf numFmtId="4" fontId="23" fillId="2" borderId="41" xfId="1" applyNumberFormat="1" applyFont="1" applyFill="1" applyBorder="1" applyAlignment="1">
      <alignment horizontal="center" vertical="center"/>
    </xf>
    <xf numFmtId="0" fontId="17" fillId="2" borderId="141" xfId="1" applyFont="1" applyFill="1" applyBorder="1" applyAlignment="1">
      <alignment horizontal="center" vertical="center"/>
    </xf>
    <xf numFmtId="166" fontId="17" fillId="2" borderId="53" xfId="1" applyNumberFormat="1" applyFont="1" applyFill="1" applyBorder="1" applyAlignment="1">
      <alignment horizontal="center" vertical="center"/>
    </xf>
    <xf numFmtId="0" fontId="20" fillId="2" borderId="84" xfId="1" applyFont="1" applyFill="1" applyBorder="1" applyAlignment="1">
      <alignment horizontal="right" vertical="center"/>
    </xf>
    <xf numFmtId="1" fontId="20" fillId="2" borderId="3" xfId="1" applyNumberFormat="1" applyFont="1" applyFill="1" applyBorder="1" applyAlignment="1">
      <alignment horizontal="center" vertical="center"/>
    </xf>
    <xf numFmtId="4" fontId="20" fillId="2" borderId="56" xfId="1" applyNumberFormat="1" applyFont="1" applyFill="1" applyBorder="1" applyAlignment="1">
      <alignment horizontal="center" vertical="center"/>
    </xf>
    <xf numFmtId="0" fontId="20" fillId="2" borderId="81" xfId="1" applyFont="1" applyFill="1" applyBorder="1" applyAlignment="1">
      <alignment horizontal="right" vertical="center"/>
    </xf>
    <xf numFmtId="0" fontId="20" fillId="2" borderId="4" xfId="1" applyFont="1" applyFill="1" applyBorder="1" applyAlignment="1">
      <alignment horizontal="center" vertical="center"/>
    </xf>
    <xf numFmtId="1" fontId="20" fillId="2" borderId="4" xfId="1" applyNumberFormat="1" applyFont="1" applyFill="1" applyBorder="1" applyAlignment="1">
      <alignment horizontal="center" vertical="center"/>
    </xf>
    <xf numFmtId="4" fontId="20" fillId="2" borderId="59" xfId="1" applyNumberFormat="1" applyFont="1" applyFill="1" applyBorder="1" applyAlignment="1">
      <alignment horizontal="center" vertical="center"/>
    </xf>
    <xf numFmtId="0" fontId="20" fillId="2" borderId="134" xfId="1" applyFont="1" applyFill="1" applyBorder="1" applyAlignment="1">
      <alignment horizontal="right" vertical="center"/>
    </xf>
    <xf numFmtId="4" fontId="20" fillId="2" borderId="51" xfId="1"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142" xfId="1" applyFont="1" applyFill="1" applyBorder="1" applyAlignment="1">
      <alignment horizontal="center" vertical="center"/>
    </xf>
    <xf numFmtId="1" fontId="20" fillId="2" borderId="7" xfId="1" applyNumberFormat="1" applyFont="1" applyFill="1" applyBorder="1" applyAlignment="1">
      <alignment horizontal="center" vertical="center"/>
    </xf>
    <xf numFmtId="4" fontId="20" fillId="2" borderId="128" xfId="1" applyNumberFormat="1" applyFont="1" applyFill="1" applyBorder="1" applyAlignment="1">
      <alignment horizontal="center" vertical="center"/>
    </xf>
    <xf numFmtId="0" fontId="63" fillId="0" borderId="1" xfId="1" applyBorder="1" applyAlignment="1">
      <alignment horizontal="left"/>
    </xf>
    <xf numFmtId="3" fontId="17" fillId="2" borderId="2" xfId="1" applyNumberFormat="1" applyFont="1" applyFill="1" applyBorder="1" applyAlignment="1">
      <alignment horizontal="center" vertical="center"/>
    </xf>
    <xf numFmtId="0" fontId="63" fillId="0" borderId="0" xfId="1" applyAlignment="1">
      <alignment wrapText="1"/>
    </xf>
    <xf numFmtId="3" fontId="17" fillId="2" borderId="2" xfId="1" applyNumberFormat="1" applyFont="1" applyFill="1" applyBorder="1" applyAlignment="1">
      <alignment horizontal="center" vertical="center" wrapText="1"/>
    </xf>
    <xf numFmtId="0" fontId="17" fillId="2" borderId="57" xfId="1" applyFont="1" applyFill="1" applyBorder="1" applyAlignment="1">
      <alignment horizontal="center" vertical="center"/>
    </xf>
    <xf numFmtId="4" fontId="17" fillId="2" borderId="57" xfId="1" applyNumberFormat="1" applyFont="1" applyFill="1" applyBorder="1" applyAlignment="1">
      <alignment horizontal="center" vertical="center"/>
    </xf>
    <xf numFmtId="3" fontId="17" fillId="2" borderId="57" xfId="1" applyNumberFormat="1" applyFont="1" applyFill="1" applyBorder="1" applyAlignment="1">
      <alignment horizontal="center" vertical="center"/>
    </xf>
    <xf numFmtId="4" fontId="17" fillId="2" borderId="86" xfId="1" applyNumberFormat="1" applyFont="1" applyFill="1" applyBorder="1" applyAlignment="1">
      <alignment horizontal="center" vertical="center"/>
    </xf>
    <xf numFmtId="3" fontId="17" fillId="2" borderId="86" xfId="1" applyNumberFormat="1" applyFont="1" applyFill="1" applyBorder="1" applyAlignment="1">
      <alignment horizontal="center" vertical="center"/>
    </xf>
    <xf numFmtId="3" fontId="17" fillId="2" borderId="5"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3" xfId="1" applyFont="1" applyFill="1" applyBorder="1" applyAlignment="1">
      <alignment horizontal="right" vertical="center"/>
    </xf>
    <xf numFmtId="4" fontId="10" fillId="0" borderId="3" xfId="1" applyNumberFormat="1" applyFont="1" applyBorder="1" applyAlignment="1" applyProtection="1">
      <alignment horizontal="center" vertical="center"/>
      <protection locked="0"/>
    </xf>
    <xf numFmtId="3" fontId="17" fillId="2" borderId="3" xfId="1" applyNumberFormat="1" applyFont="1" applyFill="1" applyBorder="1" applyAlignment="1">
      <alignment horizontal="center" vertical="center"/>
    </xf>
    <xf numFmtId="0" fontId="63" fillId="0" borderId="0" xfId="1" applyAlignment="1">
      <alignment horizontal="center" vertical="center"/>
    </xf>
    <xf numFmtId="0" fontId="10" fillId="2" borderId="4" xfId="1" applyFont="1" applyFill="1" applyBorder="1" applyAlignment="1">
      <alignment horizontal="center" vertical="center"/>
    </xf>
    <xf numFmtId="0" fontId="10" fillId="2" borderId="4" xfId="1" applyFont="1" applyFill="1" applyBorder="1" applyAlignment="1">
      <alignment horizontal="right" vertical="center"/>
    </xf>
    <xf numFmtId="4" fontId="10" fillId="0" borderId="4" xfId="1" applyNumberFormat="1" applyFont="1" applyBorder="1" applyAlignment="1" applyProtection="1">
      <alignment horizontal="center" vertical="center"/>
      <protection locked="0"/>
    </xf>
    <xf numFmtId="3" fontId="17" fillId="2" borderId="4" xfId="1" applyNumberFormat="1" applyFont="1" applyFill="1" applyBorder="1" applyAlignment="1">
      <alignment horizontal="center" vertical="center"/>
    </xf>
    <xf numFmtId="0" fontId="20" fillId="2" borderId="5" xfId="1" applyFont="1" applyFill="1" applyBorder="1" applyAlignment="1">
      <alignment horizontal="center" vertical="center" wrapText="1"/>
    </xf>
    <xf numFmtId="0" fontId="17" fillId="2" borderId="5" xfId="1" applyFont="1" applyFill="1" applyBorder="1" applyAlignment="1">
      <alignment horizontal="center" vertical="center" wrapText="1"/>
    </xf>
    <xf numFmtId="4" fontId="17" fillId="2" borderId="5" xfId="1" applyNumberFormat="1" applyFont="1" applyFill="1" applyBorder="1" applyAlignment="1">
      <alignment horizontal="center" vertical="center" wrapText="1"/>
    </xf>
    <xf numFmtId="3" fontId="17" fillId="2" borderId="5" xfId="1" applyNumberFormat="1" applyFont="1" applyFill="1" applyBorder="1" applyAlignment="1">
      <alignment horizontal="center" vertical="center" wrapText="1"/>
    </xf>
    <xf numFmtId="0" fontId="20" fillId="2" borderId="2" xfId="1" applyFont="1" applyFill="1" applyBorder="1" applyAlignment="1">
      <alignment horizontal="center" vertical="center"/>
    </xf>
    <xf numFmtId="0" fontId="10" fillId="2" borderId="2" xfId="1" applyFont="1" applyFill="1" applyBorder="1" applyAlignment="1">
      <alignment horizontal="center" vertical="center"/>
    </xf>
    <xf numFmtId="4" fontId="17" fillId="0" borderId="2" xfId="1" applyNumberFormat="1" applyFont="1" applyBorder="1" applyAlignment="1" applyProtection="1">
      <alignment horizontal="center" vertical="center"/>
      <protection locked="0"/>
    </xf>
    <xf numFmtId="0" fontId="20" fillId="2" borderId="2" xfId="1" applyFont="1" applyFill="1" applyBorder="1" applyAlignment="1">
      <alignment horizontal="center" vertical="center" wrapText="1"/>
    </xf>
    <xf numFmtId="0" fontId="17" fillId="2" borderId="2" xfId="1" applyFont="1" applyFill="1" applyBorder="1" applyAlignment="1">
      <alignment horizontal="center" vertical="center" wrapText="1"/>
    </xf>
    <xf numFmtId="4" fontId="17" fillId="0" borderId="86" xfId="1" applyNumberFormat="1" applyFont="1" applyBorder="1" applyAlignment="1" applyProtection="1">
      <alignment horizontal="center" vertical="center"/>
      <protection locked="0"/>
    </xf>
    <xf numFmtId="3" fontId="17" fillId="2" borderId="139" xfId="1" applyNumberFormat="1" applyFont="1" applyFill="1" applyBorder="1" applyAlignment="1">
      <alignment horizontal="center" vertical="center"/>
    </xf>
    <xf numFmtId="3" fontId="17" fillId="2" borderId="41" xfId="1" applyNumberFormat="1" applyFont="1" applyFill="1" applyBorder="1" applyAlignment="1">
      <alignment horizontal="center" vertical="center"/>
    </xf>
    <xf numFmtId="0" fontId="17" fillId="2" borderId="6" xfId="1" applyFont="1" applyFill="1" applyBorder="1" applyAlignment="1">
      <alignment horizontal="center" vertical="center"/>
    </xf>
    <xf numFmtId="3" fontId="17" fillId="2" borderId="6" xfId="1" applyNumberFormat="1" applyFont="1" applyFill="1" applyBorder="1" applyAlignment="1">
      <alignment horizontal="center" vertical="center"/>
    </xf>
    <xf numFmtId="0" fontId="20" fillId="2" borderId="7" xfId="1" applyFont="1" applyFill="1" applyBorder="1" applyAlignment="1">
      <alignment horizontal="center" vertical="center" wrapText="1"/>
    </xf>
    <xf numFmtId="0" fontId="20" fillId="2" borderId="7" xfId="1" applyFont="1" applyFill="1" applyBorder="1" applyAlignment="1">
      <alignment horizontal="right" vertical="center" wrapText="1"/>
    </xf>
    <xf numFmtId="3" fontId="20" fillId="2" borderId="7" xfId="1" applyNumberFormat="1" applyFont="1" applyFill="1" applyBorder="1" applyAlignment="1">
      <alignment horizontal="center" vertical="center" wrapText="1"/>
    </xf>
    <xf numFmtId="3" fontId="20" fillId="2" borderId="5" xfId="1" applyNumberFormat="1" applyFont="1" applyFill="1" applyBorder="1" applyAlignment="1">
      <alignment horizontal="center" vertical="center" wrapText="1"/>
    </xf>
    <xf numFmtId="0" fontId="17" fillId="2" borderId="5" xfId="1" applyFont="1" applyFill="1" applyBorder="1" applyAlignment="1">
      <alignment horizontal="right" vertical="center" wrapText="1"/>
    </xf>
    <xf numFmtId="0" fontId="17" fillId="2" borderId="86" xfId="1" applyFont="1" applyFill="1" applyBorder="1" applyAlignment="1">
      <alignment horizontal="center" vertical="center" wrapText="1"/>
    </xf>
    <xf numFmtId="3" fontId="20" fillId="2" borderId="86" xfId="1" applyNumberFormat="1" applyFont="1" applyFill="1" applyBorder="1" applyAlignment="1">
      <alignment horizontal="center" vertical="center" wrapText="1"/>
    </xf>
    <xf numFmtId="0" fontId="17" fillId="2" borderId="126" xfId="1" applyFont="1" applyFill="1" applyBorder="1" applyAlignment="1">
      <alignment horizontal="right" vertical="center" wrapText="1"/>
    </xf>
    <xf numFmtId="0" fontId="17" fillId="2" borderId="126" xfId="1" applyFont="1" applyFill="1" applyBorder="1" applyAlignment="1">
      <alignment horizontal="center" vertical="center" wrapText="1"/>
    </xf>
    <xf numFmtId="3" fontId="20" fillId="2" borderId="126" xfId="1" applyNumberFormat="1" applyFont="1" applyFill="1" applyBorder="1" applyAlignment="1">
      <alignment horizontal="center" vertical="center" wrapText="1"/>
    </xf>
    <xf numFmtId="0" fontId="17" fillId="2" borderId="2" xfId="1" applyFont="1" applyFill="1" applyBorder="1" applyAlignment="1">
      <alignment horizontal="right" vertical="center" wrapText="1"/>
    </xf>
    <xf numFmtId="167" fontId="17" fillId="2" borderId="11" xfId="1" applyNumberFormat="1" applyFont="1" applyFill="1" applyBorder="1" applyAlignment="1">
      <alignment horizontal="center" vertical="center" wrapText="1"/>
    </xf>
    <xf numFmtId="0" fontId="25" fillId="0" borderId="0" xfId="1" applyFont="1" applyAlignment="1">
      <alignment horizontal="center" vertical="center"/>
    </xf>
    <xf numFmtId="0" fontId="19" fillId="2" borderId="44" xfId="1" applyFont="1" applyFill="1" applyBorder="1" applyAlignment="1">
      <alignment horizontal="center" vertical="center"/>
    </xf>
    <xf numFmtId="0" fontId="17" fillId="2" borderId="143" xfId="1" applyFont="1" applyFill="1" applyBorder="1" applyAlignment="1">
      <alignment horizontal="center" vertical="center"/>
    </xf>
    <xf numFmtId="3" fontId="19" fillId="2" borderId="143" xfId="1" applyNumberFormat="1" applyFont="1" applyFill="1" applyBorder="1" applyAlignment="1">
      <alignment horizontal="center" vertical="center"/>
    </xf>
    <xf numFmtId="3" fontId="19" fillId="2" borderId="48" xfId="1" applyNumberFormat="1" applyFont="1" applyFill="1" applyBorder="1" applyAlignment="1">
      <alignment horizontal="center" vertical="center"/>
    </xf>
    <xf numFmtId="0" fontId="17" fillId="4" borderId="37" xfId="1" applyFont="1" applyFill="1" applyBorder="1" applyAlignment="1">
      <alignment horizontal="center" vertical="center"/>
    </xf>
    <xf numFmtId="0" fontId="17" fillId="2" borderId="50" xfId="1" applyFont="1" applyFill="1" applyBorder="1" applyAlignment="1">
      <alignment horizontal="center" vertical="center"/>
    </xf>
    <xf numFmtId="0" fontId="17" fillId="2" borderId="38" xfId="1" applyFont="1" applyFill="1" applyBorder="1" applyAlignment="1">
      <alignment horizontal="center" vertical="center"/>
    </xf>
    <xf numFmtId="167" fontId="17" fillId="0" borderId="51" xfId="4" applyNumberFormat="1" applyFont="1" applyBorder="1" applyAlignment="1" applyProtection="1">
      <alignment horizontal="center" vertical="center"/>
      <protection locked="0"/>
    </xf>
    <xf numFmtId="169" fontId="25" fillId="0" borderId="0" xfId="4" applyNumberFormat="1" applyFont="1" applyAlignment="1" applyProtection="1">
      <alignment horizontal="center" vertical="center"/>
    </xf>
    <xf numFmtId="0" fontId="17" fillId="4" borderId="22" xfId="1" applyFont="1" applyFill="1" applyBorder="1" applyAlignment="1">
      <alignment horizontal="center" vertical="center"/>
    </xf>
    <xf numFmtId="0" fontId="17" fillId="2" borderId="58" xfId="1" applyFont="1" applyFill="1" applyBorder="1" applyAlignment="1">
      <alignment horizontal="center" vertical="center"/>
    </xf>
    <xf numFmtId="0" fontId="17" fillId="2" borderId="23" xfId="1" applyFont="1" applyFill="1" applyBorder="1" applyAlignment="1">
      <alignment horizontal="center" vertical="center"/>
    </xf>
    <xf numFmtId="167" fontId="17" fillId="0" borderId="59" xfId="1" applyNumberFormat="1" applyFont="1" applyBorder="1" applyAlignment="1" applyProtection="1">
      <alignment horizontal="center" vertical="center"/>
      <protection locked="0"/>
    </xf>
    <xf numFmtId="0" fontId="17" fillId="4" borderId="16" xfId="1" applyFont="1" applyFill="1" applyBorder="1" applyAlignment="1">
      <alignment horizontal="center" vertical="center"/>
    </xf>
    <xf numFmtId="0" fontId="17" fillId="4" borderId="25" xfId="1" applyFont="1" applyFill="1" applyBorder="1" applyAlignment="1">
      <alignment horizontal="center" vertical="center"/>
    </xf>
    <xf numFmtId="0" fontId="17" fillId="2" borderId="17" xfId="1" applyFont="1" applyFill="1" applyBorder="1" applyAlignment="1">
      <alignment horizontal="center" vertical="center"/>
    </xf>
    <xf numFmtId="167" fontId="17" fillId="0" borderId="53" xfId="1" applyNumberFormat="1" applyFont="1" applyBorder="1" applyAlignment="1" applyProtection="1">
      <alignment horizontal="center" vertical="center"/>
      <protection locked="0"/>
    </xf>
    <xf numFmtId="0" fontId="10" fillId="4" borderId="19" xfId="1" applyFont="1" applyFill="1" applyBorder="1" applyAlignment="1">
      <alignment horizontal="center" vertical="center"/>
    </xf>
    <xf numFmtId="0" fontId="10" fillId="2" borderId="8" xfId="1" applyFont="1" applyFill="1" applyBorder="1" applyAlignment="1">
      <alignment horizontal="right" vertical="center"/>
    </xf>
    <xf numFmtId="0" fontId="10" fillId="2" borderId="20" xfId="1" applyFont="1" applyFill="1" applyBorder="1" applyAlignment="1">
      <alignment horizontal="center" vertical="center"/>
    </xf>
    <xf numFmtId="167" fontId="10" fillId="2" borderId="56" xfId="1" applyNumberFormat="1" applyFont="1" applyFill="1" applyBorder="1" applyAlignment="1">
      <alignment horizontal="right" vertical="center"/>
    </xf>
    <xf numFmtId="0" fontId="25" fillId="0" borderId="0" xfId="1" applyFont="1" applyAlignment="1">
      <alignment horizontal="right" vertical="center"/>
    </xf>
    <xf numFmtId="0" fontId="19" fillId="4" borderId="22" xfId="1" applyFont="1" applyFill="1" applyBorder="1" applyAlignment="1">
      <alignment horizontal="center" vertical="center"/>
    </xf>
    <xf numFmtId="0" fontId="19" fillId="2" borderId="58" xfId="1" applyFont="1" applyFill="1" applyBorder="1" applyAlignment="1">
      <alignment horizontal="right" vertical="center"/>
    </xf>
    <xf numFmtId="0" fontId="19" fillId="2" borderId="23" xfId="1" applyFont="1" applyFill="1" applyBorder="1" applyAlignment="1">
      <alignment horizontal="center" vertical="center"/>
    </xf>
    <xf numFmtId="167" fontId="19" fillId="0" borderId="59" xfId="1" applyNumberFormat="1" applyFont="1" applyBorder="1" applyAlignment="1" applyProtection="1">
      <alignment horizontal="right" vertical="center"/>
      <protection locked="0"/>
    </xf>
    <xf numFmtId="0" fontId="7" fillId="2" borderId="39" xfId="1" applyFont="1" applyFill="1" applyBorder="1" applyAlignment="1">
      <alignment horizontal="center" vertical="center"/>
    </xf>
    <xf numFmtId="0" fontId="17" fillId="2" borderId="31" xfId="1" applyFont="1" applyFill="1" applyBorder="1" applyAlignment="1">
      <alignment horizontal="center" vertical="center"/>
    </xf>
    <xf numFmtId="0" fontId="7" fillId="2" borderId="31" xfId="1" applyFont="1" applyFill="1" applyBorder="1" applyAlignment="1">
      <alignment horizontal="center" vertical="center"/>
    </xf>
    <xf numFmtId="167" fontId="7" fillId="0" borderId="128"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xf>
    <xf numFmtId="0" fontId="10" fillId="2" borderId="17" xfId="1" applyFont="1" applyFill="1" applyBorder="1" applyAlignment="1">
      <alignment horizontal="center" vertical="center"/>
    </xf>
    <xf numFmtId="167" fontId="17" fillId="2" borderId="53" xfId="1" applyNumberFormat="1" applyFont="1" applyFill="1" applyBorder="1" applyAlignment="1">
      <alignment horizontal="center" vertical="center"/>
    </xf>
    <xf numFmtId="0" fontId="17" fillId="4" borderId="19"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0" xfId="1" applyFont="1" applyFill="1" applyBorder="1" applyAlignment="1">
      <alignment horizontal="center" vertical="center"/>
    </xf>
    <xf numFmtId="167" fontId="17" fillId="2" borderId="56" xfId="1" applyNumberFormat="1" applyFont="1" applyFill="1" applyBorder="1" applyAlignment="1">
      <alignment horizontal="center" vertical="center"/>
    </xf>
    <xf numFmtId="167" fontId="19" fillId="0" borderId="56" xfId="1" applyNumberFormat="1" applyFont="1" applyBorder="1" applyAlignment="1" applyProtection="1">
      <alignment horizontal="right" vertical="center"/>
      <protection locked="0"/>
    </xf>
    <xf numFmtId="0" fontId="25" fillId="0" borderId="0" xfId="1" applyFont="1" applyAlignment="1">
      <alignment vertical="center"/>
    </xf>
    <xf numFmtId="0" fontId="19" fillId="2" borderId="19" xfId="1" applyFont="1" applyFill="1" applyBorder="1" applyAlignment="1">
      <alignment horizontal="center" vertical="center"/>
    </xf>
    <xf numFmtId="0" fontId="19" fillId="2" borderId="8" xfId="1" applyFont="1" applyFill="1" applyBorder="1" applyAlignment="1">
      <alignment horizontal="right" vertical="center"/>
    </xf>
    <xf numFmtId="0" fontId="19" fillId="2" borderId="20" xfId="1" applyFont="1" applyFill="1" applyBorder="1" applyAlignment="1">
      <alignment horizontal="center" vertical="center"/>
    </xf>
    <xf numFmtId="167" fontId="25" fillId="0" borderId="0" xfId="1" applyNumberFormat="1" applyFont="1" applyAlignment="1">
      <alignment horizontal="center" vertical="center"/>
    </xf>
    <xf numFmtId="0" fontId="26" fillId="0" borderId="0" xfId="1" applyFont="1" applyAlignment="1">
      <alignment horizontal="right" vertical="center"/>
    </xf>
    <xf numFmtId="167" fontId="17" fillId="0" borderId="56" xfId="1" applyNumberFormat="1" applyFont="1" applyBorder="1" applyAlignment="1" applyProtection="1">
      <alignment horizontal="center" vertical="center"/>
      <protection locked="0"/>
    </xf>
    <xf numFmtId="0" fontId="17" fillId="4" borderId="10" xfId="1" applyFont="1" applyFill="1" applyBorder="1" applyAlignment="1">
      <alignment horizontal="center" vertical="center"/>
    </xf>
    <xf numFmtId="0" fontId="17" fillId="2" borderId="132" xfId="1" applyFont="1" applyFill="1" applyBorder="1" applyAlignment="1">
      <alignment horizontal="center" vertical="center"/>
    </xf>
    <xf numFmtId="0" fontId="17" fillId="2" borderId="11" xfId="1" applyFont="1" applyFill="1" applyBorder="1" applyAlignment="1">
      <alignment horizontal="center" vertical="center"/>
    </xf>
    <xf numFmtId="167" fontId="17" fillId="0" borderId="41" xfId="1" applyNumberFormat="1" applyFont="1" applyBorder="1" applyAlignment="1" applyProtection="1">
      <alignment horizontal="center" vertical="center"/>
      <protection locked="0"/>
    </xf>
    <xf numFmtId="1" fontId="17" fillId="4" borderId="16" xfId="1" applyNumberFormat="1" applyFont="1" applyFill="1" applyBorder="1" applyAlignment="1">
      <alignment horizontal="center" vertical="center"/>
    </xf>
    <xf numFmtId="170" fontId="17" fillId="2" borderId="25" xfId="1" applyNumberFormat="1" applyFont="1" applyFill="1" applyBorder="1" applyAlignment="1">
      <alignment horizontal="center" vertical="center"/>
    </xf>
    <xf numFmtId="170" fontId="17" fillId="2" borderId="17" xfId="1" applyNumberFormat="1" applyFont="1" applyFill="1" applyBorder="1" applyAlignment="1">
      <alignment horizontal="center" vertical="center"/>
    </xf>
    <xf numFmtId="1" fontId="17" fillId="2" borderId="53" xfId="1" applyNumberFormat="1" applyFont="1" applyFill="1" applyBorder="1" applyAlignment="1">
      <alignment horizontal="center" vertical="center"/>
    </xf>
    <xf numFmtId="16" fontId="10" fillId="4" borderId="19" xfId="1" applyNumberFormat="1" applyFont="1" applyFill="1" applyBorder="1" applyAlignment="1">
      <alignment horizontal="center" vertical="center"/>
    </xf>
    <xf numFmtId="170" fontId="10" fillId="2" borderId="56" xfId="1" applyNumberFormat="1" applyFont="1" applyFill="1" applyBorder="1" applyAlignment="1">
      <alignment horizontal="center" vertical="center"/>
    </xf>
    <xf numFmtId="167" fontId="63" fillId="0" borderId="0" xfId="1" applyNumberFormat="1" applyAlignment="1">
      <alignment horizontal="center" vertical="center"/>
    </xf>
    <xf numFmtId="1" fontId="10" fillId="2" borderId="56" xfId="1" applyNumberFormat="1" applyFont="1" applyFill="1" applyBorder="1" applyAlignment="1">
      <alignment horizontal="center" vertical="center"/>
    </xf>
    <xf numFmtId="0" fontId="19" fillId="4" borderId="19" xfId="1" applyFont="1" applyFill="1" applyBorder="1" applyAlignment="1">
      <alignment horizontal="center" vertical="center"/>
    </xf>
    <xf numFmtId="1" fontId="19" fillId="2" borderId="56" xfId="1" applyNumberFormat="1" applyFont="1" applyFill="1" applyBorder="1" applyAlignment="1">
      <alignment horizontal="center" vertical="center"/>
    </xf>
    <xf numFmtId="0" fontId="19" fillId="2" borderId="127" xfId="1" applyFont="1" applyFill="1" applyBorder="1" applyAlignment="1">
      <alignment horizontal="right" vertical="center"/>
    </xf>
    <xf numFmtId="0" fontId="19" fillId="2" borderId="31" xfId="1" applyFont="1" applyFill="1" applyBorder="1" applyAlignment="1">
      <alignment horizontal="center" vertical="center"/>
    </xf>
    <xf numFmtId="1" fontId="19" fillId="2" borderId="128" xfId="1" applyNumberFormat="1" applyFont="1" applyFill="1" applyBorder="1" applyAlignment="1">
      <alignment horizontal="center" vertical="center"/>
    </xf>
    <xf numFmtId="0" fontId="19" fillId="4" borderId="44" xfId="1" applyFont="1" applyFill="1" applyBorder="1" applyAlignment="1">
      <alignment horizontal="center" vertical="center"/>
    </xf>
    <xf numFmtId="167" fontId="10" fillId="0" borderId="56" xfId="1" applyNumberFormat="1" applyFont="1" applyBorder="1" applyAlignment="1" applyProtection="1">
      <alignment horizontal="center" vertical="center"/>
      <protection locked="0"/>
    </xf>
    <xf numFmtId="0" fontId="10" fillId="2" borderId="50" xfId="1" applyFont="1" applyFill="1" applyBorder="1" applyAlignment="1">
      <alignment horizontal="right" vertical="center"/>
    </xf>
    <xf numFmtId="0" fontId="17" fillId="4" borderId="16" xfId="0" applyFont="1" applyFill="1" applyBorder="1" applyAlignment="1">
      <alignment horizontal="center" vertical="center"/>
    </xf>
    <xf numFmtId="0" fontId="17" fillId="2" borderId="11" xfId="0" applyFont="1" applyFill="1" applyBorder="1" applyAlignment="1">
      <alignment horizontal="center" vertical="center" wrapText="1"/>
    </xf>
    <xf numFmtId="167" fontId="17" fillId="2" borderId="11" xfId="0" applyNumberFormat="1" applyFont="1" applyFill="1" applyBorder="1" applyAlignment="1">
      <alignment horizontal="center" vertical="center"/>
    </xf>
    <xf numFmtId="167" fontId="17" fillId="0" borderId="12" xfId="0" applyNumberFormat="1" applyFont="1" applyBorder="1" applyAlignment="1" applyProtection="1">
      <alignment horizontal="center" vertical="center"/>
      <protection locked="0"/>
    </xf>
    <xf numFmtId="0" fontId="27" fillId="0" borderId="0" xfId="1" applyFont="1" applyAlignment="1">
      <alignment horizontal="left" vertical="center" wrapText="1"/>
    </xf>
    <xf numFmtId="49" fontId="17" fillId="2" borderId="135" xfId="0" applyNumberFormat="1" applyFont="1" applyFill="1" applyBorder="1" applyAlignment="1">
      <alignment horizontal="center" vertical="center"/>
    </xf>
    <xf numFmtId="0" fontId="17" fillId="2" borderId="34" xfId="0" applyFont="1" applyFill="1" applyBorder="1" applyAlignment="1">
      <alignment horizontal="center" vertical="center" wrapText="1"/>
    </xf>
    <xf numFmtId="167" fontId="17" fillId="2" borderId="34" xfId="0" applyNumberFormat="1" applyFont="1" applyFill="1" applyBorder="1" applyAlignment="1">
      <alignment horizontal="center" vertical="center"/>
    </xf>
    <xf numFmtId="167" fontId="17" fillId="0" borderId="137" xfId="0" applyNumberFormat="1" applyFont="1" applyBorder="1" applyAlignment="1" applyProtection="1">
      <alignment horizontal="center" vertical="center"/>
      <protection locked="0"/>
    </xf>
    <xf numFmtId="0" fontId="17" fillId="4" borderId="130" xfId="1" applyFont="1" applyFill="1" applyBorder="1" applyAlignment="1">
      <alignment horizontal="center" vertical="center"/>
    </xf>
    <xf numFmtId="0" fontId="17" fillId="2" borderId="131" xfId="1" applyFont="1" applyFill="1" applyBorder="1" applyAlignment="1">
      <alignment horizontal="center" vertical="center"/>
    </xf>
    <xf numFmtId="167" fontId="17" fillId="0" borderId="103" xfId="1" applyNumberFormat="1" applyFont="1" applyBorder="1" applyAlignment="1" applyProtection="1">
      <alignment horizontal="center" vertical="center"/>
      <protection locked="0"/>
    </xf>
    <xf numFmtId="0" fontId="27" fillId="0" borderId="0" xfId="1" applyFont="1" applyAlignment="1">
      <alignment horizontal="left" vertical="center"/>
    </xf>
    <xf numFmtId="0" fontId="17" fillId="2" borderId="88" xfId="1" applyFont="1" applyFill="1" applyBorder="1" applyAlignment="1">
      <alignment horizontal="center" vertical="center" wrapText="1"/>
    </xf>
    <xf numFmtId="0" fontId="17" fillId="2" borderId="14" xfId="1" applyFont="1" applyFill="1" applyBorder="1" applyAlignment="1">
      <alignment horizontal="center" vertical="center"/>
    </xf>
    <xf numFmtId="167" fontId="17" fillId="2" borderId="87" xfId="1" applyNumberFormat="1" applyFont="1" applyFill="1" applyBorder="1" applyAlignment="1">
      <alignment horizontal="center" vertical="center"/>
    </xf>
    <xf numFmtId="0" fontId="17" fillId="2" borderId="16" xfId="1" applyFont="1" applyFill="1" applyBorder="1" applyAlignment="1">
      <alignment horizontal="center" vertical="center"/>
    </xf>
    <xf numFmtId="0" fontId="10" fillId="2" borderId="19" xfId="1" applyFont="1" applyFill="1" applyBorder="1" applyAlignment="1">
      <alignment horizontal="center" vertical="center"/>
    </xf>
    <xf numFmtId="0" fontId="28" fillId="2" borderId="19"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58" xfId="1" applyFont="1" applyFill="1" applyBorder="1" applyAlignment="1">
      <alignment horizontal="right" vertical="center"/>
    </xf>
    <xf numFmtId="0" fontId="10" fillId="2" borderId="23"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58" xfId="1" applyFont="1" applyFill="1" applyBorder="1" applyAlignment="1">
      <alignment horizontal="right" vertical="center"/>
    </xf>
    <xf numFmtId="0" fontId="10" fillId="2" borderId="8" xfId="1" applyFont="1" applyFill="1" applyBorder="1" applyAlignment="1">
      <alignment horizontal="center" vertical="center"/>
    </xf>
    <xf numFmtId="0" fontId="10" fillId="4" borderId="22" xfId="1" applyFont="1" applyFill="1" applyBorder="1" applyAlignment="1">
      <alignment horizontal="center" vertical="center"/>
    </xf>
    <xf numFmtId="0" fontId="10" fillId="2" borderId="58" xfId="1" applyFont="1" applyFill="1" applyBorder="1" applyAlignment="1">
      <alignment horizontal="center" vertical="center"/>
    </xf>
    <xf numFmtId="167" fontId="10" fillId="0" borderId="59" xfId="1" applyNumberFormat="1" applyFont="1" applyBorder="1" applyAlignment="1" applyProtection="1">
      <alignment horizontal="center" vertical="center"/>
      <protection locked="0"/>
    </xf>
    <xf numFmtId="167" fontId="10" fillId="2" borderId="56" xfId="1" applyNumberFormat="1" applyFont="1" applyFill="1" applyBorder="1" applyAlignment="1">
      <alignment horizontal="center" vertical="center"/>
    </xf>
    <xf numFmtId="0" fontId="19" fillId="2" borderId="58" xfId="1" applyFont="1" applyFill="1" applyBorder="1" applyAlignment="1">
      <alignment horizontal="right" vertical="center" wrapText="1"/>
    </xf>
    <xf numFmtId="167" fontId="19" fillId="0" borderId="59"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wrapText="1"/>
    </xf>
    <xf numFmtId="0" fontId="10" fillId="4" borderId="37" xfId="1" applyFont="1" applyFill="1" applyBorder="1" applyAlignment="1">
      <alignment horizontal="center" vertical="center"/>
    </xf>
    <xf numFmtId="0" fontId="10" fillId="2" borderId="50" xfId="1" applyFont="1" applyFill="1" applyBorder="1" applyAlignment="1">
      <alignment horizontal="center" vertical="center" wrapText="1"/>
    </xf>
    <xf numFmtId="167" fontId="10" fillId="0" borderId="51" xfId="1" applyNumberFormat="1" applyFont="1" applyBorder="1" applyAlignment="1" applyProtection="1">
      <alignment horizontal="center" vertical="center"/>
      <protection locked="0"/>
    </xf>
    <xf numFmtId="0" fontId="10" fillId="4" borderId="130" xfId="1" applyFont="1" applyFill="1" applyBorder="1" applyAlignment="1">
      <alignment horizontal="center" vertical="center"/>
    </xf>
    <xf numFmtId="0" fontId="10" fillId="2" borderId="131" xfId="1" applyFont="1" applyFill="1" applyBorder="1" applyAlignment="1">
      <alignment horizontal="center" vertical="center" wrapText="1"/>
    </xf>
    <xf numFmtId="167" fontId="10" fillId="0" borderId="103" xfId="1" applyNumberFormat="1" applyFont="1" applyBorder="1" applyAlignment="1" applyProtection="1">
      <alignment horizontal="center" vertical="center"/>
      <protection locked="0"/>
    </xf>
    <xf numFmtId="0" fontId="17" fillId="4" borderId="63" xfId="1" applyFont="1" applyFill="1" applyBorder="1" applyAlignment="1">
      <alignment horizontal="center" vertical="center"/>
    </xf>
    <xf numFmtId="0" fontId="17" fillId="2" borderId="129" xfId="1" applyFont="1" applyFill="1" applyBorder="1" applyAlignment="1">
      <alignment horizontal="center" vertical="center"/>
    </xf>
    <xf numFmtId="170" fontId="17" fillId="2" borderId="64" xfId="1" applyNumberFormat="1" applyFont="1" applyFill="1" applyBorder="1" applyAlignment="1">
      <alignment horizontal="center" vertical="center"/>
    </xf>
    <xf numFmtId="1" fontId="17" fillId="2" borderId="65" xfId="1" applyNumberFormat="1" applyFont="1" applyFill="1" applyBorder="1" applyAlignment="1">
      <alignment horizontal="center" vertical="center"/>
    </xf>
    <xf numFmtId="0" fontId="19" fillId="4" borderId="144" xfId="1" applyFont="1" applyFill="1" applyBorder="1" applyAlignment="1">
      <alignment horizontal="center" vertical="center"/>
    </xf>
    <xf numFmtId="0" fontId="63" fillId="0" borderId="103" xfId="1" applyBorder="1"/>
    <xf numFmtId="0" fontId="7" fillId="2" borderId="9" xfId="1" applyFont="1" applyFill="1" applyBorder="1" applyAlignment="1">
      <alignment horizontal="center" vertical="center" wrapText="1"/>
    </xf>
    <xf numFmtId="0" fontId="17" fillId="2" borderId="14" xfId="1" applyFont="1" applyFill="1" applyBorder="1" applyAlignment="1">
      <alignment horizontal="center" vertical="center" wrapText="1"/>
    </xf>
    <xf numFmtId="2" fontId="17" fillId="2" borderId="15" xfId="1"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2" borderId="20" xfId="1" applyFont="1" applyFill="1" applyBorder="1" applyAlignment="1">
      <alignment horizontal="right" vertical="center" wrapText="1"/>
    </xf>
    <xf numFmtId="0" fontId="10" fillId="2" borderId="20" xfId="1" applyFont="1" applyFill="1" applyBorder="1" applyAlignment="1">
      <alignment horizontal="center" vertical="center" wrapText="1"/>
    </xf>
    <xf numFmtId="2" fontId="10" fillId="2" borderId="21"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20" xfId="1" applyFont="1" applyFill="1" applyBorder="1" applyAlignment="1">
      <alignment horizontal="right" vertical="center" wrapText="1"/>
    </xf>
    <xf numFmtId="0" fontId="28" fillId="2" borderId="19" xfId="1" applyFont="1" applyFill="1" applyBorder="1" applyAlignment="1">
      <alignment horizontal="center" vertical="center" wrapText="1"/>
    </xf>
    <xf numFmtId="0" fontId="28" fillId="2" borderId="23" xfId="1" applyFont="1" applyFill="1" applyBorder="1" applyAlignment="1">
      <alignment horizontal="right" vertical="center" wrapText="1"/>
    </xf>
    <xf numFmtId="2" fontId="10" fillId="2" borderId="20" xfId="1" applyNumberFormat="1" applyFont="1" applyFill="1" applyBorder="1" applyAlignment="1">
      <alignment horizontal="center" vertical="center" wrapText="1"/>
    </xf>
    <xf numFmtId="0" fontId="28" fillId="2" borderId="135" xfId="1" applyFont="1" applyFill="1" applyBorder="1" applyAlignment="1">
      <alignment horizontal="center" vertical="center" wrapText="1"/>
    </xf>
    <xf numFmtId="0" fontId="28" fillId="2" borderId="31" xfId="1" applyFont="1" applyFill="1" applyBorder="1" applyAlignment="1">
      <alignment horizontal="right" vertical="center" wrapText="1"/>
    </xf>
    <xf numFmtId="0" fontId="10" fillId="2" borderId="31" xfId="1" applyFont="1" applyFill="1" applyBorder="1" applyAlignment="1">
      <alignment horizontal="center" vertical="center" wrapText="1"/>
    </xf>
    <xf numFmtId="2" fontId="10" fillId="2" borderId="36" xfId="1" applyNumberFormat="1" applyFont="1" applyFill="1" applyBorder="1" applyAlignment="1">
      <alignment horizontal="center" vertical="center" wrapText="1"/>
    </xf>
    <xf numFmtId="0" fontId="17" fillId="4" borderId="145"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0" fillId="2" borderId="35" xfId="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28" fillId="2" borderId="82" xfId="1" applyFont="1" applyFill="1" applyBorder="1" applyAlignment="1">
      <alignment horizontal="center" vertical="center" wrapText="1"/>
    </xf>
    <xf numFmtId="2" fontId="8" fillId="2" borderId="32" xfId="1" applyNumberFormat="1" applyFont="1" applyFill="1" applyBorder="1" applyAlignment="1">
      <alignment horizontal="center" vertical="center" wrapText="1"/>
    </xf>
    <xf numFmtId="0" fontId="17" fillId="4"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2" fontId="17" fillId="2" borderId="71" xfId="1" applyNumberFormat="1" applyFont="1" applyFill="1" applyBorder="1" applyAlignment="1">
      <alignment horizontal="center" vertical="center" wrapText="1"/>
    </xf>
    <xf numFmtId="3" fontId="10" fillId="0" borderId="24" xfId="1" applyNumberFormat="1" applyFont="1" applyBorder="1" applyAlignment="1" applyProtection="1">
      <alignment horizontal="center" vertical="center"/>
      <protection locked="0"/>
    </xf>
    <xf numFmtId="0" fontId="10" fillId="2" borderId="11" xfId="1" applyFont="1" applyFill="1" applyBorder="1" applyAlignment="1">
      <alignment horizontal="center" vertical="center"/>
    </xf>
    <xf numFmtId="3" fontId="10" fillId="0" borderId="12" xfId="1" applyNumberFormat="1" applyFont="1" applyBorder="1" applyAlignment="1" applyProtection="1">
      <alignment horizontal="center" vertical="center"/>
      <protection locked="0"/>
    </xf>
    <xf numFmtId="3" fontId="17" fillId="2" borderId="18" xfId="1" applyNumberFormat="1" applyFont="1" applyFill="1" applyBorder="1" applyAlignment="1">
      <alignment horizontal="center" vertical="center"/>
    </xf>
    <xf numFmtId="3" fontId="10" fillId="2" borderId="21" xfId="1" applyNumberFormat="1" applyFont="1" applyFill="1" applyBorder="1" applyAlignment="1">
      <alignment horizontal="center" vertical="center"/>
    </xf>
    <xf numFmtId="0" fontId="19" fillId="2" borderId="20" xfId="1" applyFont="1" applyFill="1" applyBorder="1" applyAlignment="1">
      <alignment horizontal="right" vertical="center"/>
    </xf>
    <xf numFmtId="3" fontId="19" fillId="0" borderId="21" xfId="1" applyNumberFormat="1" applyFont="1" applyBorder="1" applyAlignment="1" applyProtection="1">
      <alignment horizontal="center" vertical="center"/>
      <protection locked="0"/>
    </xf>
    <xf numFmtId="3" fontId="10" fillId="0" borderId="21" xfId="1" applyNumberFormat="1" applyFont="1" applyBorder="1" applyAlignment="1" applyProtection="1">
      <alignment horizontal="center" vertical="center"/>
      <protection locked="0"/>
    </xf>
    <xf numFmtId="0" fontId="29" fillId="0" borderId="0" xfId="1" applyFont="1"/>
    <xf numFmtId="0" fontId="10" fillId="2" borderId="35" xfId="1" applyFont="1" applyFill="1" applyBorder="1" applyAlignment="1">
      <alignment horizontal="center" vertical="center"/>
    </xf>
    <xf numFmtId="3" fontId="10" fillId="0" borderId="102" xfId="1" applyNumberFormat="1" applyFont="1" applyBorder="1" applyAlignment="1" applyProtection="1">
      <alignment horizontal="center" vertical="center"/>
      <protection locked="0"/>
    </xf>
    <xf numFmtId="0" fontId="10" fillId="4" borderId="39" xfId="1" applyFont="1" applyFill="1" applyBorder="1" applyAlignment="1">
      <alignment horizontal="center" vertical="center"/>
    </xf>
    <xf numFmtId="0" fontId="10" fillId="2" borderId="31" xfId="1" applyFont="1" applyFill="1" applyBorder="1" applyAlignment="1">
      <alignment horizontal="center" vertical="center"/>
    </xf>
    <xf numFmtId="3" fontId="10" fillId="0" borderId="32" xfId="1" applyNumberFormat="1" applyFont="1" applyBorder="1" applyAlignment="1" applyProtection="1">
      <alignment horizontal="center" vertical="center"/>
      <protection locked="0"/>
    </xf>
    <xf numFmtId="3" fontId="30" fillId="2" borderId="18"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3" fontId="10" fillId="2" borderId="18" xfId="1" applyNumberFormat="1" applyFont="1" applyFill="1" applyBorder="1" applyAlignment="1">
      <alignment horizontal="center" vertical="center"/>
    </xf>
    <xf numFmtId="0" fontId="10" fillId="2" borderId="38" xfId="1" applyFont="1" applyFill="1" applyBorder="1" applyAlignment="1">
      <alignment horizontal="center" vertical="center"/>
    </xf>
    <xf numFmtId="3" fontId="10" fillId="0" borderId="28" xfId="1" applyNumberFormat="1" applyFont="1" applyBorder="1" applyAlignment="1" applyProtection="1">
      <alignment horizontal="center" vertical="center"/>
      <protection locked="0"/>
    </xf>
    <xf numFmtId="0" fontId="31" fillId="0" borderId="0" xfId="1" applyFont="1"/>
    <xf numFmtId="0" fontId="17" fillId="2" borderId="10" xfId="1" applyFont="1" applyFill="1" applyBorder="1" applyAlignment="1">
      <alignment horizontal="center" vertical="center"/>
    </xf>
    <xf numFmtId="0" fontId="7" fillId="2" borderId="11" xfId="1" applyFont="1" applyFill="1" applyBorder="1" applyAlignment="1">
      <alignment horizontal="center" vertical="center" wrapText="1"/>
    </xf>
    <xf numFmtId="3" fontId="7" fillId="2" borderId="12" xfId="1" applyNumberFormat="1" applyFont="1" applyFill="1" applyBorder="1" applyAlignment="1">
      <alignment horizontal="center" vertical="center"/>
    </xf>
    <xf numFmtId="0" fontId="10" fillId="2" borderId="37" xfId="1" applyFont="1" applyFill="1" applyBorder="1" applyAlignment="1">
      <alignment horizontal="center" vertical="center"/>
    </xf>
    <xf numFmtId="167" fontId="10" fillId="0" borderId="38" xfId="1" applyNumberFormat="1" applyFont="1" applyBorder="1" applyAlignment="1" applyProtection="1">
      <alignment horizontal="center" vertical="center"/>
      <protection locked="0"/>
    </xf>
    <xf numFmtId="167" fontId="8" fillId="2" borderId="28" xfId="1" applyNumberFormat="1" applyFont="1" applyFill="1" applyBorder="1" applyAlignment="1">
      <alignment horizontal="center"/>
    </xf>
    <xf numFmtId="167" fontId="10" fillId="0" borderId="20" xfId="1" applyNumberFormat="1" applyFont="1" applyBorder="1" applyAlignment="1" applyProtection="1">
      <alignment horizontal="center" vertical="center"/>
      <protection locked="0"/>
    </xf>
    <xf numFmtId="167" fontId="10" fillId="0" borderId="21" xfId="1" applyNumberFormat="1" applyFont="1" applyBorder="1" applyAlignment="1" applyProtection="1">
      <alignment horizontal="center" vertical="center"/>
      <protection locked="0"/>
    </xf>
    <xf numFmtId="0" fontId="10" fillId="2" borderId="39" xfId="1" applyFont="1" applyFill="1" applyBorder="1" applyAlignment="1">
      <alignment horizontal="center" vertical="center"/>
    </xf>
    <xf numFmtId="10" fontId="10" fillId="2" borderId="31" xfId="1" applyNumberFormat="1" applyFont="1" applyFill="1" applyBorder="1" applyAlignment="1">
      <alignment horizontal="center" vertical="center"/>
    </xf>
    <xf numFmtId="10" fontId="10" fillId="2" borderId="32" xfId="1"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61" xfId="0" applyFont="1" applyFill="1" applyBorder="1" applyAlignment="1">
      <alignment horizontal="center" vertical="center" wrapText="1"/>
    </xf>
    <xf numFmtId="3" fontId="7" fillId="4" borderId="41" xfId="0" applyNumberFormat="1"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8" fillId="4" borderId="42" xfId="0" applyFont="1" applyFill="1" applyBorder="1" applyAlignment="1">
      <alignment horizontal="center" vertical="center" wrapText="1"/>
    </xf>
    <xf numFmtId="3" fontId="7" fillId="4" borderId="139" xfId="0" applyNumberFormat="1" applyFont="1" applyFill="1" applyBorder="1" applyAlignment="1">
      <alignment horizontal="center" vertical="center" wrapText="1"/>
    </xf>
    <xf numFmtId="0" fontId="7" fillId="4" borderId="105"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7" fillId="4" borderId="41" xfId="0" applyFont="1" applyFill="1" applyBorder="1" applyAlignment="1">
      <alignment horizontal="center" vertical="center" wrapText="1"/>
    </xf>
    <xf numFmtId="3" fontId="5" fillId="0" borderId="0" xfId="0" applyNumberFormat="1" applyFont="1"/>
    <xf numFmtId="0" fontId="7" fillId="4" borderId="43" xfId="0" applyFont="1" applyFill="1" applyBorder="1" applyAlignment="1">
      <alignment horizontal="center" vertical="center"/>
    </xf>
    <xf numFmtId="4" fontId="7" fillId="5" borderId="146" xfId="0" applyNumberFormat="1" applyFont="1" applyFill="1" applyBorder="1" applyAlignment="1">
      <alignment horizontal="center" vertical="center" wrapText="1"/>
    </xf>
    <xf numFmtId="4" fontId="7" fillId="4" borderId="48" xfId="0" applyNumberFormat="1" applyFont="1" applyFill="1" applyBorder="1" applyAlignment="1">
      <alignment horizontal="center" vertical="center" wrapText="1"/>
    </xf>
    <xf numFmtId="4" fontId="7" fillId="4" borderId="45" xfId="0" applyNumberFormat="1" applyFont="1" applyFill="1" applyBorder="1" applyAlignment="1">
      <alignment horizontal="center" vertical="center" wrapText="1"/>
    </xf>
    <xf numFmtId="4" fontId="7" fillId="4" borderId="46" xfId="0" applyNumberFormat="1" applyFont="1" applyFill="1" applyBorder="1" applyAlignment="1">
      <alignment horizontal="center" vertical="center" wrapText="1"/>
    </xf>
    <xf numFmtId="4" fontId="7" fillId="4" borderId="47" xfId="0" applyNumberFormat="1" applyFont="1" applyFill="1" applyBorder="1" applyAlignment="1">
      <alignment horizontal="center" vertical="center" wrapText="1"/>
    </xf>
    <xf numFmtId="4" fontId="7" fillId="4" borderId="43" xfId="0" applyNumberFormat="1" applyFont="1" applyFill="1" applyBorder="1" applyAlignment="1">
      <alignment horizontal="center" vertical="center" wrapText="1"/>
    </xf>
    <xf numFmtId="4" fontId="7" fillId="4" borderId="143" xfId="0" applyNumberFormat="1" applyFont="1" applyFill="1" applyBorder="1" applyAlignment="1">
      <alignment horizontal="center" vertical="center" wrapText="1"/>
    </xf>
    <xf numFmtId="4" fontId="7" fillId="4" borderId="147"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38" xfId="0" applyFont="1" applyFill="1" applyBorder="1" applyAlignment="1">
      <alignment horizontal="center" vertical="center" wrapText="1"/>
    </xf>
    <xf numFmtId="4" fontId="7" fillId="6" borderId="148" xfId="0" applyNumberFormat="1" applyFont="1" applyFill="1" applyBorder="1" applyAlignment="1">
      <alignment horizontal="center" vertical="center" wrapText="1"/>
    </xf>
    <xf numFmtId="4" fontId="7" fillId="4" borderId="51" xfId="0" applyNumberFormat="1" applyFont="1" applyFill="1" applyBorder="1" applyAlignment="1">
      <alignment horizontal="center" vertical="center" wrapText="1"/>
    </xf>
    <xf numFmtId="4" fontId="7" fillId="4" borderId="37" xfId="0" applyNumberFormat="1" applyFont="1" applyFill="1" applyBorder="1" applyAlignment="1">
      <alignment horizontal="center" vertical="center" wrapText="1"/>
    </xf>
    <xf numFmtId="4" fontId="7" fillId="4" borderId="38" xfId="0" applyNumberFormat="1" applyFont="1" applyFill="1" applyBorder="1" applyAlignment="1">
      <alignment horizontal="center" vertical="center" wrapText="1"/>
    </xf>
    <xf numFmtId="4" fontId="7" fillId="4" borderId="28" xfId="0" applyNumberFormat="1"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4" fontId="7" fillId="4" borderId="134" xfId="0" applyNumberFormat="1" applyFont="1" applyFill="1" applyBorder="1" applyAlignment="1">
      <alignment horizontal="center" vertical="center" wrapText="1"/>
    </xf>
    <xf numFmtId="4" fontId="7" fillId="4" borderId="95" xfId="0" applyNumberFormat="1" applyFont="1" applyFill="1" applyBorder="1" applyAlignment="1">
      <alignment horizontal="center" vertical="center" wrapText="1"/>
    </xf>
    <xf numFmtId="0" fontId="28" fillId="4" borderId="6" xfId="0" applyFont="1" applyFill="1" applyBorder="1" applyAlignment="1">
      <alignment horizontal="center" vertical="center"/>
    </xf>
    <xf numFmtId="0" fontId="28" fillId="4" borderId="20" xfId="0" applyFont="1" applyFill="1" applyBorder="1" applyAlignment="1">
      <alignment horizontal="right" vertical="center" wrapText="1"/>
    </xf>
    <xf numFmtId="4" fontId="8" fillId="4" borderId="37" xfId="0" applyNumberFormat="1" applyFont="1" applyFill="1" applyBorder="1" applyAlignment="1">
      <alignment horizontal="center" vertical="center" wrapText="1"/>
    </xf>
    <xf numFmtId="4" fontId="8" fillId="4" borderId="38" xfId="0" applyNumberFormat="1" applyFont="1" applyFill="1" applyBorder="1" applyAlignment="1">
      <alignment horizontal="center" vertical="center" wrapText="1"/>
    </xf>
    <xf numFmtId="4" fontId="8" fillId="4" borderId="28" xfId="0" applyNumberFormat="1" applyFont="1" applyFill="1" applyBorder="1" applyAlignment="1">
      <alignment horizontal="center" vertical="center" wrapText="1"/>
    </xf>
    <xf numFmtId="4" fontId="8" fillId="4" borderId="134"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21"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4" fontId="7" fillId="7" borderId="148" xfId="0" applyNumberFormat="1" applyFont="1" applyFill="1" applyBorder="1" applyAlignment="1">
      <alignment horizontal="center" vertical="center" wrapText="1"/>
    </xf>
    <xf numFmtId="4" fontId="7" fillId="2" borderId="51" xfId="0" applyNumberFormat="1" applyFont="1" applyFill="1" applyBorder="1" applyAlignment="1">
      <alignment horizontal="center" vertical="center" wrapText="1"/>
    </xf>
    <xf numFmtId="4" fontId="7" fillId="2" borderId="6" xfId="0" applyNumberFormat="1" applyFont="1" applyFill="1" applyBorder="1" applyAlignment="1">
      <alignment horizontal="center" vertical="center" wrapText="1"/>
    </xf>
    <xf numFmtId="4" fontId="7" fillId="2" borderId="95" xfId="0" applyNumberFormat="1" applyFont="1" applyFill="1" applyBorder="1" applyAlignment="1">
      <alignment horizontal="center" vertical="center" wrapText="1"/>
    </xf>
    <xf numFmtId="4" fontId="7" fillId="4" borderId="20" xfId="0" applyNumberFormat="1" applyFont="1" applyFill="1" applyBorder="1" applyAlignment="1">
      <alignment horizontal="center" vertical="center" wrapText="1"/>
    </xf>
    <xf numFmtId="4" fontId="7" fillId="4" borderId="21" xfId="0" applyNumberFormat="1"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20" xfId="0" applyFont="1" applyFill="1" applyBorder="1" applyAlignment="1">
      <alignment horizontal="right" vertical="center" wrapText="1"/>
    </xf>
    <xf numFmtId="0" fontId="7" fillId="2" borderId="6" xfId="0" applyFont="1" applyFill="1" applyBorder="1" applyAlignment="1">
      <alignment horizontal="center" vertical="center"/>
    </xf>
    <xf numFmtId="0" fontId="7" fillId="2" borderId="20" xfId="0" applyFont="1" applyFill="1" applyBorder="1" applyAlignment="1">
      <alignment horizontal="center" wrapText="1"/>
    </xf>
    <xf numFmtId="0" fontId="28" fillId="2" borderId="20" xfId="0" applyFont="1" applyFill="1" applyBorder="1" applyAlignment="1">
      <alignment horizontal="right" wrapText="1"/>
    </xf>
    <xf numFmtId="4" fontId="7" fillId="4" borderId="51" xfId="0" applyNumberFormat="1" applyFont="1" applyFill="1" applyBorder="1" applyAlignment="1">
      <alignment horizontal="center" vertical="center"/>
    </xf>
    <xf numFmtId="4" fontId="8" fillId="4" borderId="37" xfId="0" applyNumberFormat="1" applyFont="1" applyFill="1" applyBorder="1" applyAlignment="1">
      <alignment horizontal="center" vertical="center"/>
    </xf>
    <xf numFmtId="4" fontId="8" fillId="4" borderId="38" xfId="0" applyNumberFormat="1" applyFont="1" applyFill="1" applyBorder="1" applyAlignment="1">
      <alignment horizontal="center" vertical="center"/>
    </xf>
    <xf numFmtId="4" fontId="8" fillId="4" borderId="28" xfId="0" applyNumberFormat="1" applyFont="1" applyFill="1" applyBorder="1" applyAlignment="1">
      <alignment horizontal="center" vertical="center"/>
    </xf>
    <xf numFmtId="4" fontId="7" fillId="4" borderId="6" xfId="0" applyNumberFormat="1" applyFont="1" applyFill="1" applyBorder="1" applyAlignment="1">
      <alignment horizontal="center" vertical="center"/>
    </xf>
    <xf numFmtId="4" fontId="8" fillId="4" borderId="134" xfId="0" applyNumberFormat="1" applyFont="1" applyFill="1" applyBorder="1" applyAlignment="1">
      <alignment horizontal="center" vertical="center"/>
    </xf>
    <xf numFmtId="4" fontId="8" fillId="4" borderId="95"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4" fontId="8" fillId="4" borderId="21" xfId="0" applyNumberFormat="1" applyFont="1" applyFill="1" applyBorder="1" applyAlignment="1">
      <alignment horizontal="center" vertical="center"/>
    </xf>
    <xf numFmtId="4" fontId="8" fillId="4" borderId="51" xfId="0" applyNumberFormat="1" applyFont="1" applyFill="1" applyBorder="1" applyAlignment="1">
      <alignment horizontal="center" vertical="center"/>
    </xf>
    <xf numFmtId="0" fontId="28" fillId="2" borderId="23" xfId="0" applyFont="1" applyFill="1" applyBorder="1" applyAlignment="1">
      <alignment horizontal="right" wrapText="1"/>
    </xf>
    <xf numFmtId="0" fontId="28" fillId="4" borderId="23" xfId="0" applyFont="1" applyFill="1" applyBorder="1" applyAlignment="1">
      <alignment horizontal="left" wrapText="1"/>
    </xf>
    <xf numFmtId="0" fontId="7" fillId="4" borderId="23" xfId="0" applyFont="1" applyFill="1" applyBorder="1" applyAlignment="1">
      <alignment horizontal="center" wrapText="1"/>
    </xf>
    <xf numFmtId="4" fontId="7" fillId="4" borderId="56" xfId="0" applyNumberFormat="1" applyFont="1" applyFill="1" applyBorder="1" applyAlignment="1">
      <alignment horizontal="center" vertical="center"/>
    </xf>
    <xf numFmtId="4" fontId="7" fillId="4" borderId="19" xfId="0" applyNumberFormat="1" applyFont="1" applyFill="1" applyBorder="1" applyAlignment="1">
      <alignment horizontal="center" vertical="center"/>
    </xf>
    <xf numFmtId="4" fontId="7" fillId="4" borderId="20" xfId="0" applyNumberFormat="1" applyFont="1" applyFill="1" applyBorder="1" applyAlignment="1">
      <alignment horizontal="center" vertical="center"/>
    </xf>
    <xf numFmtId="4" fontId="7" fillId="4" borderId="21"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4" fontId="7" fillId="4" borderId="84" xfId="0" applyNumberFormat="1" applyFont="1" applyFill="1" applyBorder="1" applyAlignment="1">
      <alignment horizontal="center" vertical="center"/>
    </xf>
    <xf numFmtId="4" fontId="7" fillId="4" borderId="111" xfId="0" applyNumberFormat="1" applyFont="1" applyFill="1" applyBorder="1" applyAlignment="1">
      <alignment horizontal="center" vertical="center"/>
    </xf>
    <xf numFmtId="0" fontId="28" fillId="4" borderId="4" xfId="0" applyFont="1" applyFill="1" applyBorder="1" applyAlignment="1">
      <alignment horizontal="center" vertical="center"/>
    </xf>
    <xf numFmtId="0" fontId="28" fillId="4" borderId="4" xfId="0" applyFont="1" applyFill="1" applyBorder="1" applyAlignment="1">
      <alignment horizontal="right" wrapText="1"/>
    </xf>
    <xf numFmtId="4" fontId="7" fillId="4" borderId="59" xfId="0" applyNumberFormat="1" applyFont="1" applyFill="1" applyBorder="1" applyAlignment="1">
      <alignment horizontal="center" vertical="center"/>
    </xf>
    <xf numFmtId="4" fontId="8" fillId="4" borderId="22" xfId="0" applyNumberFormat="1" applyFont="1" applyFill="1" applyBorder="1" applyAlignment="1">
      <alignment horizontal="center" vertical="center"/>
    </xf>
    <xf numFmtId="4" fontId="8" fillId="4" borderId="23" xfId="0" applyNumberFormat="1" applyFont="1" applyFill="1" applyBorder="1" applyAlignment="1">
      <alignment horizontal="center" vertical="center"/>
    </xf>
    <xf numFmtId="4" fontId="8" fillId="4" borderId="24"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8" fillId="4" borderId="81" xfId="0" applyNumberFormat="1" applyFont="1" applyFill="1" applyBorder="1" applyAlignment="1">
      <alignment horizontal="center" vertical="center"/>
    </xf>
    <xf numFmtId="4" fontId="8" fillId="4" borderId="149" xfId="0" applyNumberFormat="1" applyFont="1" applyFill="1" applyBorder="1" applyAlignment="1">
      <alignment horizontal="center" vertical="center"/>
    </xf>
    <xf numFmtId="4" fontId="8" fillId="4" borderId="59" xfId="0" applyNumberFormat="1" applyFont="1" applyFill="1" applyBorder="1" applyAlignment="1">
      <alignment horizontal="center" vertical="center"/>
    </xf>
    <xf numFmtId="0" fontId="28" fillId="4" borderId="3" xfId="0" applyFont="1" applyFill="1" applyBorder="1" applyAlignment="1">
      <alignment horizontal="right" wrapText="1"/>
    </xf>
    <xf numFmtId="4" fontId="8" fillId="4" borderId="19" xfId="0" applyNumberFormat="1" applyFont="1" applyFill="1" applyBorder="1" applyAlignment="1">
      <alignment horizontal="center" vertical="center"/>
    </xf>
    <xf numFmtId="4" fontId="8" fillId="4" borderId="84" xfId="0" applyNumberFormat="1" applyFont="1" applyFill="1" applyBorder="1" applyAlignment="1">
      <alignment horizontal="center" vertical="center"/>
    </xf>
    <xf numFmtId="4" fontId="8" fillId="4" borderId="111" xfId="0" applyNumberFormat="1" applyFont="1" applyFill="1" applyBorder="1" applyAlignment="1">
      <alignment horizontal="center" vertical="center"/>
    </xf>
    <xf numFmtId="4" fontId="8" fillId="4" borderId="56"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alignment horizontal="center" wrapText="1"/>
    </xf>
    <xf numFmtId="0" fontId="28" fillId="4" borderId="3" xfId="0" applyFont="1" applyFill="1" applyBorder="1" applyAlignment="1">
      <alignment horizontal="center" vertical="center"/>
    </xf>
    <xf numFmtId="0" fontId="28" fillId="0" borderId="4" xfId="0" applyFont="1" applyBorder="1" applyAlignment="1" applyProtection="1">
      <alignment horizontal="right" wrapText="1"/>
      <protection locked="0"/>
    </xf>
    <xf numFmtId="0" fontId="28" fillId="4" borderId="57" xfId="0" applyFont="1" applyFill="1" applyBorder="1" applyAlignment="1">
      <alignment horizontal="center" vertical="center"/>
    </xf>
    <xf numFmtId="4" fontId="7" fillId="4" borderId="103" xfId="0" applyNumberFormat="1" applyFont="1" applyFill="1" applyBorder="1" applyAlignment="1">
      <alignment horizontal="center" vertical="center"/>
    </xf>
    <xf numFmtId="4" fontId="8" fillId="4" borderId="130" xfId="0" applyNumberFormat="1" applyFont="1" applyFill="1" applyBorder="1" applyAlignment="1">
      <alignment horizontal="center" vertical="center"/>
    </xf>
    <xf numFmtId="4" fontId="8" fillId="4" borderId="35" xfId="0" applyNumberFormat="1" applyFont="1" applyFill="1" applyBorder="1" applyAlignment="1">
      <alignment horizontal="center" vertical="center"/>
    </xf>
    <xf numFmtId="4" fontId="8" fillId="4" borderId="102" xfId="0" applyNumberFormat="1" applyFont="1" applyFill="1" applyBorder="1" applyAlignment="1">
      <alignment horizontal="center" vertical="center"/>
    </xf>
    <xf numFmtId="4" fontId="7" fillId="4" borderId="57" xfId="0" applyNumberFormat="1" applyFont="1" applyFill="1" applyBorder="1" applyAlignment="1">
      <alignment horizontal="center" vertical="center"/>
    </xf>
    <xf numFmtId="4" fontId="8" fillId="4" borderId="0" xfId="0" applyNumberFormat="1" applyFont="1" applyFill="1" applyAlignment="1">
      <alignment horizontal="center" vertical="center"/>
    </xf>
    <xf numFmtId="4" fontId="8" fillId="4" borderId="99" xfId="0" applyNumberFormat="1" applyFont="1" applyFill="1" applyBorder="1" applyAlignment="1">
      <alignment horizontal="center" vertical="center"/>
    </xf>
    <xf numFmtId="4" fontId="8" fillId="4" borderId="103" xfId="0" applyNumberFormat="1" applyFont="1" applyFill="1" applyBorder="1" applyAlignment="1">
      <alignment horizontal="center" vertical="center"/>
    </xf>
    <xf numFmtId="4" fontId="8" fillId="0" borderId="37"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wrapText="1"/>
      <protection locked="0"/>
    </xf>
    <xf numFmtId="4" fontId="8" fillId="0" borderId="28" xfId="0" applyNumberFormat="1" applyFont="1" applyBorder="1" applyAlignment="1" applyProtection="1">
      <alignment horizontal="center" vertical="center" wrapText="1"/>
      <protection locked="0"/>
    </xf>
    <xf numFmtId="4" fontId="8" fillId="0" borderId="134" xfId="0" applyNumberFormat="1" applyFont="1" applyBorder="1" applyAlignment="1" applyProtection="1">
      <alignment horizontal="center" vertical="center" wrapText="1"/>
      <protection locked="0"/>
    </xf>
    <xf numFmtId="4" fontId="7" fillId="0" borderId="51"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protection locked="0"/>
    </xf>
    <xf numFmtId="4" fontId="8" fillId="0" borderId="28" xfId="0" applyNumberFormat="1" applyFont="1" applyBorder="1" applyAlignment="1" applyProtection="1">
      <alignment horizontal="center" vertical="center"/>
      <protection locked="0"/>
    </xf>
    <xf numFmtId="4" fontId="8" fillId="0" borderId="23" xfId="0" applyNumberFormat="1" applyFont="1" applyBorder="1" applyAlignment="1" applyProtection="1">
      <alignment horizontal="center" vertical="center"/>
      <protection locked="0"/>
    </xf>
    <xf numFmtId="4" fontId="8" fillId="0" borderId="24" xfId="0" applyNumberFormat="1" applyFont="1" applyBorder="1" applyAlignment="1" applyProtection="1">
      <alignment horizontal="center" vertical="center"/>
      <protection locked="0"/>
    </xf>
    <xf numFmtId="4" fontId="8" fillId="0" borderId="20" xfId="0" applyNumberFormat="1" applyFont="1" applyBorder="1" applyAlignment="1" applyProtection="1">
      <alignment horizontal="center" vertical="center"/>
      <protection locked="0"/>
    </xf>
    <xf numFmtId="4" fontId="8" fillId="0" borderId="21" xfId="0" applyNumberFormat="1" applyFont="1" applyBorder="1" applyAlignment="1" applyProtection="1">
      <alignment horizontal="center" vertical="center"/>
      <protection locked="0"/>
    </xf>
    <xf numFmtId="4" fontId="7" fillId="4" borderId="103" xfId="0" applyNumberFormat="1" applyFont="1" applyFill="1" applyBorder="1" applyAlignment="1">
      <alignment horizontal="center" vertical="center" wrapText="1"/>
    </xf>
    <xf numFmtId="4" fontId="8" fillId="0" borderId="130" xfId="0" applyNumberFormat="1" applyFont="1" applyBorder="1" applyAlignment="1" applyProtection="1">
      <alignment horizontal="center" vertical="center" wrapText="1"/>
      <protection locked="0"/>
    </xf>
    <xf numFmtId="4" fontId="8" fillId="0" borderId="35" xfId="0" applyNumberFormat="1" applyFont="1" applyBorder="1" applyAlignment="1" applyProtection="1">
      <alignment horizontal="center" vertical="center" wrapText="1"/>
      <protection locked="0"/>
    </xf>
    <xf numFmtId="4" fontId="8" fillId="0" borderId="102" xfId="0" applyNumberFormat="1" applyFont="1" applyBorder="1" applyAlignment="1" applyProtection="1">
      <alignment horizontal="center" vertical="center" wrapText="1"/>
      <protection locked="0"/>
    </xf>
    <xf numFmtId="4" fontId="8" fillId="0" borderId="0" xfId="0" applyNumberFormat="1" applyFont="1" applyAlignment="1" applyProtection="1">
      <alignment horizontal="center" vertical="center" wrapText="1"/>
      <protection locked="0"/>
    </xf>
    <xf numFmtId="4" fontId="7" fillId="4" borderId="99" xfId="0" applyNumberFormat="1" applyFont="1" applyFill="1" applyBorder="1" applyAlignment="1">
      <alignment horizontal="center" vertical="center" wrapText="1"/>
    </xf>
    <xf numFmtId="4" fontId="8" fillId="0" borderId="35" xfId="0" applyNumberFormat="1" applyFont="1" applyBorder="1" applyAlignment="1" applyProtection="1">
      <alignment horizontal="center" vertical="center"/>
      <protection locked="0"/>
    </xf>
    <xf numFmtId="4" fontId="8" fillId="0" borderId="102" xfId="0" applyNumberFormat="1" applyFont="1" applyBorder="1" applyAlignment="1" applyProtection="1">
      <alignment horizontal="center" vertical="center"/>
      <protection locked="0"/>
    </xf>
    <xf numFmtId="4" fontId="7" fillId="0" borderId="103" xfId="0" applyNumberFormat="1" applyFont="1" applyBorder="1" applyAlignment="1" applyProtection="1">
      <alignment horizontal="center" vertical="center" wrapText="1"/>
      <protection locked="0"/>
    </xf>
    <xf numFmtId="4" fontId="7" fillId="5" borderId="148" xfId="0" applyNumberFormat="1" applyFont="1" applyFill="1" applyBorder="1" applyAlignment="1">
      <alignment horizontal="center" vertical="center" wrapText="1"/>
    </xf>
    <xf numFmtId="4" fontId="8" fillId="0" borderId="148" xfId="0" applyNumberFormat="1" applyFont="1" applyBorder="1" applyAlignment="1" applyProtection="1">
      <alignment horizontal="center" vertical="center" wrapText="1"/>
      <protection locked="0"/>
    </xf>
    <xf numFmtId="4" fontId="8" fillId="4" borderId="51" xfId="0" applyNumberFormat="1" applyFont="1" applyFill="1" applyBorder="1" applyAlignment="1">
      <alignment horizontal="center" vertical="center" wrapText="1"/>
    </xf>
    <xf numFmtId="4" fontId="8" fillId="4" borderId="6" xfId="0" applyNumberFormat="1" applyFont="1" applyFill="1" applyBorder="1" applyAlignment="1">
      <alignment horizontal="center" vertical="center" wrapText="1"/>
    </xf>
    <xf numFmtId="4" fontId="8" fillId="4" borderId="95" xfId="0" applyNumberFormat="1" applyFont="1" applyFill="1" applyBorder="1" applyAlignment="1">
      <alignment horizontal="center" vertical="center" wrapText="1"/>
    </xf>
    <xf numFmtId="0" fontId="28" fillId="4" borderId="23" xfId="0" applyFont="1" applyFill="1" applyBorder="1" applyAlignment="1">
      <alignment horizontal="right" wrapText="1"/>
    </xf>
    <xf numFmtId="4" fontId="7" fillId="5" borderId="94" xfId="0" applyNumberFormat="1" applyFont="1" applyFill="1" applyBorder="1" applyAlignment="1">
      <alignment horizontal="center" vertical="center" wrapText="1"/>
    </xf>
    <xf numFmtId="4" fontId="8" fillId="0" borderId="98" xfId="0" applyNumberFormat="1" applyFont="1" applyBorder="1" applyAlignment="1" applyProtection="1">
      <alignment horizontal="center" vertical="center" wrapText="1"/>
      <protection locked="0"/>
    </xf>
    <xf numFmtId="4" fontId="8" fillId="0" borderId="94" xfId="0" applyNumberFormat="1" applyFont="1" applyBorder="1" applyAlignment="1" applyProtection="1">
      <alignment horizontal="center" vertical="center" wrapText="1"/>
      <protection locked="0"/>
    </xf>
    <xf numFmtId="4" fontId="17" fillId="4" borderId="56" xfId="0" applyNumberFormat="1" applyFont="1" applyFill="1" applyBorder="1" applyAlignment="1">
      <alignment horizontal="center" vertical="center"/>
    </xf>
    <xf numFmtId="4" fontId="17" fillId="4" borderId="37" xfId="0" applyNumberFormat="1" applyFont="1" applyFill="1" applyBorder="1" applyAlignment="1">
      <alignment horizontal="center" vertical="center" wrapText="1"/>
    </xf>
    <xf numFmtId="4" fontId="17" fillId="4" borderId="38" xfId="0" applyNumberFormat="1" applyFont="1" applyFill="1" applyBorder="1" applyAlignment="1">
      <alignment horizontal="center" vertical="center" wrapText="1"/>
    </xf>
    <xf numFmtId="4" fontId="17" fillId="4" borderId="28" xfId="0" applyNumberFormat="1" applyFont="1" applyFill="1" applyBorder="1" applyAlignment="1">
      <alignment horizontal="center" vertical="center" wrapText="1"/>
    </xf>
    <xf numFmtId="4" fontId="17" fillId="4" borderId="3" xfId="5" applyNumberFormat="1" applyFont="1" applyFill="1" applyBorder="1" applyAlignment="1">
      <alignment horizontal="center" vertical="center"/>
    </xf>
    <xf numFmtId="4" fontId="17" fillId="4" borderId="134" xfId="0" applyNumberFormat="1" applyFont="1" applyFill="1" applyBorder="1" applyAlignment="1">
      <alignment horizontal="center" vertical="center" wrapText="1"/>
    </xf>
    <xf numFmtId="4" fontId="17" fillId="4" borderId="95" xfId="0" applyNumberFormat="1" applyFont="1" applyFill="1" applyBorder="1" applyAlignment="1">
      <alignment horizontal="center" vertical="center" wrapText="1"/>
    </xf>
    <xf numFmtId="4" fontId="17" fillId="4" borderId="51" xfId="0" applyNumberFormat="1" applyFont="1" applyFill="1" applyBorder="1" applyAlignment="1">
      <alignment horizontal="center" vertical="center" wrapText="1"/>
    </xf>
    <xf numFmtId="0" fontId="28" fillId="4" borderId="7" xfId="0" applyFont="1" applyFill="1" applyBorder="1" applyAlignment="1">
      <alignment horizontal="center" vertical="center"/>
    </xf>
    <xf numFmtId="4" fontId="8" fillId="4" borderId="103" xfId="0" applyNumberFormat="1" applyFont="1" applyFill="1" applyBorder="1" applyAlignment="1">
      <alignment horizontal="center" vertical="center" wrapText="1"/>
    </xf>
    <xf numFmtId="4" fontId="8" fillId="4" borderId="130" xfId="0" applyNumberFormat="1" applyFont="1" applyFill="1" applyBorder="1" applyAlignment="1">
      <alignment horizontal="center" vertical="center" wrapText="1"/>
    </xf>
    <xf numFmtId="4" fontId="8" fillId="4" borderId="35" xfId="0" applyNumberFormat="1" applyFont="1" applyFill="1" applyBorder="1" applyAlignment="1">
      <alignment horizontal="center" vertical="center" wrapText="1"/>
    </xf>
    <xf numFmtId="4" fontId="8" fillId="4" borderId="102" xfId="0" applyNumberFormat="1" applyFont="1" applyFill="1" applyBorder="1" applyAlignment="1">
      <alignment horizontal="center" vertical="center" wrapText="1"/>
    </xf>
    <xf numFmtId="4" fontId="8" fillId="4" borderId="57" xfId="0" applyNumberFormat="1" applyFont="1" applyFill="1" applyBorder="1" applyAlignment="1">
      <alignment horizontal="center" vertical="center" wrapText="1"/>
    </xf>
    <xf numFmtId="4" fontId="8" fillId="4" borderId="0" xfId="0" applyNumberFormat="1" applyFont="1" applyFill="1" applyAlignment="1">
      <alignment horizontal="center" vertical="center" wrapText="1"/>
    </xf>
    <xf numFmtId="4" fontId="8" fillId="4" borderId="99" xfId="0" applyNumberFormat="1"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6" xfId="0" applyFont="1" applyFill="1" applyBorder="1" applyAlignment="1">
      <alignment horizontal="left" vertical="center" wrapText="1"/>
    </xf>
    <xf numFmtId="2" fontId="7" fillId="4" borderId="6" xfId="0" applyNumberFormat="1" applyFont="1" applyFill="1" applyBorder="1" applyAlignment="1">
      <alignment horizontal="center" vertical="center"/>
    </xf>
    <xf numFmtId="2" fontId="8" fillId="0" borderId="3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28" xfId="0" applyNumberFormat="1" applyFont="1" applyBorder="1" applyAlignment="1" applyProtection="1">
      <alignment horizontal="center" vertical="center"/>
      <protection locked="0"/>
    </xf>
    <xf numFmtId="2" fontId="8" fillId="0" borderId="26" xfId="0" applyNumberFormat="1" applyFont="1" applyBorder="1" applyAlignment="1" applyProtection="1">
      <alignment horizontal="center" vertical="center"/>
      <protection locked="0"/>
    </xf>
    <xf numFmtId="2" fontId="7" fillId="4" borderId="95" xfId="0" applyNumberFormat="1" applyFont="1" applyFill="1" applyBorder="1" applyAlignment="1">
      <alignment horizontal="center" vertical="center"/>
    </xf>
    <xf numFmtId="2" fontId="8" fillId="0" borderId="6" xfId="0" applyNumberFormat="1" applyFont="1" applyBorder="1" applyAlignment="1" applyProtection="1">
      <alignment horizontal="center" vertical="center"/>
      <protection locked="0"/>
    </xf>
    <xf numFmtId="0" fontId="8" fillId="4" borderId="27" xfId="0" applyFont="1" applyFill="1" applyBorder="1" applyAlignment="1">
      <alignment horizontal="center" vertical="center"/>
    </xf>
    <xf numFmtId="0" fontId="8" fillId="4" borderId="3" xfId="0" applyFont="1" applyFill="1" applyBorder="1" applyAlignment="1">
      <alignment horizontal="left" vertical="center" wrapText="1"/>
    </xf>
    <xf numFmtId="2" fontId="7" fillId="4" borderId="3" xfId="0" applyNumberFormat="1" applyFont="1" applyFill="1" applyBorder="1" applyAlignment="1">
      <alignment horizontal="center" vertical="center"/>
    </xf>
    <xf numFmtId="2" fontId="8" fillId="0" borderId="19" xfId="0" applyNumberFormat="1" applyFont="1" applyBorder="1" applyAlignment="1" applyProtection="1">
      <alignment horizontal="center" vertical="center"/>
      <protection locked="0"/>
    </xf>
    <xf numFmtId="2" fontId="8" fillId="0" borderId="20" xfId="0" applyNumberFormat="1" applyFont="1" applyBorder="1" applyAlignment="1" applyProtection="1">
      <alignment horizontal="center" vertical="center"/>
      <protection locked="0"/>
    </xf>
    <xf numFmtId="2" fontId="8" fillId="0" borderId="21" xfId="0" applyNumberFormat="1" applyFont="1" applyBorder="1" applyAlignment="1" applyProtection="1">
      <alignment horizontal="center" vertical="center"/>
      <protection locked="0"/>
    </xf>
    <xf numFmtId="2" fontId="8" fillId="0" borderId="27" xfId="0" applyNumberFormat="1" applyFont="1" applyBorder="1" applyAlignment="1" applyProtection="1">
      <alignment horizontal="center" vertical="center"/>
      <protection locked="0"/>
    </xf>
    <xf numFmtId="2" fontId="7" fillId="4" borderId="111" xfId="0" applyNumberFormat="1" applyFont="1" applyFill="1" applyBorder="1" applyAlignment="1">
      <alignment horizontal="center" vertical="center"/>
    </xf>
    <xf numFmtId="2" fontId="8" fillId="0" borderId="3" xfId="0" applyNumberFormat="1" applyFont="1" applyBorder="1" applyAlignment="1" applyProtection="1">
      <alignment horizontal="center" vertical="center"/>
      <protection locked="0"/>
    </xf>
    <xf numFmtId="0" fontId="8" fillId="4"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left" vertical="center" wrapText="1"/>
    </xf>
    <xf numFmtId="2" fontId="7" fillId="4" borderId="4" xfId="0" applyNumberFormat="1" applyFont="1" applyFill="1" applyBorder="1" applyAlignment="1">
      <alignment horizontal="center" vertical="center"/>
    </xf>
    <xf numFmtId="2" fontId="8" fillId="0" borderId="22" xfId="0" applyNumberFormat="1" applyFont="1" applyBorder="1" applyAlignment="1" applyProtection="1">
      <alignment horizontal="center" vertical="center"/>
      <protection locked="0"/>
    </xf>
    <xf numFmtId="2" fontId="8" fillId="0" borderId="23" xfId="0" applyNumberFormat="1" applyFont="1" applyBorder="1" applyAlignment="1" applyProtection="1">
      <alignment horizontal="center" vertical="center"/>
      <protection locked="0"/>
    </xf>
    <xf numFmtId="2" fontId="8" fillId="0" borderId="24" xfId="0" applyNumberFormat="1" applyFont="1" applyBorder="1" applyAlignment="1" applyProtection="1">
      <alignment horizontal="center" vertical="center"/>
      <protection locked="0"/>
    </xf>
    <xf numFmtId="2" fontId="8" fillId="0" borderId="29" xfId="0" applyNumberFormat="1" applyFont="1" applyBorder="1" applyAlignment="1" applyProtection="1">
      <alignment horizontal="center" vertical="center"/>
      <protection locked="0"/>
    </xf>
    <xf numFmtId="2" fontId="7" fillId="4" borderId="149" xfId="0" applyNumberFormat="1" applyFont="1" applyFill="1" applyBorder="1" applyAlignment="1">
      <alignment horizontal="center" vertical="center"/>
    </xf>
    <xf numFmtId="2" fontId="8" fillId="0" borderId="4" xfId="0" applyNumberFormat="1" applyFont="1" applyBorder="1" applyAlignment="1" applyProtection="1">
      <alignment horizontal="center" vertical="center"/>
      <protection locked="0"/>
    </xf>
    <xf numFmtId="0" fontId="8" fillId="2" borderId="74" xfId="0" applyFont="1" applyFill="1" applyBorder="1" applyAlignment="1">
      <alignment horizontal="center" vertical="center"/>
    </xf>
    <xf numFmtId="0" fontId="8" fillId="2" borderId="75" xfId="0" applyFont="1" applyFill="1" applyBorder="1" applyAlignment="1">
      <alignment horizontal="left" vertical="center" wrapText="1"/>
    </xf>
    <xf numFmtId="2" fontId="7" fillId="4" borderId="79" xfId="0" applyNumberFormat="1" applyFont="1" applyFill="1" applyBorder="1" applyAlignment="1">
      <alignment horizontal="center" vertical="center"/>
    </xf>
    <xf numFmtId="2" fontId="8" fillId="0" borderId="76" xfId="0" applyNumberFormat="1" applyFont="1" applyBorder="1" applyAlignment="1" applyProtection="1">
      <alignment horizontal="center" vertical="center"/>
      <protection locked="0"/>
    </xf>
    <xf numFmtId="2" fontId="8" fillId="0" borderId="77" xfId="0" applyNumberFormat="1" applyFont="1" applyBorder="1" applyAlignment="1" applyProtection="1">
      <alignment horizontal="center" vertical="center"/>
      <protection locked="0"/>
    </xf>
    <xf numFmtId="2" fontId="8" fillId="0" borderId="78" xfId="0" applyNumberFormat="1" applyFont="1" applyBorder="1" applyAlignment="1" applyProtection="1">
      <alignment horizontal="center" vertical="center"/>
      <protection locked="0"/>
    </xf>
    <xf numFmtId="2" fontId="7" fillId="4" borderId="75" xfId="0" applyNumberFormat="1" applyFont="1" applyFill="1" applyBorder="1" applyAlignment="1">
      <alignment horizontal="center" vertical="center"/>
    </xf>
    <xf numFmtId="2" fontId="8" fillId="0" borderId="150" xfId="0" applyNumberFormat="1" applyFont="1" applyBorder="1" applyAlignment="1" applyProtection="1">
      <alignment horizontal="center" vertical="center"/>
      <protection locked="0"/>
    </xf>
    <xf numFmtId="2" fontId="7" fillId="4" borderId="151" xfId="0" applyNumberFormat="1" applyFont="1" applyFill="1" applyBorder="1" applyAlignment="1">
      <alignment horizontal="center" vertical="center"/>
    </xf>
    <xf numFmtId="2" fontId="8" fillId="0" borderId="79" xfId="0" applyNumberFormat="1" applyFont="1" applyBorder="1" applyAlignment="1" applyProtection="1">
      <alignment horizontal="center" vertical="center"/>
      <protection locked="0"/>
    </xf>
    <xf numFmtId="0" fontId="7" fillId="2" borderId="43" xfId="0" applyFont="1" applyFill="1" applyBorder="1" applyAlignment="1">
      <alignment horizontal="center" vertical="center"/>
    </xf>
    <xf numFmtId="2" fontId="7" fillId="5" borderId="146" xfId="0" applyNumberFormat="1" applyFont="1" applyFill="1" applyBorder="1" applyAlignment="1">
      <alignment horizontal="center" vertical="center" wrapText="1"/>
    </xf>
    <xf numFmtId="2" fontId="7" fillId="4" borderId="147" xfId="0" applyNumberFormat="1" applyFont="1" applyFill="1" applyBorder="1" applyAlignment="1">
      <alignment horizontal="center" vertical="center" wrapText="1"/>
    </xf>
    <xf numFmtId="2" fontId="7" fillId="4" borderId="46" xfId="0" applyNumberFormat="1" applyFont="1" applyFill="1" applyBorder="1" applyAlignment="1">
      <alignment horizontal="center" vertical="center" wrapText="1"/>
    </xf>
    <xf numFmtId="2" fontId="7" fillId="4" borderId="47" xfId="0" applyNumberFormat="1" applyFont="1" applyFill="1" applyBorder="1" applyAlignment="1">
      <alignment horizontal="center" vertical="center" wrapText="1"/>
    </xf>
    <xf numFmtId="0" fontId="7" fillId="2" borderId="38" xfId="0" applyFont="1" applyFill="1" applyBorder="1" applyAlignment="1">
      <alignment horizontal="center" vertical="center" wrapText="1"/>
    </xf>
    <xf numFmtId="2" fontId="7" fillId="5" borderId="148" xfId="0" applyNumberFormat="1" applyFont="1" applyFill="1" applyBorder="1" applyAlignment="1">
      <alignment horizontal="center" vertical="center" wrapText="1"/>
    </xf>
    <xf numFmtId="2" fontId="7" fillId="4" borderId="95" xfId="0" applyNumberFormat="1" applyFont="1" applyFill="1" applyBorder="1" applyAlignment="1">
      <alignment horizontal="center" vertical="center" wrapText="1"/>
    </xf>
    <xf numFmtId="2" fontId="7" fillId="4" borderId="38" xfId="0" applyNumberFormat="1" applyFont="1" applyFill="1" applyBorder="1" applyAlignment="1">
      <alignment horizontal="center" vertical="center" wrapText="1"/>
    </xf>
    <xf numFmtId="2" fontId="7" fillId="4" borderId="28" xfId="0" applyNumberFormat="1" applyFont="1" applyFill="1" applyBorder="1" applyAlignment="1">
      <alignment horizontal="center" vertical="center" wrapText="1"/>
    </xf>
    <xf numFmtId="2" fontId="8" fillId="0" borderId="148" xfId="0" applyNumberFormat="1" applyFont="1" applyBorder="1" applyAlignment="1" applyProtection="1">
      <alignment horizontal="center" vertical="center" wrapText="1"/>
      <protection locked="0"/>
    </xf>
    <xf numFmtId="2" fontId="8" fillId="4" borderId="95" xfId="0" applyNumberFormat="1" applyFont="1" applyFill="1" applyBorder="1" applyAlignment="1">
      <alignment horizontal="center" vertical="center" wrapText="1"/>
    </xf>
    <xf numFmtId="2" fontId="8" fillId="4" borderId="38" xfId="0" applyNumberFormat="1" applyFont="1" applyFill="1" applyBorder="1" applyAlignment="1">
      <alignment horizontal="center" vertical="center" wrapText="1"/>
    </xf>
    <xf numFmtId="2" fontId="8" fillId="4" borderId="28"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4" borderId="20" xfId="0" applyFont="1" applyFill="1" applyBorder="1" applyAlignment="1">
      <alignment horizontal="center" wrapText="1"/>
    </xf>
    <xf numFmtId="0" fontId="28" fillId="4" borderId="20" xfId="0" applyFont="1" applyFill="1" applyBorder="1" applyAlignment="1">
      <alignment horizontal="right" wrapText="1"/>
    </xf>
    <xf numFmtId="2" fontId="7" fillId="5" borderId="94" xfId="0" applyNumberFormat="1" applyFont="1" applyFill="1" applyBorder="1" applyAlignment="1">
      <alignment horizontal="center" vertical="center" wrapText="1"/>
    </xf>
    <xf numFmtId="2" fontId="7" fillId="4" borderId="20" xfId="0" applyNumberFormat="1" applyFont="1" applyFill="1" applyBorder="1" applyAlignment="1">
      <alignment horizontal="center" vertical="center"/>
    </xf>
    <xf numFmtId="2" fontId="7" fillId="4" borderId="21" xfId="0" applyNumberFormat="1" applyFont="1" applyFill="1" applyBorder="1" applyAlignment="1">
      <alignment horizontal="center" vertical="center"/>
    </xf>
    <xf numFmtId="2" fontId="8" fillId="0" borderId="98" xfId="0" applyNumberFormat="1" applyFont="1" applyBorder="1" applyAlignment="1" applyProtection="1">
      <alignment horizontal="center" vertical="center" wrapText="1"/>
      <protection locked="0"/>
    </xf>
    <xf numFmtId="2" fontId="7" fillId="4" borderId="20" xfId="0" applyNumberFormat="1" applyFont="1" applyFill="1" applyBorder="1" applyAlignment="1">
      <alignment horizontal="center" vertical="center" wrapText="1"/>
    </xf>
    <xf numFmtId="2" fontId="7" fillId="4" borderId="21" xfId="0" applyNumberFormat="1" applyFont="1" applyFill="1" applyBorder="1" applyAlignment="1">
      <alignment horizontal="center" vertical="center" wrapText="1"/>
    </xf>
    <xf numFmtId="2" fontId="8" fillId="0" borderId="94" xfId="0" applyNumberFormat="1" applyFont="1" applyBorder="1" applyAlignment="1" applyProtection="1">
      <alignment horizontal="center" vertical="center" wrapText="1"/>
      <protection locked="0"/>
    </xf>
    <xf numFmtId="4" fontId="7" fillId="5" borderId="2" xfId="0" applyNumberFormat="1"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6" xfId="0" applyFont="1" applyFill="1" applyBorder="1" applyAlignment="1">
      <alignment horizontal="left" vertical="center" wrapText="1"/>
    </xf>
    <xf numFmtId="2" fontId="7" fillId="2" borderId="6"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0" fontId="8" fillId="2" borderId="3" xfId="0" applyFont="1" applyFill="1" applyBorder="1" applyAlignment="1" applyProtection="1">
      <alignment horizontal="left" vertical="center" wrapText="1"/>
      <protection hidden="1"/>
    </xf>
    <xf numFmtId="0" fontId="8" fillId="4" borderId="83"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126" xfId="0" applyFont="1" applyFill="1" applyBorder="1" applyAlignment="1">
      <alignment horizontal="center" vertical="center"/>
    </xf>
    <xf numFmtId="0" fontId="8" fillId="4" borderId="7" xfId="0" applyFont="1" applyFill="1" applyBorder="1" applyAlignment="1">
      <alignment horizontal="left" vertical="center" wrapText="1"/>
    </xf>
    <xf numFmtId="4" fontId="7" fillId="6" borderId="152" xfId="0" applyNumberFormat="1" applyFont="1" applyFill="1" applyBorder="1" applyAlignment="1">
      <alignment horizontal="center" vertical="center" wrapText="1"/>
    </xf>
    <xf numFmtId="2" fontId="7" fillId="4" borderId="7" xfId="0" applyNumberFormat="1" applyFont="1" applyFill="1" applyBorder="1" applyAlignment="1">
      <alignment horizontal="center" vertical="center"/>
    </xf>
    <xf numFmtId="2" fontId="8" fillId="0" borderId="39" xfId="0" applyNumberFormat="1" applyFont="1" applyBorder="1" applyAlignment="1" applyProtection="1">
      <alignment horizontal="center" vertical="center"/>
      <protection locked="0"/>
    </xf>
    <xf numFmtId="2" fontId="8" fillId="0" borderId="31" xfId="0" applyNumberFormat="1" applyFont="1" applyBorder="1" applyAlignment="1" applyProtection="1">
      <alignment horizontal="center" vertical="center"/>
      <protection locked="0"/>
    </xf>
    <xf numFmtId="2" fontId="8" fillId="0" borderId="32" xfId="0" applyNumberFormat="1" applyFont="1" applyBorder="1" applyAlignment="1" applyProtection="1">
      <alignment horizontal="center" vertical="center"/>
      <protection locked="0"/>
    </xf>
    <xf numFmtId="2" fontId="8" fillId="0" borderId="30" xfId="0" applyNumberFormat="1" applyFont="1" applyBorder="1" applyAlignment="1" applyProtection="1">
      <alignment horizontal="center" vertical="center"/>
      <protection locked="0"/>
    </xf>
    <xf numFmtId="2" fontId="7" fillId="4" borderId="153" xfId="0" applyNumberFormat="1" applyFont="1" applyFill="1" applyBorder="1" applyAlignment="1">
      <alignment horizontal="center" vertical="center"/>
    </xf>
    <xf numFmtId="2" fontId="8" fillId="0" borderId="7" xfId="0" applyNumberFormat="1" applyFont="1" applyBorder="1" applyAlignment="1" applyProtection="1">
      <alignment horizontal="center" vertical="center"/>
      <protection locked="0"/>
    </xf>
    <xf numFmtId="0" fontId="7" fillId="4" borderId="40" xfId="0" applyFont="1" applyFill="1" applyBorder="1" applyAlignment="1">
      <alignment horizontal="center" vertical="center"/>
    </xf>
    <xf numFmtId="4" fontId="7" fillId="6" borderId="2" xfId="0" applyNumberFormat="1" applyFont="1" applyFill="1" applyBorder="1" applyAlignment="1">
      <alignment horizontal="center" vertical="center" wrapText="1"/>
    </xf>
    <xf numFmtId="2" fontId="7" fillId="4" borderId="41"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2" fontId="7" fillId="4" borderId="11" xfId="0" applyNumberFormat="1" applyFont="1" applyFill="1" applyBorder="1" applyAlignment="1">
      <alignment horizontal="center" vertical="center"/>
    </xf>
    <xf numFmtId="2" fontId="7" fillId="4" borderId="12" xfId="0" applyNumberFormat="1" applyFont="1" applyFill="1" applyBorder="1" applyAlignment="1">
      <alignment horizontal="center" vertical="center"/>
    </xf>
    <xf numFmtId="2" fontId="7" fillId="4" borderId="2" xfId="0" applyNumberFormat="1" applyFont="1" applyFill="1" applyBorder="1" applyAlignment="1">
      <alignment horizontal="center" vertical="center"/>
    </xf>
    <xf numFmtId="0" fontId="30" fillId="0" borderId="0" xfId="1" applyFont="1"/>
    <xf numFmtId="0" fontId="30" fillId="0" borderId="1" xfId="1" applyFont="1" applyBorder="1"/>
    <xf numFmtId="0" fontId="16" fillId="2" borderId="2" xfId="1" applyFont="1" applyFill="1" applyBorder="1" applyAlignment="1">
      <alignment horizontal="center" vertical="center"/>
    </xf>
    <xf numFmtId="167" fontId="17" fillId="2" borderId="85" xfId="1" applyNumberFormat="1" applyFont="1" applyFill="1" applyBorder="1" applyAlignment="1">
      <alignment horizontal="center" vertical="center" wrapText="1"/>
    </xf>
    <xf numFmtId="3" fontId="17" fillId="2" borderId="12" xfId="1" applyNumberFormat="1" applyFont="1" applyFill="1" applyBorder="1" applyAlignment="1">
      <alignment horizontal="center" vertical="center" wrapText="1"/>
    </xf>
    <xf numFmtId="0" fontId="30" fillId="0" borderId="0" xfId="1" applyFont="1" applyAlignment="1">
      <alignment wrapText="1"/>
    </xf>
    <xf numFmtId="0" fontId="17" fillId="2" borderId="41" xfId="1" applyFont="1" applyFill="1" applyBorder="1" applyAlignment="1">
      <alignment horizontal="center" vertical="center"/>
    </xf>
    <xf numFmtId="0" fontId="33" fillId="0" borderId="0" xfId="1" applyFont="1" applyAlignment="1">
      <alignment horizontal="center" vertical="center"/>
    </xf>
    <xf numFmtId="167" fontId="17" fillId="0" borderId="18" xfId="1" applyNumberFormat="1" applyFont="1" applyBorder="1" applyAlignment="1" applyProtection="1">
      <alignment horizontal="center" vertical="center"/>
      <protection locked="0"/>
    </xf>
    <xf numFmtId="0" fontId="34" fillId="0" borderId="0" xfId="1" applyFont="1" applyAlignment="1">
      <alignment horizontal="center" vertical="center"/>
    </xf>
    <xf numFmtId="0" fontId="17" fillId="2" borderId="19" xfId="1" applyFont="1" applyFill="1" applyBorder="1" applyAlignment="1">
      <alignment horizontal="center" vertical="center"/>
    </xf>
    <xf numFmtId="167" fontId="17" fillId="0" borderId="21" xfId="1" applyNumberFormat="1" applyFont="1" applyBorder="1" applyAlignment="1" applyProtection="1">
      <alignment horizontal="center" vertical="center"/>
      <protection locked="0"/>
    </xf>
    <xf numFmtId="0" fontId="35" fillId="0" borderId="0" xfId="1" applyFont="1" applyAlignment="1">
      <alignment horizontal="center" vertical="center"/>
    </xf>
    <xf numFmtId="167" fontId="10" fillId="0" borderId="32" xfId="1" applyNumberFormat="1" applyFont="1" applyBorder="1" applyAlignment="1" applyProtection="1">
      <alignment horizontal="center" vertical="center"/>
      <protection locked="0"/>
    </xf>
    <xf numFmtId="0" fontId="27" fillId="0" borderId="0" xfId="1" applyFont="1" applyAlignment="1">
      <alignment horizontal="center" vertical="center"/>
    </xf>
    <xf numFmtId="1" fontId="10" fillId="2" borderId="19" xfId="1" applyNumberFormat="1" applyFont="1" applyFill="1" applyBorder="1" applyAlignment="1">
      <alignment horizontal="center" vertical="center"/>
    </xf>
    <xf numFmtId="1" fontId="10" fillId="2" borderId="20" xfId="1" applyNumberFormat="1" applyFont="1" applyFill="1" applyBorder="1" applyAlignment="1">
      <alignment horizontal="right" vertical="center"/>
    </xf>
    <xf numFmtId="1" fontId="10" fillId="2" borderId="20" xfId="1" applyNumberFormat="1" applyFont="1" applyFill="1" applyBorder="1" applyAlignment="1">
      <alignment horizontal="center" vertical="center"/>
    </xf>
    <xf numFmtId="1" fontId="34" fillId="0" borderId="0" xfId="1" applyNumberFormat="1" applyFont="1" applyAlignment="1">
      <alignment horizontal="center" vertical="center"/>
    </xf>
    <xf numFmtId="1" fontId="27" fillId="0" borderId="0" xfId="1" applyNumberFormat="1" applyFont="1" applyAlignment="1">
      <alignment horizontal="center" vertical="center"/>
    </xf>
    <xf numFmtId="0" fontId="10" fillId="2" borderId="20" xfId="1" applyFont="1" applyFill="1" applyBorder="1" applyAlignment="1">
      <alignment horizontal="right" vertical="center"/>
    </xf>
    <xf numFmtId="0" fontId="34" fillId="0" borderId="0" xfId="1" applyFont="1" applyAlignment="1">
      <alignment horizontal="right" vertical="center"/>
    </xf>
    <xf numFmtId="0" fontId="27" fillId="0" borderId="0" xfId="1" applyFont="1" applyAlignment="1">
      <alignment horizontal="right" vertical="center"/>
    </xf>
    <xf numFmtId="0" fontId="17" fillId="2" borderId="39" xfId="1" applyFont="1" applyFill="1" applyBorder="1" applyAlignment="1">
      <alignment horizontal="center" vertical="center"/>
    </xf>
    <xf numFmtId="0" fontId="17" fillId="2" borderId="31" xfId="1" applyFont="1" applyFill="1" applyBorder="1" applyAlignment="1">
      <alignment horizontal="right" vertical="center"/>
    </xf>
    <xf numFmtId="1" fontId="17" fillId="2" borderId="31" xfId="1" applyNumberFormat="1" applyFont="1" applyFill="1" applyBorder="1" applyAlignment="1">
      <alignment horizontal="center" vertical="center"/>
    </xf>
    <xf numFmtId="167" fontId="17" fillId="0" borderId="32" xfId="1" applyNumberFormat="1" applyFont="1" applyBorder="1" applyAlignment="1" applyProtection="1">
      <alignment horizontal="center" vertical="center"/>
      <protection locked="0"/>
    </xf>
    <xf numFmtId="0" fontId="17" fillId="2" borderId="20" xfId="1" applyFont="1" applyFill="1" applyBorder="1" applyAlignment="1">
      <alignment horizontal="right" vertical="center"/>
    </xf>
    <xf numFmtId="3" fontId="17" fillId="0" borderId="21" xfId="1" applyNumberFormat="1" applyFont="1" applyBorder="1" applyAlignment="1" applyProtection="1">
      <alignment horizontal="center" vertical="center"/>
      <protection locked="0"/>
    </xf>
    <xf numFmtId="167" fontId="36" fillId="0" borderId="0" xfId="1" applyNumberFormat="1" applyFont="1" applyAlignment="1">
      <alignment vertical="center"/>
    </xf>
    <xf numFmtId="167" fontId="27" fillId="0" borderId="0" xfId="1" applyNumberFormat="1" applyFont="1" applyAlignment="1">
      <alignment horizontal="center" vertical="center"/>
    </xf>
    <xf numFmtId="0" fontId="17" fillId="2" borderId="19" xfId="1" applyFont="1" applyFill="1" applyBorder="1" applyAlignment="1">
      <alignment horizontal="center" vertical="center" wrapText="1"/>
    </xf>
    <xf numFmtId="0" fontId="37" fillId="0" borderId="0" xfId="1" applyFont="1" applyAlignment="1">
      <alignment horizontal="left" vertical="center"/>
    </xf>
    <xf numFmtId="0" fontId="10" fillId="2" borderId="19" xfId="1" applyFont="1" applyFill="1" applyBorder="1" applyAlignment="1">
      <alignment horizontal="center" vertical="center" wrapText="1"/>
    </xf>
    <xf numFmtId="0" fontId="38" fillId="0" borderId="0" xfId="1" applyFont="1" applyAlignment="1">
      <alignment horizontal="left" vertical="center"/>
    </xf>
    <xf numFmtId="0" fontId="17" fillId="2" borderId="50" xfId="1" applyFont="1" applyFill="1" applyBorder="1" applyAlignment="1">
      <alignment horizontal="right" vertical="center"/>
    </xf>
    <xf numFmtId="167" fontId="19" fillId="0" borderId="21" xfId="1" applyNumberFormat="1" applyFont="1" applyBorder="1" applyAlignment="1" applyProtection="1">
      <alignment horizontal="center" vertical="center"/>
      <protection locked="0"/>
    </xf>
    <xf numFmtId="0" fontId="39" fillId="0" borderId="0" xfId="1" applyFont="1" applyAlignment="1">
      <alignment horizontal="right" vertical="center"/>
    </xf>
    <xf numFmtId="1" fontId="17" fillId="2" borderId="20" xfId="1" applyNumberFormat="1" applyFont="1" applyFill="1" applyBorder="1" applyAlignment="1">
      <alignment horizontal="center" vertical="center"/>
    </xf>
    <xf numFmtId="0" fontId="40" fillId="0" borderId="0" xfId="0" applyFont="1"/>
    <xf numFmtId="167" fontId="10" fillId="2" borderId="21" xfId="1" applyNumberFormat="1" applyFont="1" applyFill="1" applyBorder="1" applyAlignment="1">
      <alignment horizontal="center" vertical="center"/>
    </xf>
    <xf numFmtId="0" fontId="41" fillId="0" borderId="0" xfId="1" applyFont="1" applyAlignment="1">
      <alignment horizontal="center" vertical="center"/>
    </xf>
    <xf numFmtId="0" fontId="42" fillId="0" borderId="0" xfId="1" applyFont="1" applyAlignment="1">
      <alignment horizontal="right" vertical="center"/>
    </xf>
    <xf numFmtId="0" fontId="35" fillId="0" borderId="0" xfId="1" applyFont="1" applyAlignment="1">
      <alignment horizontal="right" vertical="center"/>
    </xf>
    <xf numFmtId="0" fontId="10" fillId="2" borderId="55" xfId="1" applyFont="1" applyFill="1" applyBorder="1" applyAlignment="1">
      <alignment horizontal="right" vertical="center"/>
    </xf>
    <xf numFmtId="0" fontId="10" fillId="2" borderId="9" xfId="1" applyFont="1" applyFill="1" applyBorder="1" applyAlignment="1">
      <alignment horizontal="right" vertical="center"/>
    </xf>
    <xf numFmtId="0" fontId="10" fillId="2" borderId="9" xfId="1" applyFont="1" applyFill="1" applyBorder="1" applyAlignment="1">
      <alignment horizontal="center" vertical="center"/>
    </xf>
    <xf numFmtId="0" fontId="43" fillId="0" borderId="0" xfId="1" applyFont="1" applyAlignment="1">
      <alignment vertical="center"/>
    </xf>
    <xf numFmtId="0" fontId="10" fillId="2" borderId="22" xfId="1" applyFont="1" applyFill="1" applyBorder="1" applyAlignment="1">
      <alignment horizontal="center" vertical="center"/>
    </xf>
    <xf numFmtId="0" fontId="10" fillId="2" borderId="60"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84" xfId="1" applyFont="1" applyFill="1" applyBorder="1" applyAlignment="1">
      <alignment vertical="center"/>
    </xf>
    <xf numFmtId="3" fontId="10" fillId="2" borderId="56" xfId="1" applyNumberFormat="1" applyFont="1" applyFill="1" applyBorder="1" applyAlignment="1">
      <alignment horizontal="center" vertical="center"/>
    </xf>
    <xf numFmtId="167" fontId="10" fillId="0" borderId="28" xfId="1" applyNumberFormat="1" applyFont="1" applyBorder="1" applyAlignment="1" applyProtection="1">
      <alignment horizontal="center" vertical="center"/>
      <protection locked="0"/>
    </xf>
    <xf numFmtId="0" fontId="10" fillId="2" borderId="60" xfId="1" applyFont="1" applyFill="1" applyBorder="1" applyAlignment="1">
      <alignment horizontal="right" vertical="center"/>
    </xf>
    <xf numFmtId="167" fontId="10" fillId="0" borderId="24" xfId="1" applyNumberFormat="1" applyFont="1" applyBorder="1" applyAlignment="1" applyProtection="1">
      <alignment horizontal="center" vertical="center"/>
      <protection locked="0"/>
    </xf>
    <xf numFmtId="0" fontId="20" fillId="2" borderId="130" xfId="1" applyFont="1" applyFill="1" applyBorder="1" applyAlignment="1">
      <alignment horizontal="center" vertical="center"/>
    </xf>
    <xf numFmtId="3" fontId="10" fillId="2" borderId="103" xfId="1" applyNumberFormat="1" applyFont="1" applyFill="1" applyBorder="1" applyAlignment="1">
      <alignment horizontal="center" vertical="center"/>
    </xf>
    <xf numFmtId="167" fontId="10" fillId="2" borderId="24" xfId="1" applyNumberFormat="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27" xfId="1" applyFont="1" applyFill="1" applyBorder="1" applyAlignment="1">
      <alignment horizontal="center" vertical="center"/>
    </xf>
    <xf numFmtId="167" fontId="10" fillId="2" borderId="32" xfId="1" applyNumberFormat="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41" xfId="1" applyFont="1" applyFill="1" applyBorder="1" applyAlignment="1">
      <alignment horizontal="center" vertical="center"/>
    </xf>
    <xf numFmtId="167" fontId="10" fillId="0" borderId="18" xfId="1" applyNumberFormat="1" applyFont="1" applyBorder="1" applyAlignment="1" applyProtection="1">
      <alignment horizontal="center" vertical="center"/>
      <protection locked="0"/>
    </xf>
    <xf numFmtId="0" fontId="19" fillId="2" borderId="22" xfId="1" applyFont="1" applyFill="1" applyBorder="1" applyAlignment="1">
      <alignment horizontal="center" vertical="center"/>
    </xf>
    <xf numFmtId="0" fontId="19" fillId="2" borderId="60" xfId="1" applyFont="1" applyFill="1" applyBorder="1" applyAlignment="1">
      <alignment horizontal="center" vertical="center"/>
    </xf>
    <xf numFmtId="0" fontId="10" fillId="2" borderId="141" xfId="1" applyFont="1" applyFill="1" applyBorder="1" applyAlignment="1">
      <alignment vertical="center"/>
    </xf>
    <xf numFmtId="0" fontId="10" fillId="2" borderId="84" xfId="1" applyFont="1" applyFill="1" applyBorder="1" applyAlignment="1">
      <alignment vertical="center"/>
    </xf>
    <xf numFmtId="167" fontId="19" fillId="2" borderId="20" xfId="1" applyNumberFormat="1" applyFont="1" applyFill="1" applyBorder="1" applyAlignment="1">
      <alignment horizontal="center" vertical="center"/>
    </xf>
    <xf numFmtId="171" fontId="10" fillId="0" borderId="21" xfId="1" applyNumberFormat="1" applyFont="1" applyBorder="1" applyAlignment="1" applyProtection="1">
      <alignment horizontal="center" vertical="center"/>
      <protection locked="0"/>
    </xf>
    <xf numFmtId="0" fontId="10" fillId="2" borderId="130" xfId="1" applyFont="1" applyFill="1" applyBorder="1" applyAlignment="1">
      <alignment horizontal="center" vertical="center"/>
    </xf>
    <xf numFmtId="0" fontId="10" fillId="2" borderId="145" xfId="1" applyFont="1" applyFill="1" applyBorder="1" applyAlignment="1">
      <alignment horizontal="left" vertical="center"/>
    </xf>
    <xf numFmtId="0" fontId="20" fillId="2" borderId="16" xfId="1" applyFont="1" applyFill="1" applyBorder="1" applyAlignment="1">
      <alignment horizontal="center" vertical="center"/>
    </xf>
    <xf numFmtId="0" fontId="20" fillId="2" borderId="141" xfId="1" applyFont="1" applyFill="1" applyBorder="1" applyAlignment="1">
      <alignment horizontal="right" vertical="center"/>
    </xf>
    <xf numFmtId="0" fontId="10" fillId="2" borderId="134" xfId="1" applyFont="1" applyFill="1" applyBorder="1" applyAlignment="1">
      <alignment vertical="center"/>
    </xf>
    <xf numFmtId="0" fontId="10" fillId="2" borderId="0" xfId="1" applyFont="1" applyFill="1" applyAlignment="1">
      <alignment vertical="center"/>
    </xf>
    <xf numFmtId="0" fontId="10" fillId="2" borderId="60" xfId="1" applyFont="1" applyFill="1" applyBorder="1" applyAlignment="1">
      <alignment horizontal="left" vertical="center"/>
    </xf>
    <xf numFmtId="167" fontId="10" fillId="2" borderId="53" xfId="1" applyNumberFormat="1" applyFont="1" applyFill="1" applyBorder="1" applyAlignment="1">
      <alignment horizontal="center" vertical="center"/>
    </xf>
    <xf numFmtId="3" fontId="19" fillId="2" borderId="53" xfId="1" applyNumberFormat="1" applyFont="1" applyFill="1" applyBorder="1" applyAlignment="1">
      <alignment horizontal="center" vertical="center"/>
    </xf>
    <xf numFmtId="0" fontId="10" fillId="2" borderId="9" xfId="1" applyFont="1" applyFill="1" applyBorder="1" applyAlignment="1">
      <alignment horizontal="left" vertical="center"/>
    </xf>
    <xf numFmtId="0" fontId="20" fillId="2" borderId="54" xfId="1" applyFont="1" applyFill="1" applyBorder="1" applyAlignment="1">
      <alignment horizontal="right" vertical="center"/>
    </xf>
    <xf numFmtId="0" fontId="20" fillId="2" borderId="17" xfId="1" applyFont="1" applyFill="1" applyBorder="1" applyAlignment="1">
      <alignment horizontal="right" vertical="center"/>
    </xf>
    <xf numFmtId="167" fontId="10" fillId="2" borderId="18" xfId="1" applyNumberFormat="1" applyFont="1" applyFill="1" applyBorder="1" applyAlignment="1">
      <alignment horizontal="center" vertical="center"/>
    </xf>
    <xf numFmtId="0" fontId="10" fillId="2" borderId="134" xfId="1" applyFont="1" applyFill="1" applyBorder="1" applyAlignment="1">
      <alignment horizontal="left" vertical="center"/>
    </xf>
    <xf numFmtId="0" fontId="10" fillId="2" borderId="84" xfId="1" applyFont="1" applyFill="1" applyBorder="1" applyAlignment="1">
      <alignment horizontal="left" vertical="center"/>
    </xf>
    <xf numFmtId="0" fontId="10" fillId="2" borderId="81" xfId="1" applyFont="1" applyFill="1" applyBorder="1" applyAlignment="1">
      <alignment horizontal="left" vertical="center"/>
    </xf>
    <xf numFmtId="16" fontId="10" fillId="2" borderId="19" xfId="1" applyNumberFormat="1" applyFont="1" applyFill="1" applyBorder="1" applyAlignment="1">
      <alignment horizontal="center" vertical="center"/>
    </xf>
    <xf numFmtId="0" fontId="10" fillId="2" borderId="82" xfId="1" applyFont="1" applyFill="1" applyBorder="1" applyAlignment="1">
      <alignment horizontal="left" vertical="center"/>
    </xf>
    <xf numFmtId="0" fontId="44" fillId="0" borderId="0" xfId="1" applyFont="1" applyAlignment="1">
      <alignment wrapText="1"/>
    </xf>
    <xf numFmtId="0" fontId="10" fillId="2" borderId="25" xfId="1" applyFont="1" applyFill="1" applyBorder="1" applyAlignment="1">
      <alignment horizontal="left" vertical="center"/>
    </xf>
    <xf numFmtId="167" fontId="10" fillId="2" borderId="17" xfId="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0" fontId="19" fillId="2" borderId="39" xfId="1" applyFont="1" applyFill="1" applyBorder="1" applyAlignment="1">
      <alignment horizontal="center" vertical="center"/>
    </xf>
    <xf numFmtId="0" fontId="19" fillId="2" borderId="31" xfId="1" applyFont="1" applyFill="1" applyBorder="1" applyAlignment="1">
      <alignment horizontal="right" vertical="center"/>
    </xf>
    <xf numFmtId="167" fontId="19" fillId="2" borderId="31" xfId="1" applyNumberFormat="1" applyFont="1" applyFill="1" applyBorder="1" applyAlignment="1">
      <alignment horizontal="center" vertical="center"/>
    </xf>
    <xf numFmtId="3" fontId="19" fillId="0" borderId="32" xfId="1" applyNumberFormat="1" applyFont="1" applyBorder="1" applyAlignment="1" applyProtection="1">
      <alignment horizontal="center" vertical="center"/>
      <protection locked="0"/>
    </xf>
    <xf numFmtId="0" fontId="45" fillId="0" borderId="0" xfId="1" applyFont="1" applyAlignment="1">
      <alignment horizontal="center" vertical="center"/>
    </xf>
    <xf numFmtId="0" fontId="10" fillId="0" borderId="0" xfId="1" applyFont="1" applyAlignment="1">
      <alignment horizontal="center" vertical="center"/>
    </xf>
    <xf numFmtId="3" fontId="10" fillId="0" borderId="0" xfId="1" applyNumberFormat="1" applyFont="1" applyAlignment="1">
      <alignment horizontal="center" vertical="center"/>
    </xf>
    <xf numFmtId="1" fontId="17" fillId="0" borderId="0" xfId="1" applyNumberFormat="1" applyFont="1" applyAlignment="1">
      <alignment horizontal="center" vertical="center"/>
    </xf>
    <xf numFmtId="0" fontId="11" fillId="0" borderId="0" xfId="1" applyFont="1" applyAlignment="1">
      <alignment horizontal="right"/>
    </xf>
    <xf numFmtId="0" fontId="46" fillId="0" borderId="0" xfId="1" applyFont="1"/>
    <xf numFmtId="0" fontId="63" fillId="0" borderId="0" xfId="1" applyAlignment="1">
      <alignment horizontal="center"/>
    </xf>
    <xf numFmtId="0" fontId="27" fillId="0" borderId="0" xfId="1" applyFont="1"/>
    <xf numFmtId="0" fontId="17" fillId="2" borderId="2" xfId="6" applyFont="1" applyFill="1" applyBorder="1" applyAlignment="1">
      <alignment horizontal="center" vertical="center" wrapText="1"/>
    </xf>
    <xf numFmtId="0" fontId="17" fillId="2" borderId="40" xfId="6" applyFont="1" applyFill="1" applyBorder="1" applyAlignment="1">
      <alignment horizontal="center" vertical="center" wrapText="1"/>
    </xf>
    <xf numFmtId="0" fontId="17" fillId="2" borderId="61" xfId="6" applyFont="1" applyFill="1" applyBorder="1" applyAlignment="1">
      <alignment horizontal="center" vertical="center" wrapText="1"/>
    </xf>
    <xf numFmtId="3" fontId="17" fillId="2" borderId="139" xfId="6" applyNumberFormat="1" applyFont="1" applyFill="1" applyBorder="1" applyAlignment="1">
      <alignment horizontal="center" vertical="center" wrapText="1"/>
    </xf>
    <xf numFmtId="3" fontId="17" fillId="2" borderId="40" xfId="6" applyNumberFormat="1" applyFont="1" applyFill="1" applyBorder="1" applyAlignment="1">
      <alignment horizontal="center" vertical="center" wrapText="1"/>
    </xf>
    <xf numFmtId="0" fontId="28" fillId="2" borderId="10" xfId="6" applyFont="1" applyFill="1" applyBorder="1" applyAlignment="1">
      <alignment horizontal="center" vertical="center" wrapText="1"/>
    </xf>
    <xf numFmtId="0" fontId="28" fillId="2" borderId="11" xfId="6" applyFont="1" applyFill="1" applyBorder="1" applyAlignment="1">
      <alignment horizontal="center" vertical="center" wrapText="1"/>
    </xf>
    <xf numFmtId="0" fontId="28" fillId="2" borderId="12" xfId="6" applyFont="1" applyFill="1" applyBorder="1" applyAlignment="1">
      <alignment horizontal="center" vertical="center" wrapText="1"/>
    </xf>
    <xf numFmtId="0" fontId="28" fillId="2" borderId="42" xfId="6" applyFont="1" applyFill="1" applyBorder="1" applyAlignment="1">
      <alignment horizontal="center" vertical="center" wrapText="1"/>
    </xf>
    <xf numFmtId="3" fontId="28" fillId="2" borderId="139" xfId="6" applyNumberFormat="1" applyFont="1" applyFill="1" applyBorder="1" applyAlignment="1">
      <alignment horizontal="center" vertical="center" wrapText="1"/>
    </xf>
    <xf numFmtId="0" fontId="28" fillId="2" borderId="41" xfId="6" applyFont="1" applyFill="1" applyBorder="1" applyAlignment="1">
      <alignment horizontal="center" vertical="center" wrapText="1"/>
    </xf>
    <xf numFmtId="0" fontId="17" fillId="2" borderId="43" xfId="6" applyFont="1" applyFill="1" applyBorder="1" applyAlignment="1">
      <alignment horizontal="center" vertical="center" wrapText="1"/>
    </xf>
    <xf numFmtId="0" fontId="17" fillId="2" borderId="44" xfId="6" applyFont="1" applyFill="1" applyBorder="1" applyAlignment="1">
      <alignment horizontal="center" vertical="center" wrapText="1"/>
    </xf>
    <xf numFmtId="4" fontId="17" fillId="2" borderId="143" xfId="6" applyNumberFormat="1" applyFont="1" applyFill="1" applyBorder="1" applyAlignment="1">
      <alignment horizontal="center" vertical="center" wrapText="1"/>
    </xf>
    <xf numFmtId="4" fontId="17" fillId="2" borderId="44" xfId="6" applyNumberFormat="1" applyFont="1" applyFill="1" applyBorder="1" applyAlignment="1">
      <alignment horizontal="center" vertical="center" wrapText="1"/>
    </xf>
    <xf numFmtId="4" fontId="17" fillId="2" borderId="45" xfId="6" applyNumberFormat="1" applyFont="1" applyFill="1" applyBorder="1" applyAlignment="1">
      <alignment horizontal="center" vertical="center" wrapText="1"/>
    </xf>
    <xf numFmtId="4" fontId="17" fillId="2" borderId="46" xfId="6" applyNumberFormat="1" applyFont="1" applyFill="1" applyBorder="1" applyAlignment="1">
      <alignment horizontal="center" vertical="center" wrapText="1"/>
    </xf>
    <xf numFmtId="4" fontId="17" fillId="2" borderId="47" xfId="6" applyNumberFormat="1" applyFont="1" applyFill="1" applyBorder="1" applyAlignment="1">
      <alignment horizontal="center" vertical="center" wrapText="1"/>
    </xf>
    <xf numFmtId="4" fontId="17" fillId="2" borderId="48" xfId="6" applyNumberFormat="1" applyFont="1" applyFill="1" applyBorder="1" applyAlignment="1">
      <alignment horizontal="center" vertical="center" wrapText="1"/>
    </xf>
    <xf numFmtId="0" fontId="17" fillId="2" borderId="37" xfId="6" applyFont="1" applyFill="1" applyBorder="1" applyAlignment="1">
      <alignment horizontal="center" vertical="center" wrapText="1"/>
    </xf>
    <xf numFmtId="0" fontId="17" fillId="2" borderId="50" xfId="6" applyFont="1" applyFill="1" applyBorder="1" applyAlignment="1">
      <alignment horizontal="center" vertical="center" wrapText="1"/>
    </xf>
    <xf numFmtId="0" fontId="17" fillId="2" borderId="6" xfId="6" applyFont="1" applyFill="1" applyBorder="1" applyAlignment="1">
      <alignment horizontal="center" vertical="center" wrapText="1"/>
    </xf>
    <xf numFmtId="4" fontId="17" fillId="2" borderId="134" xfId="6" applyNumberFormat="1" applyFont="1" applyFill="1" applyBorder="1" applyAlignment="1">
      <alignment horizontal="center" vertical="center" wrapText="1"/>
    </xf>
    <xf numFmtId="4" fontId="17" fillId="2" borderId="26" xfId="6" applyNumberFormat="1" applyFont="1" applyFill="1" applyBorder="1" applyAlignment="1">
      <alignment horizontal="center" vertical="center" wrapText="1"/>
    </xf>
    <xf numFmtId="4" fontId="17" fillId="2" borderId="37" xfId="6" applyNumberFormat="1" applyFont="1" applyFill="1" applyBorder="1" applyAlignment="1">
      <alignment horizontal="center" vertical="center" wrapText="1"/>
    </xf>
    <xf numFmtId="4" fontId="17" fillId="2" borderId="38" xfId="6" applyNumberFormat="1" applyFont="1" applyFill="1" applyBorder="1" applyAlignment="1">
      <alignment horizontal="center" vertical="center" wrapText="1"/>
    </xf>
    <xf numFmtId="4" fontId="17" fillId="2" borderId="28" xfId="6" applyNumberFormat="1" applyFont="1" applyFill="1" applyBorder="1" applyAlignment="1">
      <alignment horizontal="center" vertical="center" wrapText="1"/>
    </xf>
    <xf numFmtId="4" fontId="17" fillId="2" borderId="51" xfId="6" applyNumberFormat="1" applyFont="1" applyFill="1" applyBorder="1" applyAlignment="1">
      <alignment horizontal="center" vertical="center" wrapText="1"/>
    </xf>
    <xf numFmtId="0" fontId="7" fillId="2" borderId="19" xfId="6" applyFont="1" applyFill="1" applyBorder="1" applyAlignment="1">
      <alignment horizontal="right" vertical="center" wrapText="1"/>
    </xf>
    <xf numFmtId="0" fontId="7" fillId="2" borderId="8" xfId="6" applyFont="1" applyFill="1" applyBorder="1" applyAlignment="1">
      <alignment horizontal="right" vertical="center" wrapText="1"/>
    </xf>
    <xf numFmtId="0" fontId="8" fillId="2" borderId="3" xfId="6" applyFont="1" applyFill="1" applyBorder="1" applyAlignment="1">
      <alignment horizontal="right" vertical="center" wrapText="1"/>
    </xf>
    <xf numFmtId="4" fontId="7" fillId="2" borderId="37" xfId="6" applyNumberFormat="1" applyFont="1" applyFill="1" applyBorder="1" applyAlignment="1">
      <alignment horizontal="center" vertical="center" wrapText="1"/>
    </xf>
    <xf numFmtId="4" fontId="7" fillId="2" borderId="38" xfId="6" applyNumberFormat="1" applyFont="1" applyFill="1" applyBorder="1" applyAlignment="1">
      <alignment horizontal="center" vertical="center" wrapText="1"/>
    </xf>
    <xf numFmtId="4" fontId="7" fillId="2" borderId="28" xfId="6" applyNumberFormat="1" applyFont="1" applyFill="1" applyBorder="1" applyAlignment="1">
      <alignment horizontal="center" vertical="center" wrapText="1"/>
    </xf>
    <xf numFmtId="4" fontId="7" fillId="2" borderId="134" xfId="6" applyNumberFormat="1" applyFont="1" applyFill="1" applyBorder="1" applyAlignment="1">
      <alignment horizontal="center" vertical="center" wrapText="1"/>
    </xf>
    <xf numFmtId="4" fontId="7" fillId="2" borderId="51" xfId="6" applyNumberFormat="1" applyFont="1" applyFill="1" applyBorder="1" applyAlignment="1">
      <alignment horizontal="center" vertical="center" wrapText="1"/>
    </xf>
    <xf numFmtId="0" fontId="19" fillId="2" borderId="19" xfId="6" applyFont="1" applyFill="1" applyBorder="1" applyAlignment="1">
      <alignment horizontal="right" vertical="center" wrapText="1"/>
    </xf>
    <xf numFmtId="0" fontId="19" fillId="0" borderId="8" xfId="6" applyFont="1" applyBorder="1" applyAlignment="1" applyProtection="1">
      <alignment horizontal="right" vertical="center" wrapText="1"/>
      <protection locked="0"/>
    </xf>
    <xf numFmtId="0" fontId="8" fillId="0" borderId="3" xfId="6" applyFont="1" applyBorder="1" applyAlignment="1" applyProtection="1">
      <alignment horizontal="right" vertical="center" wrapText="1"/>
      <protection locked="0"/>
    </xf>
    <xf numFmtId="4" fontId="17" fillId="0" borderId="134" xfId="6" applyNumberFormat="1" applyFont="1" applyBorder="1" applyAlignment="1" applyProtection="1">
      <alignment horizontal="center" vertical="center" wrapText="1"/>
      <protection locked="0"/>
    </xf>
    <xf numFmtId="4" fontId="17" fillId="0" borderId="26" xfId="6" applyNumberFormat="1" applyFont="1" applyBorder="1" applyAlignment="1" applyProtection="1">
      <alignment horizontal="center" vertical="center" wrapText="1"/>
      <protection locked="0"/>
    </xf>
    <xf numFmtId="4" fontId="10" fillId="0" borderId="37" xfId="6" applyNumberFormat="1" applyFont="1" applyBorder="1" applyAlignment="1" applyProtection="1">
      <alignment horizontal="center" vertical="center" wrapText="1"/>
      <protection locked="0"/>
    </xf>
    <xf numFmtId="4" fontId="10" fillId="0" borderId="38" xfId="6" applyNumberFormat="1" applyFont="1" applyBorder="1" applyAlignment="1" applyProtection="1">
      <alignment horizontal="center" vertical="center" wrapText="1"/>
      <protection locked="0"/>
    </xf>
    <xf numFmtId="4" fontId="10" fillId="0" borderId="28" xfId="6" applyNumberFormat="1" applyFont="1" applyBorder="1" applyAlignment="1" applyProtection="1">
      <alignment horizontal="center" vertical="center" wrapText="1"/>
      <protection locked="0"/>
    </xf>
    <xf numFmtId="4" fontId="10" fillId="0" borderId="134" xfId="6" applyNumberFormat="1" applyFont="1" applyBorder="1" applyAlignment="1" applyProtection="1">
      <alignment horizontal="center" vertical="center" wrapText="1"/>
      <protection locked="0"/>
    </xf>
    <xf numFmtId="4" fontId="10"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vertical="center" wrapText="1"/>
    </xf>
    <xf numFmtId="0" fontId="17" fillId="2" borderId="8" xfId="6" applyFont="1" applyFill="1" applyBorder="1" applyAlignment="1">
      <alignment horizontal="center" vertical="center" wrapText="1"/>
    </xf>
    <xf numFmtId="0" fontId="17" fillId="2" borderId="3" xfId="6" applyFont="1" applyFill="1" applyBorder="1" applyAlignment="1">
      <alignment horizontal="center" vertical="center" wrapText="1"/>
    </xf>
    <xf numFmtId="4" fontId="17" fillId="2" borderId="20" xfId="6" applyNumberFormat="1" applyFont="1" applyFill="1" applyBorder="1" applyAlignment="1">
      <alignment horizontal="center" vertical="center" wrapText="1"/>
    </xf>
    <xf numFmtId="4" fontId="17" fillId="2" borderId="55" xfId="6" applyNumberFormat="1" applyFont="1" applyFill="1" applyBorder="1" applyAlignment="1">
      <alignment horizontal="center" vertical="center" wrapText="1"/>
    </xf>
    <xf numFmtId="4" fontId="17" fillId="2" borderId="21" xfId="6" applyNumberFormat="1" applyFont="1" applyFill="1" applyBorder="1" applyAlignment="1">
      <alignment horizontal="center" vertical="center" wrapText="1"/>
    </xf>
    <xf numFmtId="4" fontId="17" fillId="2" borderId="3" xfId="6" applyNumberFormat="1" applyFont="1" applyFill="1" applyBorder="1" applyAlignment="1">
      <alignment horizontal="center" vertical="center" wrapText="1"/>
    </xf>
    <xf numFmtId="4" fontId="17" fillId="0" borderId="37" xfId="6" applyNumberFormat="1" applyFont="1" applyBorder="1" applyAlignment="1" applyProtection="1">
      <alignment horizontal="center" vertical="center" wrapText="1"/>
      <protection locked="0"/>
    </xf>
    <xf numFmtId="4" fontId="17"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wrapText="1"/>
    </xf>
    <xf numFmtId="0" fontId="17" fillId="2" borderId="8" xfId="6" applyFont="1" applyFill="1" applyBorder="1" applyAlignment="1">
      <alignment horizontal="center" wrapText="1"/>
    </xf>
    <xf numFmtId="0" fontId="17" fillId="2" borderId="3" xfId="6" applyFont="1" applyFill="1" applyBorder="1" applyAlignment="1">
      <alignment horizontal="center" wrapText="1"/>
    </xf>
    <xf numFmtId="0" fontId="7" fillId="2" borderId="19" xfId="6" applyFont="1" applyFill="1" applyBorder="1" applyAlignment="1">
      <alignment horizontal="right" wrapText="1"/>
    </xf>
    <xf numFmtId="0" fontId="7" fillId="2" borderId="8" xfId="6" applyFont="1" applyFill="1" applyBorder="1" applyAlignment="1">
      <alignment horizontal="right" wrapText="1"/>
    </xf>
    <xf numFmtId="0" fontId="8" fillId="2" borderId="3" xfId="6" applyFont="1" applyFill="1" applyBorder="1" applyAlignment="1">
      <alignment horizontal="right" wrapText="1"/>
    </xf>
    <xf numFmtId="4" fontId="17" fillId="2" borderId="19" xfId="6" applyNumberFormat="1" applyFont="1" applyFill="1" applyBorder="1" applyAlignment="1">
      <alignment horizontal="center" vertical="center" wrapText="1"/>
    </xf>
    <xf numFmtId="0" fontId="7" fillId="2" borderId="22" xfId="6" applyFont="1" applyFill="1" applyBorder="1" applyAlignment="1">
      <alignment horizontal="right" wrapText="1"/>
    </xf>
    <xf numFmtId="0" fontId="7" fillId="2" borderId="58" xfId="6" applyFont="1" applyFill="1" applyBorder="1" applyAlignment="1">
      <alignment horizontal="right" wrapText="1"/>
    </xf>
    <xf numFmtId="0" fontId="8" fillId="2" borderId="4" xfId="6" applyFont="1" applyFill="1" applyBorder="1" applyAlignment="1">
      <alignment horizontal="right" wrapText="1"/>
    </xf>
    <xf numFmtId="0" fontId="17" fillId="2" borderId="22" xfId="6" applyFont="1" applyFill="1" applyBorder="1" applyAlignment="1">
      <alignment horizontal="center" wrapText="1"/>
    </xf>
    <xf numFmtId="0" fontId="17" fillId="2" borderId="58" xfId="6" applyFont="1" applyFill="1" applyBorder="1" applyAlignment="1">
      <alignment horizontal="center" wrapText="1"/>
    </xf>
    <xf numFmtId="0" fontId="17" fillId="2" borderId="4" xfId="6" applyFont="1" applyFill="1" applyBorder="1" applyAlignment="1">
      <alignment horizontal="center" wrapText="1"/>
    </xf>
    <xf numFmtId="4" fontId="17" fillId="2" borderId="84" xfId="6" applyNumberFormat="1" applyFont="1" applyFill="1" applyBorder="1" applyAlignment="1">
      <alignment horizontal="center" vertical="center" wrapText="1"/>
    </xf>
    <xf numFmtId="4" fontId="17" fillId="2" borderId="27" xfId="6" applyNumberFormat="1" applyFont="1" applyFill="1" applyBorder="1" applyAlignment="1">
      <alignment horizontal="center" vertical="center" wrapText="1"/>
    </xf>
    <xf numFmtId="4" fontId="17" fillId="2" borderId="56" xfId="6" applyNumberFormat="1" applyFont="1" applyFill="1" applyBorder="1" applyAlignment="1">
      <alignment horizontal="center" vertical="center" wrapText="1"/>
    </xf>
    <xf numFmtId="0" fontId="7" fillId="2" borderId="29" xfId="6" applyFont="1" applyFill="1" applyBorder="1" applyAlignment="1">
      <alignment horizontal="right" wrapText="1"/>
    </xf>
    <xf numFmtId="4" fontId="17" fillId="2" borderId="81" xfId="6" applyNumberFormat="1" applyFont="1" applyFill="1" applyBorder="1" applyAlignment="1">
      <alignment horizontal="center" vertical="center" wrapText="1"/>
    </xf>
    <xf numFmtId="4" fontId="17" fillId="2" borderId="29" xfId="6" applyNumberFormat="1" applyFont="1" applyFill="1" applyBorder="1" applyAlignment="1">
      <alignment horizontal="center" vertical="center" wrapText="1"/>
    </xf>
    <xf numFmtId="4" fontId="17" fillId="0" borderId="81" xfId="6" applyNumberFormat="1" applyFont="1" applyBorder="1" applyAlignment="1" applyProtection="1">
      <alignment horizontal="center" vertical="center" wrapText="1"/>
      <protection locked="0"/>
    </xf>
    <xf numFmtId="4" fontId="17" fillId="0" borderId="29" xfId="6" applyNumberFormat="1" applyFont="1" applyBorder="1" applyAlignment="1" applyProtection="1">
      <alignment horizontal="center" vertical="center" wrapText="1"/>
      <protection locked="0"/>
    </xf>
    <xf numFmtId="4" fontId="10" fillId="0" borderId="22" xfId="6" applyNumberFormat="1" applyFont="1" applyBorder="1" applyAlignment="1" applyProtection="1">
      <alignment horizontal="center" vertical="center" wrapText="1"/>
      <protection locked="0"/>
    </xf>
    <xf numFmtId="4" fontId="10" fillId="0" borderId="23" xfId="6" applyNumberFormat="1" applyFont="1" applyBorder="1" applyAlignment="1" applyProtection="1">
      <alignment horizontal="center" vertical="center" wrapText="1"/>
      <protection locked="0"/>
    </xf>
    <xf numFmtId="4" fontId="10" fillId="0" borderId="24" xfId="6" applyNumberFormat="1" applyFont="1" applyBorder="1" applyAlignment="1" applyProtection="1">
      <alignment horizontal="center" vertical="center" wrapText="1"/>
      <protection locked="0"/>
    </xf>
    <xf numFmtId="4" fontId="10" fillId="0" borderId="81" xfId="6" applyNumberFormat="1" applyFont="1" applyBorder="1" applyAlignment="1" applyProtection="1">
      <alignment horizontal="center" vertical="center" wrapText="1"/>
      <protection locked="0"/>
    </xf>
    <xf numFmtId="4" fontId="10" fillId="0" borderId="59" xfId="6" applyNumberFormat="1" applyFont="1" applyBorder="1" applyAlignment="1" applyProtection="1">
      <alignment horizontal="center" vertical="center" wrapText="1"/>
      <protection locked="0"/>
    </xf>
    <xf numFmtId="4" fontId="10" fillId="0" borderId="19" xfId="6" applyNumberFormat="1" applyFont="1" applyBorder="1" applyAlignment="1" applyProtection="1">
      <alignment horizontal="center" vertical="center" wrapText="1"/>
      <protection locked="0"/>
    </xf>
    <xf numFmtId="4" fontId="10" fillId="0" borderId="20" xfId="6" applyNumberFormat="1" applyFont="1" applyBorder="1" applyAlignment="1" applyProtection="1">
      <alignment horizontal="center" vertical="center" wrapText="1"/>
      <protection locked="0"/>
    </xf>
    <xf numFmtId="4" fontId="10" fillId="0" borderId="21" xfId="6" applyNumberFormat="1" applyFont="1" applyBorder="1" applyAlignment="1" applyProtection="1">
      <alignment horizontal="center" vertical="center" wrapText="1"/>
      <protection locked="0"/>
    </xf>
    <xf numFmtId="4" fontId="10" fillId="0" borderId="84" xfId="6" applyNumberFormat="1" applyFont="1" applyBorder="1" applyAlignment="1" applyProtection="1">
      <alignment horizontal="center" vertical="center" wrapText="1"/>
      <protection locked="0"/>
    </xf>
    <xf numFmtId="4" fontId="10" fillId="0" borderId="56" xfId="6" applyNumberFormat="1" applyFont="1" applyBorder="1" applyAlignment="1" applyProtection="1">
      <alignment horizontal="center" vertical="center" wrapText="1"/>
      <protection locked="0"/>
    </xf>
    <xf numFmtId="0" fontId="7" fillId="2" borderId="27" xfId="6" applyFont="1" applyFill="1" applyBorder="1" applyAlignment="1">
      <alignment horizontal="right" wrapText="1"/>
    </xf>
    <xf numFmtId="0" fontId="19" fillId="2" borderId="27" xfId="6" applyFont="1" applyFill="1" applyBorder="1" applyAlignment="1">
      <alignment horizontal="right" vertical="center" wrapText="1"/>
    </xf>
    <xf numFmtId="4" fontId="17" fillId="0" borderId="84" xfId="6" applyNumberFormat="1" applyFont="1" applyBorder="1" applyAlignment="1" applyProtection="1">
      <alignment horizontal="center" vertical="center" wrapText="1"/>
      <protection locked="0"/>
    </xf>
    <xf numFmtId="4" fontId="17" fillId="0" borderId="27" xfId="6" applyNumberFormat="1" applyFont="1" applyBorder="1" applyAlignment="1" applyProtection="1">
      <alignment horizontal="center" vertical="center" wrapText="1"/>
      <protection locked="0"/>
    </xf>
    <xf numFmtId="0" fontId="17" fillId="2" borderId="27" xfId="6" applyFont="1" applyFill="1" applyBorder="1" applyAlignment="1">
      <alignment horizontal="center" wrapText="1"/>
    </xf>
    <xf numFmtId="0" fontId="19" fillId="2" borderId="22" xfId="6" applyFont="1" applyFill="1" applyBorder="1" applyAlignment="1">
      <alignment horizontal="right" vertical="center" wrapText="1"/>
    </xf>
    <xf numFmtId="0" fontId="7" fillId="2" borderId="21" xfId="6" applyFont="1" applyFill="1" applyBorder="1" applyAlignment="1">
      <alignment horizontal="right" wrapText="1"/>
    </xf>
    <xf numFmtId="0" fontId="17" fillId="2" borderId="21" xfId="6" applyFont="1" applyFill="1" applyBorder="1" applyAlignment="1">
      <alignment horizontal="center" wrapText="1"/>
    </xf>
    <xf numFmtId="0" fontId="17" fillId="2" borderId="47" xfId="6" applyFont="1" applyFill="1" applyBorder="1" applyAlignment="1">
      <alignment horizontal="center" vertical="center" wrapText="1"/>
    </xf>
    <xf numFmtId="4" fontId="17" fillId="0" borderId="84" xfId="6" applyNumberFormat="1" applyFont="1" applyBorder="1" applyAlignment="1" applyProtection="1">
      <alignment horizontal="center" vertical="center"/>
      <protection locked="0" hidden="1"/>
    </xf>
    <xf numFmtId="4" fontId="17" fillId="0" borderId="27" xfId="6" applyNumberFormat="1" applyFont="1" applyBorder="1" applyAlignment="1" applyProtection="1">
      <alignment horizontal="center" vertical="center"/>
      <protection locked="0" hidden="1"/>
    </xf>
    <xf numFmtId="4" fontId="10" fillId="0" borderId="19" xfId="6" applyNumberFormat="1" applyFont="1" applyBorder="1" applyAlignment="1" applyProtection="1">
      <alignment horizontal="center" vertical="center"/>
      <protection locked="0" hidden="1"/>
    </xf>
    <xf numFmtId="4" fontId="10" fillId="0" borderId="20" xfId="6" applyNumberFormat="1" applyFont="1" applyBorder="1" applyAlignment="1" applyProtection="1">
      <alignment horizontal="center" vertical="center"/>
      <protection locked="0" hidden="1"/>
    </xf>
    <xf numFmtId="4" fontId="10" fillId="0" borderId="21" xfId="6" applyNumberFormat="1" applyFont="1" applyBorder="1" applyAlignment="1" applyProtection="1">
      <alignment horizontal="center" vertical="center"/>
      <protection locked="0" hidden="1"/>
    </xf>
    <xf numFmtId="4" fontId="10" fillId="0" borderId="84" xfId="6" applyNumberFormat="1" applyFont="1" applyBorder="1" applyAlignment="1" applyProtection="1">
      <alignment horizontal="center" vertical="center"/>
      <protection locked="0" hidden="1"/>
    </xf>
    <xf numFmtId="4" fontId="10" fillId="0" borderId="56" xfId="6" applyNumberFormat="1" applyFont="1" applyBorder="1" applyAlignment="1" applyProtection="1">
      <alignment horizontal="center" vertical="center"/>
      <protection locked="0" hidden="1"/>
    </xf>
    <xf numFmtId="0" fontId="19" fillId="2" borderId="39" xfId="6" applyFont="1" applyFill="1" applyBorder="1" applyAlignment="1">
      <alignment horizontal="right" vertical="center" wrapText="1"/>
    </xf>
    <xf numFmtId="0" fontId="19" fillId="0" borderId="127" xfId="6" applyFont="1" applyBorder="1" applyAlignment="1" applyProtection="1">
      <alignment horizontal="right" vertical="center" wrapText="1"/>
      <protection locked="0"/>
    </xf>
    <xf numFmtId="0" fontId="8" fillId="0" borderId="7" xfId="6" applyFont="1" applyBorder="1" applyAlignment="1" applyProtection="1">
      <alignment horizontal="right" vertical="center" wrapText="1"/>
      <protection locked="0"/>
    </xf>
    <xf numFmtId="4" fontId="17" fillId="0" borderId="142" xfId="6" applyNumberFormat="1" applyFont="1" applyBorder="1" applyAlignment="1" applyProtection="1">
      <alignment horizontal="center" vertical="center"/>
      <protection locked="0" hidden="1"/>
    </xf>
    <xf numFmtId="4" fontId="17" fillId="0" borderId="30" xfId="6" applyNumberFormat="1" applyFont="1" applyBorder="1" applyAlignment="1" applyProtection="1">
      <alignment horizontal="center" vertical="center"/>
      <protection locked="0" hidden="1"/>
    </xf>
    <xf numFmtId="4" fontId="10" fillId="0" borderId="39" xfId="6" applyNumberFormat="1" applyFont="1" applyBorder="1" applyAlignment="1" applyProtection="1">
      <alignment horizontal="center" vertical="center"/>
      <protection locked="0" hidden="1"/>
    </xf>
    <xf numFmtId="4" fontId="10" fillId="0" borderId="31" xfId="6" applyNumberFormat="1" applyFont="1" applyBorder="1" applyAlignment="1" applyProtection="1">
      <alignment horizontal="center" vertical="center"/>
      <protection locked="0" hidden="1"/>
    </xf>
    <xf numFmtId="4" fontId="10" fillId="0" borderId="32" xfId="6" applyNumberFormat="1" applyFont="1" applyBorder="1" applyAlignment="1" applyProtection="1">
      <alignment horizontal="center" vertical="center"/>
      <protection locked="0" hidden="1"/>
    </xf>
    <xf numFmtId="4" fontId="10" fillId="0" borderId="142" xfId="6" applyNumberFormat="1" applyFont="1" applyBorder="1" applyAlignment="1" applyProtection="1">
      <alignment horizontal="center" vertical="center"/>
      <protection locked="0" hidden="1"/>
    </xf>
    <xf numFmtId="4" fontId="10" fillId="0" borderId="128" xfId="6" applyNumberFormat="1" applyFont="1" applyBorder="1" applyAlignment="1" applyProtection="1">
      <alignment horizontal="center" vertical="center"/>
      <protection locked="0" hidden="1"/>
    </xf>
    <xf numFmtId="0" fontId="6" fillId="0" borderId="0" xfId="0" applyFont="1" applyAlignment="1">
      <alignment horizontal="right" vertical="center" wrapText="1"/>
    </xf>
    <xf numFmtId="0" fontId="14" fillId="0" borderId="0" xfId="0" applyFont="1" applyAlignment="1">
      <alignment horizontal="right" vertical="center" wrapText="1"/>
    </xf>
    <xf numFmtId="0" fontId="13" fillId="0" borderId="1" xfId="0" applyFont="1" applyBorder="1" applyAlignment="1" applyProtection="1">
      <alignment horizontal="left"/>
    </xf>
    <xf numFmtId="0" fontId="12" fillId="0" borderId="1" xfId="0" applyFont="1" applyBorder="1" applyProtection="1"/>
    <xf numFmtId="0" fontId="12" fillId="0" borderId="1" xfId="0" applyFont="1" applyBorder="1"/>
    <xf numFmtId="0" fontId="21" fillId="0" borderId="1" xfId="1" applyFont="1" applyBorder="1" applyAlignment="1" applyProtection="1">
      <alignment horizontal="left"/>
    </xf>
    <xf numFmtId="0" fontId="63" fillId="0" borderId="1" xfId="1" applyBorder="1" applyProtection="1"/>
    <xf numFmtId="0" fontId="63" fillId="0" borderId="1" xfId="1" applyBorder="1"/>
    <xf numFmtId="4" fontId="10" fillId="2" borderId="86" xfId="1" applyNumberFormat="1" applyFont="1" applyFill="1" applyBorder="1" applyAlignment="1">
      <alignment horizontal="center" vertical="center" wrapText="1"/>
    </xf>
    <xf numFmtId="4" fontId="10" fillId="2" borderId="57" xfId="1" applyNumberFormat="1" applyFont="1" applyFill="1" applyBorder="1" applyAlignment="1">
      <alignment horizontal="center" vertical="center" wrapText="1"/>
    </xf>
    <xf numFmtId="4" fontId="10" fillId="2" borderId="126" xfId="1" applyNumberFormat="1" applyFont="1" applyFill="1" applyBorder="1" applyAlignment="1">
      <alignment horizontal="center" vertical="center" wrapText="1"/>
    </xf>
    <xf numFmtId="49" fontId="11" fillId="0" borderId="0" xfId="1" applyNumberFormat="1" applyFont="1" applyAlignment="1">
      <alignment horizontal="left" vertical="top" wrapText="1"/>
    </xf>
    <xf numFmtId="3" fontId="17" fillId="2" borderId="40" xfId="1" applyNumberFormat="1" applyFont="1" applyFill="1" applyBorder="1" applyAlignment="1">
      <alignment horizontal="center" vertical="center"/>
    </xf>
    <xf numFmtId="0" fontId="5" fillId="2" borderId="41" xfId="0" applyFont="1" applyFill="1" applyBorder="1" applyAlignment="1">
      <alignment horizontal="center" vertical="center"/>
    </xf>
    <xf numFmtId="2" fontId="17" fillId="2" borderId="52" xfId="1" applyNumberFormat="1" applyFont="1" applyFill="1" applyBorder="1" applyAlignment="1">
      <alignment horizontal="center" vertical="center"/>
    </xf>
    <xf numFmtId="2" fontId="17" fillId="2" borderId="53" xfId="1" applyNumberFormat="1" applyFont="1" applyFill="1" applyBorder="1" applyAlignment="1">
      <alignment horizontal="center" vertical="center"/>
    </xf>
    <xf numFmtId="2" fontId="17" fillId="2" borderId="30" xfId="1" applyNumberFormat="1" applyFont="1" applyFill="1" applyBorder="1" applyAlignment="1">
      <alignment horizontal="center" vertical="center" wrapText="1"/>
    </xf>
    <xf numFmtId="2" fontId="17" fillId="2" borderId="128" xfId="1" applyNumberFormat="1" applyFont="1" applyFill="1" applyBorder="1" applyAlignment="1">
      <alignment horizontal="center" vertical="center" wrapText="1"/>
    </xf>
    <xf numFmtId="2" fontId="17" fillId="2" borderId="52" xfId="1" applyNumberFormat="1" applyFont="1" applyFill="1" applyBorder="1" applyAlignment="1">
      <alignment horizontal="center" vertical="center" wrapText="1"/>
    </xf>
    <xf numFmtId="2" fontId="17" fillId="2" borderId="53" xfId="1" applyNumberFormat="1" applyFont="1" applyFill="1" applyBorder="1" applyAlignment="1">
      <alignment horizontal="center" vertical="center" wrapText="1"/>
    </xf>
    <xf numFmtId="2" fontId="20" fillId="2" borderId="30" xfId="1" applyNumberFormat="1" applyFont="1" applyFill="1" applyBorder="1" applyAlignment="1">
      <alignment horizontal="center" vertical="center"/>
    </xf>
    <xf numFmtId="2" fontId="20" fillId="2" borderId="128" xfId="1" applyNumberFormat="1" applyFont="1" applyFill="1" applyBorder="1" applyAlignment="1">
      <alignment horizontal="center" vertical="center"/>
    </xf>
    <xf numFmtId="2" fontId="20" fillId="2" borderId="52" xfId="1" applyNumberFormat="1" applyFont="1" applyFill="1" applyBorder="1" applyAlignment="1">
      <alignment horizontal="center" vertical="center"/>
    </xf>
    <xf numFmtId="2" fontId="20" fillId="2" borderId="53" xfId="1" applyNumberFormat="1" applyFont="1" applyFill="1" applyBorder="1" applyAlignment="1">
      <alignment horizontal="center" vertical="center"/>
    </xf>
    <xf numFmtId="2" fontId="20" fillId="2" borderId="40" xfId="1" applyNumberFormat="1" applyFont="1" applyFill="1" applyBorder="1" applyAlignment="1">
      <alignment horizontal="center" vertical="center"/>
    </xf>
    <xf numFmtId="2" fontId="20" fillId="2" borderId="41" xfId="1" applyNumberFormat="1" applyFont="1" applyFill="1" applyBorder="1" applyAlignment="1">
      <alignment horizontal="center" vertical="center"/>
    </xf>
    <xf numFmtId="167" fontId="17" fillId="2" borderId="40" xfId="1" applyNumberFormat="1" applyFont="1" applyFill="1" applyBorder="1" applyAlignment="1">
      <alignment horizontal="center" vertical="center"/>
    </xf>
    <xf numFmtId="167" fontId="17" fillId="2" borderId="41" xfId="1" applyNumberFormat="1" applyFont="1" applyFill="1" applyBorder="1" applyAlignment="1">
      <alignment horizontal="center" vertical="center"/>
    </xf>
    <xf numFmtId="1" fontId="24" fillId="0" borderId="0" xfId="3" applyNumberFormat="1" applyFont="1" applyAlignment="1">
      <alignment horizontal="left" vertical="center"/>
    </xf>
    <xf numFmtId="0" fontId="10" fillId="2" borderId="31" xfId="1" applyFont="1" applyFill="1" applyBorder="1" applyAlignment="1">
      <alignment horizontal="center" vertical="center"/>
    </xf>
    <xf numFmtId="0" fontId="17" fillId="2" borderId="13" xfId="1" applyFont="1" applyFill="1" applyBorder="1" applyAlignment="1">
      <alignment horizontal="center" vertical="center"/>
    </xf>
    <xf numFmtId="0" fontId="5" fillId="2" borderId="135" xfId="0" applyFont="1" applyFill="1" applyBorder="1" applyAlignment="1">
      <alignment horizontal="center" vertical="center"/>
    </xf>
    <xf numFmtId="0" fontId="17" fillId="2" borderId="11"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20" xfId="1" applyFont="1" applyFill="1" applyBorder="1" applyAlignment="1">
      <alignment horizontal="center" vertical="center"/>
    </xf>
    <xf numFmtId="0" fontId="32" fillId="0" borderId="0" xfId="0" applyFont="1" applyAlignment="1">
      <alignment horizontal="right" vertical="center" wrapText="1"/>
    </xf>
    <xf numFmtId="0" fontId="38" fillId="0" borderId="83" xfId="1" applyFont="1" applyBorder="1" applyAlignment="1">
      <alignment horizontal="left" vertical="center"/>
    </xf>
    <xf numFmtId="0" fontId="5" fillId="0" borderId="0" xfId="0" applyFont="1" applyAlignment="1">
      <alignment horizontal="right"/>
    </xf>
    <xf numFmtId="0" fontId="11" fillId="0" borderId="0" xfId="6" applyFont="1" applyAlignment="1">
      <alignment horizontal="left" vertical="center" wrapText="1"/>
    </xf>
    <xf numFmtId="0" fontId="5" fillId="0" borderId="0" xfId="6" applyFont="1" applyAlignment="1">
      <alignment vertical="center" wrapText="1"/>
    </xf>
    <xf numFmtId="0" fontId="11" fillId="0" borderId="0" xfId="6" applyFont="1" applyAlignment="1">
      <alignment vertical="center" wrapText="1"/>
    </xf>
  </cellXfs>
  <cellStyles count="7">
    <cellStyle name="Comma 2" xfId="4" xr:uid="{00000000-0005-0000-0000-000004000000}"/>
    <cellStyle name="Normal" xfId="0" builtinId="0"/>
    <cellStyle name="Normal 2" xfId="1" xr:uid="{00000000-0005-0000-0000-000001000000}"/>
    <cellStyle name="Normal 2 3" xfId="5" xr:uid="{00000000-0005-0000-0000-000005000000}"/>
    <cellStyle name="Normal 4" xfId="2" xr:uid="{00000000-0005-0000-0000-000002000000}"/>
    <cellStyle name="Normal 7" xfId="6" xr:uid="{00000000-0005-0000-0000-000006000000}"/>
    <cellStyle name="Normal_Kainos skaiciavimai_Kvedarna_2007" xfId="3" xr:uid="{00000000-0005-0000-0000-000003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workbookViewId="0"/>
  </sheetViews>
  <sheetFormatPr defaultColWidth="9.140625" defaultRowHeight="1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c r="A1" s="6" t="s">
        <v>0</v>
      </c>
      <c r="B1" s="7"/>
      <c r="C1" s="7"/>
      <c r="D1" s="7"/>
      <c r="E1" s="7"/>
    </row>
    <row r="2" spans="1:5">
      <c r="A2" s="6" t="s">
        <v>1</v>
      </c>
      <c r="B2" s="7"/>
      <c r="C2" s="7"/>
      <c r="D2" s="7"/>
      <c r="E2" s="7"/>
    </row>
    <row r="3" spans="1:5">
      <c r="A3" s="7"/>
      <c r="B3" s="7"/>
      <c r="C3" s="7"/>
      <c r="D3" s="7"/>
      <c r="E3" s="7"/>
    </row>
    <row r="4" spans="1:5">
      <c r="A4" s="7"/>
      <c r="B4" s="7"/>
      <c r="C4" s="7"/>
      <c r="D4" s="7"/>
      <c r="E4" s="7"/>
    </row>
    <row r="5" spans="1:5">
      <c r="A5" s="8" t="s">
        <v>2</v>
      </c>
      <c r="B5" s="7"/>
      <c r="C5" s="7"/>
      <c r="D5" s="7"/>
      <c r="E5" s="7"/>
    </row>
    <row r="6" spans="1:5">
      <c r="A6" s="7"/>
      <c r="B6" s="7"/>
      <c r="C6" s="7"/>
      <c r="D6" s="7"/>
      <c r="E6" s="7"/>
    </row>
    <row r="8" spans="1:5" ht="29.25" customHeight="1">
      <c r="C8" s="1475" t="s">
        <v>3</v>
      </c>
      <c r="D8" s="1475"/>
      <c r="E8" s="1475"/>
    </row>
    <row r="9" spans="1:5">
      <c r="C9" s="9" t="s">
        <v>4</v>
      </c>
      <c r="D9" s="9" t="s">
        <v>5</v>
      </c>
      <c r="E9" s="10" t="s">
        <v>6</v>
      </c>
    </row>
    <row r="10" spans="1:5">
      <c r="C10" s="11" t="s">
        <v>7</v>
      </c>
      <c r="D10" s="12" t="s">
        <v>8</v>
      </c>
      <c r="E10" s="13"/>
    </row>
    <row r="11" spans="1:5">
      <c r="C11" s="11" t="s">
        <v>9</v>
      </c>
      <c r="D11" s="14" t="s">
        <v>10</v>
      </c>
      <c r="E11" s="11">
        <v>4</v>
      </c>
    </row>
    <row r="12" spans="1:5">
      <c r="C12" s="11" t="s">
        <v>9</v>
      </c>
      <c r="D12" s="14" t="s">
        <v>11</v>
      </c>
      <c r="E12" s="15" t="s">
        <v>12</v>
      </c>
    </row>
    <row r="13" spans="1:5">
      <c r="C13" s="16" t="s">
        <v>9</v>
      </c>
      <c r="D13" s="17" t="s">
        <v>13</v>
      </c>
      <c r="E13" s="16" t="s">
        <v>12</v>
      </c>
    </row>
    <row r="14" spans="1:5">
      <c r="C14" s="18" t="s">
        <v>14</v>
      </c>
      <c r="D14" s="19" t="s">
        <v>15</v>
      </c>
      <c r="E14" s="18"/>
    </row>
    <row r="15" spans="1:5">
      <c r="C15" s="20" t="s">
        <v>16</v>
      </c>
      <c r="D15" s="21" t="s">
        <v>17</v>
      </c>
      <c r="E15" s="20" t="s">
        <v>18</v>
      </c>
    </row>
    <row r="16" spans="1:5">
      <c r="C16" s="11" t="s">
        <v>19</v>
      </c>
      <c r="D16" s="22" t="s">
        <v>20</v>
      </c>
      <c r="E16" s="11" t="s">
        <v>21</v>
      </c>
    </row>
    <row r="17" spans="3:5">
      <c r="C17" s="11" t="s">
        <v>22</v>
      </c>
      <c r="D17" s="22" t="s">
        <v>23</v>
      </c>
      <c r="E17" s="11">
        <v>50</v>
      </c>
    </row>
    <row r="18" spans="3:5">
      <c r="C18" s="11" t="s">
        <v>24</v>
      </c>
      <c r="D18" s="23" t="s">
        <v>25</v>
      </c>
      <c r="E18" s="16">
        <v>30</v>
      </c>
    </row>
    <row r="19" spans="3:5">
      <c r="C19" s="11" t="s">
        <v>26</v>
      </c>
      <c r="D19" s="23" t="s">
        <v>27</v>
      </c>
      <c r="E19" s="16">
        <v>20</v>
      </c>
    </row>
    <row r="20" spans="3:5" ht="51">
      <c r="C20" s="16" t="s">
        <v>28</v>
      </c>
      <c r="D20" s="23" t="s">
        <v>29</v>
      </c>
      <c r="E20" s="16">
        <v>35</v>
      </c>
    </row>
    <row r="21" spans="3:5">
      <c r="C21" s="18" t="s">
        <v>30</v>
      </c>
      <c r="D21" s="19" t="s">
        <v>31</v>
      </c>
      <c r="E21" s="18"/>
    </row>
    <row r="22" spans="3:5" ht="51">
      <c r="C22" s="16" t="s">
        <v>32</v>
      </c>
      <c r="D22" s="23" t="s">
        <v>33</v>
      </c>
      <c r="E22" s="16">
        <v>10</v>
      </c>
    </row>
    <row r="23" spans="3:5">
      <c r="C23" s="24" t="s">
        <v>34</v>
      </c>
      <c r="D23" s="25" t="s">
        <v>35</v>
      </c>
      <c r="E23" s="24">
        <v>5</v>
      </c>
    </row>
    <row r="24" spans="3:5">
      <c r="C24" s="18" t="s">
        <v>36</v>
      </c>
      <c r="D24" s="19" t="s">
        <v>37</v>
      </c>
      <c r="E24" s="18"/>
    </row>
    <row r="25" spans="3:5" ht="25.5">
      <c r="C25" s="16" t="s">
        <v>38</v>
      </c>
      <c r="D25" s="22" t="s">
        <v>39</v>
      </c>
      <c r="E25" s="26" t="s">
        <v>40</v>
      </c>
    </row>
    <row r="26" spans="3:5" ht="25.5">
      <c r="C26" s="16" t="s">
        <v>41</v>
      </c>
      <c r="D26" s="23" t="s">
        <v>42</v>
      </c>
      <c r="E26" s="26" t="s">
        <v>43</v>
      </c>
    </row>
    <row r="27" spans="3:5">
      <c r="C27" s="16" t="s">
        <v>44</v>
      </c>
      <c r="D27" s="23" t="s">
        <v>45</v>
      </c>
      <c r="E27" s="26">
        <v>7</v>
      </c>
    </row>
    <row r="28" spans="3:5" ht="25.5">
      <c r="C28" s="16" t="s">
        <v>46</v>
      </c>
      <c r="D28" s="22" t="s">
        <v>47</v>
      </c>
      <c r="E28" s="27">
        <v>6</v>
      </c>
    </row>
    <row r="29" spans="3:5">
      <c r="C29" s="11" t="s">
        <v>48</v>
      </c>
      <c r="D29" s="28" t="s">
        <v>49</v>
      </c>
      <c r="E29" s="29">
        <v>4</v>
      </c>
    </row>
    <row r="30" spans="3:5" ht="25.5">
      <c r="C30" s="11" t="s">
        <v>50</v>
      </c>
      <c r="D30" s="22" t="s">
        <v>51</v>
      </c>
      <c r="E30" s="11">
        <v>6</v>
      </c>
    </row>
    <row r="31" spans="3:5">
      <c r="C31" s="18" t="s">
        <v>52</v>
      </c>
      <c r="D31" s="19" t="s">
        <v>53</v>
      </c>
      <c r="E31" s="30"/>
    </row>
    <row r="32" spans="3:5">
      <c r="C32" s="11" t="s">
        <v>54</v>
      </c>
      <c r="D32" s="14" t="s">
        <v>55</v>
      </c>
      <c r="E32" s="11">
        <v>7</v>
      </c>
    </row>
    <row r="33" spans="3:5" ht="25.5">
      <c r="C33" s="24" t="s">
        <v>56</v>
      </c>
      <c r="D33" s="31" t="s">
        <v>57</v>
      </c>
      <c r="E33" s="24">
        <v>10</v>
      </c>
    </row>
    <row r="34" spans="3:5">
      <c r="C34" s="32"/>
      <c r="E34" s="33"/>
    </row>
    <row r="35" spans="3:5">
      <c r="D35" s="34"/>
    </row>
  </sheetData>
  <sheetProtection password="F757" sheet="1" objects="1" scenarios="1"/>
  <mergeCells count="1">
    <mergeCell ref="C8:E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R164"/>
  <sheetViews>
    <sheetView zoomScale="80" zoomScaleNormal="80" workbookViewId="0"/>
  </sheetViews>
  <sheetFormatPr defaultColWidth="9.140625" defaultRowHeight="1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c r="A1" s="6" t="s">
        <v>0</v>
      </c>
      <c r="B1" s="7"/>
      <c r="C1" s="7"/>
      <c r="D1" s="7"/>
      <c r="E1" s="7"/>
      <c r="F1" s="7"/>
      <c r="G1" s="7"/>
      <c r="H1" s="7"/>
      <c r="I1" s="7"/>
      <c r="J1" s="7"/>
      <c r="K1" s="7"/>
      <c r="L1" s="7"/>
      <c r="M1" s="7"/>
      <c r="N1" s="7"/>
      <c r="O1" s="7"/>
      <c r="P1" s="7"/>
      <c r="Q1" s="7"/>
    </row>
    <row r="2" spans="1:18">
      <c r="A2" s="6" t="s">
        <v>1</v>
      </c>
      <c r="B2" s="7"/>
      <c r="C2" s="7"/>
      <c r="D2" s="7"/>
      <c r="E2" s="7"/>
      <c r="F2" s="7"/>
      <c r="G2" s="7"/>
      <c r="H2" s="7"/>
      <c r="I2" s="7"/>
      <c r="J2" s="7"/>
      <c r="K2" s="7"/>
      <c r="L2" s="7"/>
      <c r="M2" s="7"/>
      <c r="N2" s="7"/>
      <c r="O2" s="7"/>
      <c r="P2" s="7"/>
      <c r="Q2" s="7"/>
    </row>
    <row r="3" spans="1:18">
      <c r="A3" s="7"/>
      <c r="B3" s="7"/>
      <c r="C3" s="7"/>
      <c r="D3" s="7"/>
      <c r="E3" s="7"/>
      <c r="F3" s="7"/>
      <c r="G3" s="7"/>
      <c r="H3" s="7"/>
      <c r="I3" s="7"/>
      <c r="J3" s="7"/>
      <c r="K3" s="7"/>
      <c r="L3" s="7"/>
      <c r="M3" s="7"/>
      <c r="N3" s="7"/>
      <c r="O3" s="7"/>
      <c r="P3" s="7"/>
      <c r="Q3" s="7"/>
    </row>
    <row r="4" spans="1:18">
      <c r="A4" s="7"/>
      <c r="B4" s="7"/>
      <c r="C4" s="7"/>
      <c r="D4" s="7"/>
      <c r="E4" s="7"/>
      <c r="F4" s="7"/>
      <c r="G4" s="7"/>
      <c r="H4" s="7"/>
      <c r="I4" s="7"/>
      <c r="J4" s="7"/>
      <c r="K4" s="7"/>
      <c r="L4" s="7"/>
      <c r="M4" s="7"/>
      <c r="N4" s="7"/>
      <c r="O4" s="7"/>
      <c r="P4" s="7"/>
      <c r="Q4" s="7"/>
    </row>
    <row r="5" spans="1:18">
      <c r="A5" s="8" t="s">
        <v>1042</v>
      </c>
      <c r="B5" s="7"/>
      <c r="C5" s="7"/>
      <c r="D5" s="7"/>
      <c r="E5" s="7"/>
      <c r="F5" s="7"/>
      <c r="G5" s="7"/>
      <c r="H5" s="7"/>
      <c r="I5" s="7"/>
      <c r="J5" s="7"/>
      <c r="K5" s="7"/>
      <c r="L5" s="7"/>
      <c r="M5" s="7"/>
      <c r="N5" s="7"/>
      <c r="O5" s="7"/>
      <c r="P5" s="7"/>
      <c r="Q5" s="7"/>
    </row>
    <row r="6" spans="1:18">
      <c r="A6" s="7"/>
      <c r="B6" s="7"/>
      <c r="C6" s="7"/>
      <c r="D6" s="7"/>
      <c r="E6" s="7"/>
      <c r="F6" s="7"/>
      <c r="G6" s="7"/>
      <c r="H6" s="7"/>
      <c r="I6" s="7"/>
      <c r="J6" s="7"/>
      <c r="K6" s="7"/>
      <c r="L6" s="7"/>
      <c r="M6" s="7"/>
      <c r="N6" s="7"/>
      <c r="O6" s="7"/>
      <c r="P6" s="7"/>
      <c r="Q6" s="7"/>
    </row>
    <row r="8" spans="1:18">
      <c r="B8" s="1510" t="s">
        <v>1043</v>
      </c>
      <c r="C8" s="1510"/>
      <c r="D8" s="1510"/>
      <c r="E8" s="1510"/>
      <c r="F8" s="1510"/>
      <c r="G8" s="1510"/>
      <c r="H8" s="1510"/>
      <c r="I8" s="1510"/>
      <c r="J8" s="1510"/>
      <c r="K8" s="1510"/>
      <c r="L8" s="1510"/>
      <c r="M8" s="1510"/>
      <c r="N8" s="1510"/>
      <c r="O8" s="1510"/>
      <c r="P8" s="1510"/>
      <c r="Q8" s="1510"/>
    </row>
    <row r="9" spans="1:18" ht="101.25" customHeight="1">
      <c r="B9" s="1018" t="s">
        <v>4</v>
      </c>
      <c r="C9" s="1019" t="s">
        <v>597</v>
      </c>
      <c r="D9" s="1020" t="s">
        <v>246</v>
      </c>
      <c r="E9" s="1021" t="s">
        <v>247</v>
      </c>
      <c r="F9" s="1022" t="s">
        <v>248</v>
      </c>
      <c r="G9" s="1023" t="s">
        <v>249</v>
      </c>
      <c r="H9" s="1024" t="s">
        <v>250</v>
      </c>
      <c r="I9" s="1025" t="s">
        <v>251</v>
      </c>
      <c r="J9" s="1022" t="s">
        <v>252</v>
      </c>
      <c r="K9" s="1023" t="s">
        <v>253</v>
      </c>
      <c r="L9" s="1026" t="s">
        <v>254</v>
      </c>
      <c r="M9" s="1027" t="s">
        <v>255</v>
      </c>
      <c r="N9" s="1028" t="s">
        <v>256</v>
      </c>
      <c r="O9" s="1029" t="s">
        <v>257</v>
      </c>
      <c r="P9" s="1029" t="s">
        <v>258</v>
      </c>
      <c r="Q9" s="1030" t="s">
        <v>259</v>
      </c>
    </row>
    <row r="10" spans="1:18">
      <c r="A10" s="1031"/>
      <c r="B10" s="1032" t="s">
        <v>69</v>
      </c>
      <c r="C10" s="1032" t="s">
        <v>598</v>
      </c>
      <c r="D10" s="1033">
        <f t="shared" ref="D10:Q10" si="0">D11+D15+D22+D25+D31+D34</f>
        <v>3926.9365200000002</v>
      </c>
      <c r="E10" s="1034">
        <f t="shared" si="0"/>
        <v>1163.7377882419951</v>
      </c>
      <c r="F10" s="1035">
        <f t="shared" si="0"/>
        <v>78.719758671547908</v>
      </c>
      <c r="G10" s="1036">
        <f t="shared" si="0"/>
        <v>216.42564295407499</v>
      </c>
      <c r="H10" s="1037">
        <f t="shared" si="0"/>
        <v>868.59238661637244</v>
      </c>
      <c r="I10" s="1038">
        <f t="shared" si="0"/>
        <v>2746.2535891264033</v>
      </c>
      <c r="J10" s="1035">
        <f t="shared" si="0"/>
        <v>1614.7510215948214</v>
      </c>
      <c r="K10" s="1036">
        <f t="shared" si="0"/>
        <v>1083.5992238010149</v>
      </c>
      <c r="L10" s="1037">
        <f t="shared" si="0"/>
        <v>47.903343730566604</v>
      </c>
      <c r="M10" s="1039">
        <f t="shared" si="0"/>
        <v>1.0966083666414412</v>
      </c>
      <c r="N10" s="1040">
        <f t="shared" si="0"/>
        <v>15.844378886381264</v>
      </c>
      <c r="O10" s="1036">
        <f t="shared" si="0"/>
        <v>15.844378886381264</v>
      </c>
      <c r="P10" s="1037">
        <f t="shared" si="0"/>
        <v>0</v>
      </c>
      <c r="Q10" s="1034">
        <f t="shared" si="0"/>
        <v>4.1553785790231987E-3</v>
      </c>
      <c r="R10" s="33"/>
    </row>
    <row r="11" spans="1:18">
      <c r="B11" s="1041" t="s">
        <v>71</v>
      </c>
      <c r="C11" s="1042" t="s">
        <v>8</v>
      </c>
      <c r="D11" s="1043">
        <f>E11+I11+M11+N11+Q11</f>
        <v>31.407779999999999</v>
      </c>
      <c r="E11" s="1044">
        <f t="shared" ref="E11:E37" si="1">SUM(F11:H11)</f>
        <v>10.72236482976</v>
      </c>
      <c r="F11" s="1045">
        <f>SUM(F12:F14)</f>
        <v>0.71616019955999988</v>
      </c>
      <c r="G11" s="1046">
        <f>SUM(G12:G14)</f>
        <v>0.7410979768799999</v>
      </c>
      <c r="H11" s="1047">
        <f>SUM(H12:H14)</f>
        <v>9.2651066533200002</v>
      </c>
      <c r="I11" s="1048">
        <f t="shared" ref="I11:I37" si="2">SUM(J11:L11)</f>
        <v>20.63528835336</v>
      </c>
      <c r="J11" s="1045">
        <f t="shared" ref="J11:Q11" si="3">SUM(J12:J14)</f>
        <v>15.731842924199999</v>
      </c>
      <c r="K11" s="1046">
        <f t="shared" si="3"/>
        <v>4.48543928514</v>
      </c>
      <c r="L11" s="1047">
        <f t="shared" si="3"/>
        <v>0.41800614401999997</v>
      </c>
      <c r="M11" s="1049">
        <f t="shared" si="3"/>
        <v>2.5440301799999998E-3</v>
      </c>
      <c r="N11" s="1050">
        <f>SUM(O11:P11)</f>
        <v>4.53842421E-2</v>
      </c>
      <c r="O11" s="1046">
        <f t="shared" si="3"/>
        <v>4.53842421E-2</v>
      </c>
      <c r="P11" s="1047">
        <f t="shared" si="3"/>
        <v>0</v>
      </c>
      <c r="Q11" s="1044">
        <f t="shared" si="3"/>
        <v>2.1985446E-3</v>
      </c>
    </row>
    <row r="12" spans="1:18">
      <c r="B12" s="1051" t="s">
        <v>73</v>
      </c>
      <c r="C12" s="1052" t="s">
        <v>10</v>
      </c>
      <c r="D12" s="1043">
        <f>E12+I12+M12+N12+Q12</f>
        <v>9.0104999999999986</v>
      </c>
      <c r="E12" s="1044">
        <f t="shared" si="1"/>
        <v>3.0761126159999996</v>
      </c>
      <c r="F12" s="1053">
        <f t="shared" ref="F12:H14" si="4">SUM(F40,F68,F118)</f>
        <v>0.205457421</v>
      </c>
      <c r="G12" s="1054">
        <f t="shared" si="4"/>
        <v>0.21261175799999998</v>
      </c>
      <c r="H12" s="1055">
        <f t="shared" si="4"/>
        <v>2.6580434369999999</v>
      </c>
      <c r="I12" s="1048">
        <f t="shared" si="2"/>
        <v>5.9200066259999993</v>
      </c>
      <c r="J12" s="1053">
        <f t="shared" ref="J12:M14" si="5">SUM(J40,J68,J118)</f>
        <v>4.5132693449999994</v>
      </c>
      <c r="K12" s="1054">
        <f t="shared" si="5"/>
        <v>1.2868165364999999</v>
      </c>
      <c r="L12" s="1055">
        <f t="shared" si="5"/>
        <v>0.1199207445</v>
      </c>
      <c r="M12" s="1056">
        <f t="shared" si="5"/>
        <v>7.2985050000000005E-4</v>
      </c>
      <c r="N12" s="1050">
        <f t="shared" ref="N12:N37" si="6">SUM(O12:P12)</f>
        <v>1.30201725E-2</v>
      </c>
      <c r="O12" s="1057">
        <f t="shared" ref="O12:Q14" si="7">SUM(O40,O68,O118)</f>
        <v>1.30201725E-2</v>
      </c>
      <c r="P12" s="1058">
        <f t="shared" si="7"/>
        <v>0</v>
      </c>
      <c r="Q12" s="1044">
        <f t="shared" si="7"/>
        <v>6.30735E-4</v>
      </c>
    </row>
    <row r="13" spans="1:18">
      <c r="B13" s="1051" t="s">
        <v>75</v>
      </c>
      <c r="C13" s="1052" t="s">
        <v>11</v>
      </c>
      <c r="D13" s="1043">
        <f t="shared" ref="D13:D14" si="8">E13+I13+M13+N13+Q13</f>
        <v>0</v>
      </c>
      <c r="E13" s="1044">
        <f t="shared" si="1"/>
        <v>0</v>
      </c>
      <c r="F13" s="1053">
        <f t="shared" si="4"/>
        <v>0</v>
      </c>
      <c r="G13" s="1054">
        <f t="shared" si="4"/>
        <v>0</v>
      </c>
      <c r="H13" s="1055">
        <f t="shared" si="4"/>
        <v>0</v>
      </c>
      <c r="I13" s="1048">
        <f t="shared" si="2"/>
        <v>0</v>
      </c>
      <c r="J13" s="1053">
        <f t="shared" si="5"/>
        <v>0</v>
      </c>
      <c r="K13" s="1054">
        <f t="shared" si="5"/>
        <v>0</v>
      </c>
      <c r="L13" s="1055">
        <f t="shared" si="5"/>
        <v>0</v>
      </c>
      <c r="M13" s="1056">
        <f t="shared" si="5"/>
        <v>0</v>
      </c>
      <c r="N13" s="1050">
        <f t="shared" si="6"/>
        <v>0</v>
      </c>
      <c r="O13" s="1057">
        <f t="shared" si="7"/>
        <v>0</v>
      </c>
      <c r="P13" s="1058">
        <f t="shared" si="7"/>
        <v>0</v>
      </c>
      <c r="Q13" s="1044">
        <f t="shared" si="7"/>
        <v>0</v>
      </c>
    </row>
    <row r="14" spans="1:18">
      <c r="B14" s="1051" t="s">
        <v>599</v>
      </c>
      <c r="C14" s="1052" t="s">
        <v>13</v>
      </c>
      <c r="D14" s="1043">
        <f t="shared" si="8"/>
        <v>22.397280000000002</v>
      </c>
      <c r="E14" s="1044">
        <f t="shared" si="1"/>
        <v>7.6462522137600004</v>
      </c>
      <c r="F14" s="1053">
        <f t="shared" si="4"/>
        <v>0.5107027785599999</v>
      </c>
      <c r="G14" s="1054">
        <f t="shared" si="4"/>
        <v>0.52848621887999991</v>
      </c>
      <c r="H14" s="1055">
        <f t="shared" si="4"/>
        <v>6.6070632163200003</v>
      </c>
      <c r="I14" s="1048">
        <f t="shared" si="2"/>
        <v>14.715281727359999</v>
      </c>
      <c r="J14" s="1053">
        <f t="shared" si="5"/>
        <v>11.218573579199999</v>
      </c>
      <c r="K14" s="1054">
        <f t="shared" si="5"/>
        <v>3.1986227486399996</v>
      </c>
      <c r="L14" s="1055">
        <f t="shared" si="5"/>
        <v>0.29808539951999996</v>
      </c>
      <c r="M14" s="1056">
        <f t="shared" si="5"/>
        <v>1.8141796799999999E-3</v>
      </c>
      <c r="N14" s="1050">
        <f t="shared" si="6"/>
        <v>3.2364069599999996E-2</v>
      </c>
      <c r="O14" s="1057">
        <f t="shared" si="7"/>
        <v>3.2364069599999996E-2</v>
      </c>
      <c r="P14" s="1058">
        <f t="shared" si="7"/>
        <v>0</v>
      </c>
      <c r="Q14" s="1044">
        <f t="shared" si="7"/>
        <v>1.5678096000000001E-3</v>
      </c>
    </row>
    <row r="15" spans="1:18">
      <c r="B15" s="1041" t="s">
        <v>77</v>
      </c>
      <c r="C15" s="1059" t="s">
        <v>15</v>
      </c>
      <c r="D15" s="1060">
        <f>E15+I15+M15+N15+Q15</f>
        <v>3680.0657000000001</v>
      </c>
      <c r="E15" s="1061">
        <f t="shared" si="1"/>
        <v>1075.367594150365</v>
      </c>
      <c r="F15" s="1045">
        <f>SUM(F16:F21)</f>
        <v>34.506109616477069</v>
      </c>
      <c r="G15" s="1046">
        <f>SUM(G16:G21)</f>
        <v>194.2212556243677</v>
      </c>
      <c r="H15" s="1047">
        <f>SUM(H16:H21)</f>
        <v>846.64022890952026</v>
      </c>
      <c r="I15" s="1062">
        <f t="shared" si="2"/>
        <v>2604.6838918620742</v>
      </c>
      <c r="J15" s="1045">
        <f t="shared" ref="J15:Q15" si="9">SUM(J16:J21)</f>
        <v>1527.9083044389818</v>
      </c>
      <c r="K15" s="1046">
        <f t="shared" si="9"/>
        <v>1057.4767498350927</v>
      </c>
      <c r="L15" s="1047">
        <f t="shared" si="9"/>
        <v>19.298837587999319</v>
      </c>
      <c r="M15" s="1049">
        <f t="shared" si="9"/>
        <v>7.2138658674502699E-4</v>
      </c>
      <c r="N15" s="1063">
        <f t="shared" si="6"/>
        <v>1.2869180467241531E-2</v>
      </c>
      <c r="O15" s="1064">
        <f t="shared" si="9"/>
        <v>1.2869180467241531E-2</v>
      </c>
      <c r="P15" s="1065">
        <f t="shared" si="9"/>
        <v>0</v>
      </c>
      <c r="Q15" s="1044">
        <f t="shared" si="9"/>
        <v>6.2342050706360363E-4</v>
      </c>
    </row>
    <row r="16" spans="1:18">
      <c r="B16" s="1051" t="s">
        <v>79</v>
      </c>
      <c r="C16" s="1052" t="s">
        <v>17</v>
      </c>
      <c r="D16" s="1043">
        <f t="shared" ref="D16:D21" si="10">E16+I16+M16+N16+Q16</f>
        <v>369.56542000000002</v>
      </c>
      <c r="E16" s="1044">
        <f t="shared" si="1"/>
        <v>27.060524150365019</v>
      </c>
      <c r="F16" s="1053">
        <f t="shared" ref="F16:H21" si="11">SUM(F44,F72,F122)</f>
        <v>20.036999616477068</v>
      </c>
      <c r="G16" s="1054">
        <f t="shared" si="11"/>
        <v>3.3592156243676881</v>
      </c>
      <c r="H16" s="1055">
        <f t="shared" si="11"/>
        <v>3.6643089095202632</v>
      </c>
      <c r="I16" s="1048">
        <f t="shared" si="2"/>
        <v>342.49068186207393</v>
      </c>
      <c r="J16" s="1053">
        <f t="shared" ref="J16:Q21" si="12">SUM(J44,J72,J122)</f>
        <v>59.724244438981884</v>
      </c>
      <c r="K16" s="1054">
        <f t="shared" si="12"/>
        <v>279.12601983509273</v>
      </c>
      <c r="L16" s="1055">
        <f t="shared" si="12"/>
        <v>3.640417587999321</v>
      </c>
      <c r="M16" s="1056">
        <f t="shared" si="12"/>
        <v>7.2138658674502699E-4</v>
      </c>
      <c r="N16" s="1050">
        <f t="shared" si="6"/>
        <v>1.2869180467241531E-2</v>
      </c>
      <c r="O16" s="1057">
        <f t="shared" ref="O16:Q20" si="13">SUM(O44,O72,O122)</f>
        <v>1.2869180467241531E-2</v>
      </c>
      <c r="P16" s="1058">
        <f t="shared" si="13"/>
        <v>0</v>
      </c>
      <c r="Q16" s="1044">
        <f t="shared" si="13"/>
        <v>6.2342050706360363E-4</v>
      </c>
    </row>
    <row r="17" spans="2:17">
      <c r="B17" s="1051" t="s">
        <v>87</v>
      </c>
      <c r="C17" s="1052" t="s">
        <v>600</v>
      </c>
      <c r="D17" s="1043">
        <f t="shared" si="10"/>
        <v>50.152619999999999</v>
      </c>
      <c r="E17" s="1044">
        <f t="shared" si="1"/>
        <v>0</v>
      </c>
      <c r="F17" s="1053">
        <f t="shared" si="11"/>
        <v>0</v>
      </c>
      <c r="G17" s="1054">
        <f t="shared" si="11"/>
        <v>0</v>
      </c>
      <c r="H17" s="1055">
        <f t="shared" si="11"/>
        <v>0</v>
      </c>
      <c r="I17" s="1048">
        <f t="shared" si="2"/>
        <v>50.152619999999999</v>
      </c>
      <c r="J17" s="1053">
        <f t="shared" si="12"/>
        <v>1.15872</v>
      </c>
      <c r="K17" s="1054">
        <f t="shared" si="12"/>
        <v>48.993899999999996</v>
      </c>
      <c r="L17" s="1055">
        <f t="shared" si="12"/>
        <v>0</v>
      </c>
      <c r="M17" s="1056">
        <f t="shared" si="12"/>
        <v>0</v>
      </c>
      <c r="N17" s="1050">
        <f t="shared" si="6"/>
        <v>0</v>
      </c>
      <c r="O17" s="1057">
        <f t="shared" si="13"/>
        <v>0</v>
      </c>
      <c r="P17" s="1058">
        <f t="shared" si="13"/>
        <v>0</v>
      </c>
      <c r="Q17" s="1044">
        <f t="shared" si="13"/>
        <v>0</v>
      </c>
    </row>
    <row r="18" spans="2:17">
      <c r="B18" s="1066" t="s">
        <v>97</v>
      </c>
      <c r="C18" s="1052" t="s">
        <v>23</v>
      </c>
      <c r="D18" s="1043">
        <f t="shared" si="10"/>
        <v>2181.7811699999997</v>
      </c>
      <c r="E18" s="1044">
        <f t="shared" si="1"/>
        <v>841.70268999999996</v>
      </c>
      <c r="F18" s="1053">
        <f t="shared" si="11"/>
        <v>0</v>
      </c>
      <c r="G18" s="1054">
        <f t="shared" si="11"/>
        <v>0</v>
      </c>
      <c r="H18" s="1055">
        <f t="shared" si="11"/>
        <v>841.70268999999996</v>
      </c>
      <c r="I18" s="1048">
        <f t="shared" si="2"/>
        <v>1340.0784799999999</v>
      </c>
      <c r="J18" s="1053">
        <f t="shared" si="12"/>
        <v>1340.0784799999999</v>
      </c>
      <c r="K18" s="1054">
        <f t="shared" si="12"/>
        <v>0</v>
      </c>
      <c r="L18" s="1055">
        <f t="shared" si="12"/>
        <v>0</v>
      </c>
      <c r="M18" s="1056">
        <f t="shared" si="12"/>
        <v>0</v>
      </c>
      <c r="N18" s="1050">
        <f t="shared" si="6"/>
        <v>0</v>
      </c>
      <c r="O18" s="1057">
        <f t="shared" si="13"/>
        <v>0</v>
      </c>
      <c r="P18" s="1058">
        <f t="shared" si="13"/>
        <v>0</v>
      </c>
      <c r="Q18" s="1044">
        <f t="shared" si="13"/>
        <v>0</v>
      </c>
    </row>
    <row r="19" spans="2:17">
      <c r="B19" s="1066" t="s">
        <v>601</v>
      </c>
      <c r="C19" s="1067" t="s">
        <v>25</v>
      </c>
      <c r="D19" s="1043">
        <f t="shared" si="10"/>
        <v>0</v>
      </c>
      <c r="E19" s="1044">
        <f t="shared" ref="E19:E20" si="14">SUM(F19:H19)</f>
        <v>0</v>
      </c>
      <c r="F19" s="1053">
        <f t="shared" si="11"/>
        <v>0</v>
      </c>
      <c r="G19" s="1054">
        <f t="shared" si="11"/>
        <v>0</v>
      </c>
      <c r="H19" s="1055">
        <f t="shared" si="11"/>
        <v>0</v>
      </c>
      <c r="I19" s="1048">
        <f t="shared" si="2"/>
        <v>0</v>
      </c>
      <c r="J19" s="1053">
        <f t="shared" si="12"/>
        <v>0</v>
      </c>
      <c r="K19" s="1054">
        <f t="shared" si="12"/>
        <v>0</v>
      </c>
      <c r="L19" s="1055">
        <f t="shared" si="12"/>
        <v>0</v>
      </c>
      <c r="M19" s="1056">
        <f t="shared" si="12"/>
        <v>0</v>
      </c>
      <c r="N19" s="1050">
        <f t="shared" si="6"/>
        <v>0</v>
      </c>
      <c r="O19" s="1057">
        <f t="shared" si="13"/>
        <v>0</v>
      </c>
      <c r="P19" s="1058">
        <f t="shared" si="13"/>
        <v>0</v>
      </c>
      <c r="Q19" s="1044">
        <f t="shared" si="13"/>
        <v>0</v>
      </c>
    </row>
    <row r="20" spans="2:17">
      <c r="B20" s="1066" t="s">
        <v>602</v>
      </c>
      <c r="C20" s="1067" t="s">
        <v>27</v>
      </c>
      <c r="D20" s="1043">
        <f t="shared" si="10"/>
        <v>0</v>
      </c>
      <c r="E20" s="1044">
        <f t="shared" si="14"/>
        <v>0</v>
      </c>
      <c r="F20" s="1053">
        <f t="shared" si="11"/>
        <v>0</v>
      </c>
      <c r="G20" s="1054">
        <f t="shared" si="11"/>
        <v>0</v>
      </c>
      <c r="H20" s="1055">
        <f t="shared" si="11"/>
        <v>0</v>
      </c>
      <c r="I20" s="1048">
        <f t="shared" si="2"/>
        <v>0</v>
      </c>
      <c r="J20" s="1053">
        <f t="shared" si="12"/>
        <v>0</v>
      </c>
      <c r="K20" s="1054">
        <f t="shared" si="12"/>
        <v>0</v>
      </c>
      <c r="L20" s="1055">
        <f t="shared" si="12"/>
        <v>0</v>
      </c>
      <c r="M20" s="1056">
        <f t="shared" si="12"/>
        <v>0</v>
      </c>
      <c r="N20" s="1050">
        <f t="shared" si="6"/>
        <v>0</v>
      </c>
      <c r="O20" s="1057">
        <f t="shared" si="13"/>
        <v>0</v>
      </c>
      <c r="P20" s="1058">
        <f t="shared" si="13"/>
        <v>0</v>
      </c>
      <c r="Q20" s="1044">
        <f t="shared" si="13"/>
        <v>0</v>
      </c>
    </row>
    <row r="21" spans="2:17" ht="38.25">
      <c r="B21" s="1066" t="s">
        <v>603</v>
      </c>
      <c r="C21" s="1067" t="s">
        <v>604</v>
      </c>
      <c r="D21" s="1043">
        <f t="shared" si="10"/>
        <v>1078.5664899999999</v>
      </c>
      <c r="E21" s="1044">
        <f t="shared" si="1"/>
        <v>206.60438000000002</v>
      </c>
      <c r="F21" s="1053">
        <f t="shared" si="11"/>
        <v>14.469110000000001</v>
      </c>
      <c r="G21" s="1054">
        <f t="shared" si="11"/>
        <v>190.86204000000001</v>
      </c>
      <c r="H21" s="1055">
        <f t="shared" si="11"/>
        <v>1.2732300000000001</v>
      </c>
      <c r="I21" s="1048">
        <f t="shared" si="2"/>
        <v>871.96210999999994</v>
      </c>
      <c r="J21" s="1053">
        <f t="shared" si="12"/>
        <v>126.94686</v>
      </c>
      <c r="K21" s="1054">
        <f t="shared" si="12"/>
        <v>729.35682999999995</v>
      </c>
      <c r="L21" s="1055">
        <f t="shared" si="12"/>
        <v>15.65842</v>
      </c>
      <c r="M21" s="1056">
        <f t="shared" si="12"/>
        <v>0</v>
      </c>
      <c r="N21" s="1050">
        <f t="shared" si="6"/>
        <v>0</v>
      </c>
      <c r="O21" s="1057">
        <f t="shared" si="12"/>
        <v>0</v>
      </c>
      <c r="P21" s="1058">
        <f t="shared" si="12"/>
        <v>0</v>
      </c>
      <c r="Q21" s="1044">
        <f t="shared" si="12"/>
        <v>0</v>
      </c>
    </row>
    <row r="22" spans="2:17">
      <c r="B22" s="1068" t="s">
        <v>105</v>
      </c>
      <c r="C22" s="1069" t="s">
        <v>31</v>
      </c>
      <c r="D22" s="1043">
        <f>E22+I22+M22+N22+Q22</f>
        <v>138.59094999999999</v>
      </c>
      <c r="E22" s="1044">
        <f t="shared" si="1"/>
        <v>52.976863138239999</v>
      </c>
      <c r="F22" s="1045">
        <f>SUM(F23:F24)</f>
        <v>42.710705408439999</v>
      </c>
      <c r="G22" s="1046">
        <f>SUM(G23:G24)</f>
        <v>5.2672776071200005</v>
      </c>
      <c r="H22" s="1047">
        <f>SUM(H23:H24)</f>
        <v>4.9988801226800001</v>
      </c>
      <c r="I22" s="1048">
        <f t="shared" si="2"/>
        <v>85.604836094639992</v>
      </c>
      <c r="J22" s="1045">
        <f t="shared" ref="J22:Q22" si="15">SUM(J23:J24)</f>
        <v>48.133458635799997</v>
      </c>
      <c r="K22" s="1046">
        <f t="shared" si="15"/>
        <v>18.349165566860002</v>
      </c>
      <c r="L22" s="1047">
        <f t="shared" si="15"/>
        <v>19.122211891979997</v>
      </c>
      <c r="M22" s="1049">
        <f t="shared" si="15"/>
        <v>4.6949382E-4</v>
      </c>
      <c r="N22" s="1050">
        <f t="shared" si="6"/>
        <v>8.3755379000000005E-3</v>
      </c>
      <c r="O22" s="1064">
        <f t="shared" si="15"/>
        <v>8.3755379000000005E-3</v>
      </c>
      <c r="P22" s="1065">
        <f t="shared" si="15"/>
        <v>0</v>
      </c>
      <c r="Q22" s="1044">
        <f t="shared" si="15"/>
        <v>4.0573539999999998E-4</v>
      </c>
    </row>
    <row r="23" spans="2:17" ht="51.75">
      <c r="B23" s="1066" t="s">
        <v>107</v>
      </c>
      <c r="C23" s="1070" t="s">
        <v>33</v>
      </c>
      <c r="D23" s="1043">
        <f t="shared" ref="D23:D24" si="16">E23+I23+M23+N23+Q23</f>
        <v>132.64391999999998</v>
      </c>
      <c r="E23" s="1044">
        <f t="shared" si="1"/>
        <v>52.976863138239999</v>
      </c>
      <c r="F23" s="1053">
        <f>SUM(F51,F79,F129)</f>
        <v>42.710705408439999</v>
      </c>
      <c r="G23" s="1054">
        <f>SUM(G51,G79,G129)</f>
        <v>5.2672776071200005</v>
      </c>
      <c r="H23" s="1055">
        <f>SUM(H51,H79,H129)</f>
        <v>4.9988801226800001</v>
      </c>
      <c r="I23" s="1048">
        <f t="shared" si="2"/>
        <v>79.657806094639994</v>
      </c>
      <c r="J23" s="1053">
        <f t="shared" ref="J23:Q23" si="17">SUM(J51,J79,J129)</f>
        <v>43.671968635799999</v>
      </c>
      <c r="K23" s="1054">
        <f t="shared" si="17"/>
        <v>18.349165566860002</v>
      </c>
      <c r="L23" s="1055">
        <f t="shared" si="17"/>
        <v>17.636671891979997</v>
      </c>
      <c r="M23" s="1056">
        <f t="shared" si="17"/>
        <v>4.6949382E-4</v>
      </c>
      <c r="N23" s="1050">
        <f t="shared" si="6"/>
        <v>8.3755379000000005E-3</v>
      </c>
      <c r="O23" s="1057">
        <f t="shared" si="17"/>
        <v>8.3755379000000005E-3</v>
      </c>
      <c r="P23" s="1058">
        <f t="shared" si="17"/>
        <v>0</v>
      </c>
      <c r="Q23" s="1044">
        <f t="shared" si="17"/>
        <v>4.0573539999999998E-4</v>
      </c>
    </row>
    <row r="24" spans="2:17">
      <c r="B24" s="1066" t="s">
        <v>109</v>
      </c>
      <c r="C24" s="1070" t="s">
        <v>35</v>
      </c>
      <c r="D24" s="1043">
        <f t="shared" si="16"/>
        <v>5.9470300000000007</v>
      </c>
      <c r="E24" s="1044">
        <f t="shared" si="1"/>
        <v>0</v>
      </c>
      <c r="F24" s="1053">
        <f>SUM(F52,F80)</f>
        <v>0</v>
      </c>
      <c r="G24" s="1054">
        <f>SUM(G52,G80)</f>
        <v>0</v>
      </c>
      <c r="H24" s="1055">
        <f>SUM(H52,H80)</f>
        <v>0</v>
      </c>
      <c r="I24" s="1048">
        <f t="shared" si="2"/>
        <v>5.9470300000000007</v>
      </c>
      <c r="J24" s="1053">
        <f t="shared" ref="J24:Q24" si="18">SUM(J52,J80)</f>
        <v>4.4614900000000004</v>
      </c>
      <c r="K24" s="1054">
        <f t="shared" si="18"/>
        <v>0</v>
      </c>
      <c r="L24" s="1055">
        <f t="shared" si="18"/>
        <v>1.4855400000000001</v>
      </c>
      <c r="M24" s="1056">
        <f t="shared" si="18"/>
        <v>0</v>
      </c>
      <c r="N24" s="1050">
        <f t="shared" si="6"/>
        <v>0</v>
      </c>
      <c r="O24" s="1057">
        <f t="shared" si="18"/>
        <v>0</v>
      </c>
      <c r="P24" s="1058">
        <f t="shared" si="18"/>
        <v>0</v>
      </c>
      <c r="Q24" s="1044">
        <f t="shared" si="18"/>
        <v>0</v>
      </c>
    </row>
    <row r="25" spans="2:17">
      <c r="B25" s="1068" t="s">
        <v>265</v>
      </c>
      <c r="C25" s="1069" t="s">
        <v>37</v>
      </c>
      <c r="D25" s="1060">
        <f>E25+I25+M25+N25+Q25</f>
        <v>35.059010000000001</v>
      </c>
      <c r="E25" s="1061">
        <f t="shared" si="1"/>
        <v>16.691834787150238</v>
      </c>
      <c r="F25" s="1045">
        <f>SUM(F26:F30)</f>
        <v>0.50623470769084145</v>
      </c>
      <c r="G25" s="1046">
        <f>SUM(G26:G30)</f>
        <v>15.905693876467272</v>
      </c>
      <c r="H25" s="1047">
        <f>SUM(H26:H30)</f>
        <v>0.27990620299212532</v>
      </c>
      <c r="I25" s="1062">
        <f t="shared" si="2"/>
        <v>2.6070608420490844</v>
      </c>
      <c r="J25" s="1045">
        <f t="shared" ref="J25:Q25" si="19">SUM(J26:J30)</f>
        <v>1.0636903117395442</v>
      </c>
      <c r="K25" s="1046">
        <f t="shared" si="19"/>
        <v>1.530742233952251</v>
      </c>
      <c r="L25" s="1047">
        <f t="shared" si="19"/>
        <v>1.2628296357289287E-2</v>
      </c>
      <c r="M25" s="1049">
        <f t="shared" si="19"/>
        <v>7.6857164696102797E-5</v>
      </c>
      <c r="N25" s="1063">
        <f t="shared" si="6"/>
        <v>15.759971093864023</v>
      </c>
      <c r="O25" s="1064">
        <f t="shared" si="19"/>
        <v>15.759971093864023</v>
      </c>
      <c r="P25" s="1065">
        <f t="shared" si="19"/>
        <v>0</v>
      </c>
      <c r="Q25" s="1044">
        <f t="shared" si="19"/>
        <v>6.6419771959595032E-5</v>
      </c>
    </row>
    <row r="26" spans="2:17">
      <c r="B26" s="1066" t="s">
        <v>605</v>
      </c>
      <c r="C26" s="1070" t="s">
        <v>39</v>
      </c>
      <c r="D26" s="1043">
        <f t="shared" ref="D26:D30" si="20">E26+I26+M26+N26+Q26</f>
        <v>14.726889999999999</v>
      </c>
      <c r="E26" s="1071">
        <f t="shared" si="1"/>
        <v>0</v>
      </c>
      <c r="F26" s="1072">
        <f>SUM(F54,F82,F131)</f>
        <v>0</v>
      </c>
      <c r="G26" s="1073">
        <f>SUM(G54,G82,G131)</f>
        <v>0</v>
      </c>
      <c r="H26" s="1074">
        <f>SUM(H54,H82,H131)</f>
        <v>0</v>
      </c>
      <c r="I26" s="1075">
        <f t="shared" si="2"/>
        <v>0</v>
      </c>
      <c r="J26" s="1072">
        <f>SUM(J54,J82,J131)</f>
        <v>0</v>
      </c>
      <c r="K26" s="1073">
        <f>SUM(K54,K82,K131)</f>
        <v>0</v>
      </c>
      <c r="L26" s="1074">
        <f>SUM(L54,L82,L131)</f>
        <v>0</v>
      </c>
      <c r="M26" s="1076">
        <f>SUM(M54,M82,M131)</f>
        <v>0</v>
      </c>
      <c r="N26" s="1077">
        <f t="shared" si="6"/>
        <v>14.726889999999999</v>
      </c>
      <c r="O26" s="1078">
        <f>SUM(O54,O82,O131)</f>
        <v>14.726889999999999</v>
      </c>
      <c r="P26" s="1079">
        <f>SUM(P54,P82,P131)</f>
        <v>0</v>
      </c>
      <c r="Q26" s="1080">
        <f>SUM(Q54,Q82,Q131)</f>
        <v>0</v>
      </c>
    </row>
    <row r="27" spans="2:17">
      <c r="B27" s="1066" t="s">
        <v>606</v>
      </c>
      <c r="C27" s="1081" t="s">
        <v>42</v>
      </c>
      <c r="D27" s="1043">
        <f t="shared" si="20"/>
        <v>0</v>
      </c>
      <c r="E27" s="1071">
        <f t="shared" ref="E27:E29" si="21">SUM(F27:H27)</f>
        <v>0</v>
      </c>
      <c r="F27" s="1072">
        <f t="shared" ref="F27:H30" si="22">SUM(F55,F83,F132)</f>
        <v>0</v>
      </c>
      <c r="G27" s="1073">
        <f t="shared" si="22"/>
        <v>0</v>
      </c>
      <c r="H27" s="1074">
        <f t="shared" si="22"/>
        <v>0</v>
      </c>
      <c r="I27" s="1075">
        <f t="shared" si="2"/>
        <v>0</v>
      </c>
      <c r="J27" s="1072">
        <f t="shared" ref="J27:M30" si="23">SUM(J55,J83,J132)</f>
        <v>0</v>
      </c>
      <c r="K27" s="1073">
        <f t="shared" si="23"/>
        <v>0</v>
      </c>
      <c r="L27" s="1074">
        <f t="shared" si="23"/>
        <v>0</v>
      </c>
      <c r="M27" s="1076">
        <f t="shared" si="23"/>
        <v>0</v>
      </c>
      <c r="N27" s="1077">
        <f t="shared" si="6"/>
        <v>0</v>
      </c>
      <c r="O27" s="1078">
        <f t="shared" ref="O27:Q30" si="24">SUM(O55,O83,O132)</f>
        <v>0</v>
      </c>
      <c r="P27" s="1079">
        <f t="shared" si="24"/>
        <v>0</v>
      </c>
      <c r="Q27" s="1080">
        <f t="shared" si="24"/>
        <v>0</v>
      </c>
    </row>
    <row r="28" spans="2:17">
      <c r="B28" s="1066" t="s">
        <v>607</v>
      </c>
      <c r="C28" s="1081" t="s">
        <v>45</v>
      </c>
      <c r="D28" s="1043">
        <f t="shared" si="20"/>
        <v>0</v>
      </c>
      <c r="E28" s="1071">
        <f t="shared" si="21"/>
        <v>0</v>
      </c>
      <c r="F28" s="1072">
        <f t="shared" si="22"/>
        <v>0</v>
      </c>
      <c r="G28" s="1073">
        <f t="shared" si="22"/>
        <v>0</v>
      </c>
      <c r="H28" s="1074">
        <f t="shared" si="22"/>
        <v>0</v>
      </c>
      <c r="I28" s="1075">
        <f t="shared" si="2"/>
        <v>0</v>
      </c>
      <c r="J28" s="1072">
        <f t="shared" si="23"/>
        <v>0</v>
      </c>
      <c r="K28" s="1073">
        <f t="shared" si="23"/>
        <v>0</v>
      </c>
      <c r="L28" s="1074">
        <f t="shared" si="23"/>
        <v>0</v>
      </c>
      <c r="M28" s="1076">
        <f t="shared" si="23"/>
        <v>0</v>
      </c>
      <c r="N28" s="1077">
        <f t="shared" si="6"/>
        <v>0</v>
      </c>
      <c r="O28" s="1078">
        <f t="shared" si="24"/>
        <v>0</v>
      </c>
      <c r="P28" s="1079">
        <f t="shared" si="24"/>
        <v>0</v>
      </c>
      <c r="Q28" s="1080">
        <f t="shared" si="24"/>
        <v>0</v>
      </c>
    </row>
    <row r="29" spans="2:17" ht="26.25">
      <c r="B29" s="1066" t="s">
        <v>608</v>
      </c>
      <c r="C29" s="1081" t="s">
        <v>47</v>
      </c>
      <c r="D29" s="1043">
        <f t="shared" si="20"/>
        <v>1.0317099999999999</v>
      </c>
      <c r="E29" s="1071">
        <f t="shared" si="21"/>
        <v>0</v>
      </c>
      <c r="F29" s="1072">
        <f t="shared" si="22"/>
        <v>0</v>
      </c>
      <c r="G29" s="1073">
        <f t="shared" si="22"/>
        <v>0</v>
      </c>
      <c r="H29" s="1074">
        <f t="shared" si="22"/>
        <v>0</v>
      </c>
      <c r="I29" s="1075">
        <f t="shared" si="2"/>
        <v>0</v>
      </c>
      <c r="J29" s="1072">
        <f t="shared" si="23"/>
        <v>0</v>
      </c>
      <c r="K29" s="1073">
        <f t="shared" si="23"/>
        <v>0</v>
      </c>
      <c r="L29" s="1074">
        <f t="shared" si="23"/>
        <v>0</v>
      </c>
      <c r="M29" s="1076">
        <f t="shared" si="23"/>
        <v>0</v>
      </c>
      <c r="N29" s="1077">
        <f t="shared" si="6"/>
        <v>1.0317099999999999</v>
      </c>
      <c r="O29" s="1078">
        <f t="shared" si="24"/>
        <v>1.0317099999999999</v>
      </c>
      <c r="P29" s="1079">
        <f t="shared" si="24"/>
        <v>0</v>
      </c>
      <c r="Q29" s="1080">
        <f t="shared" si="24"/>
        <v>0</v>
      </c>
    </row>
    <row r="30" spans="2:17" ht="26.25">
      <c r="B30" s="1051" t="s">
        <v>609</v>
      </c>
      <c r="C30" s="1082" t="s">
        <v>610</v>
      </c>
      <c r="D30" s="1043">
        <f t="shared" si="20"/>
        <v>19.300409999999999</v>
      </c>
      <c r="E30" s="1071">
        <f t="shared" si="1"/>
        <v>16.691834787150238</v>
      </c>
      <c r="F30" s="1072">
        <f t="shared" si="22"/>
        <v>0.50623470769084145</v>
      </c>
      <c r="G30" s="1073">
        <f t="shared" si="22"/>
        <v>15.905693876467272</v>
      </c>
      <c r="H30" s="1074">
        <f t="shared" si="22"/>
        <v>0.27990620299212532</v>
      </c>
      <c r="I30" s="1075">
        <f t="shared" si="2"/>
        <v>2.6070608420490844</v>
      </c>
      <c r="J30" s="1072">
        <f t="shared" si="23"/>
        <v>1.0636903117395442</v>
      </c>
      <c r="K30" s="1073">
        <f t="shared" si="23"/>
        <v>1.530742233952251</v>
      </c>
      <c r="L30" s="1074">
        <f t="shared" si="23"/>
        <v>1.2628296357289287E-2</v>
      </c>
      <c r="M30" s="1076">
        <f t="shared" si="23"/>
        <v>7.6857164696102797E-5</v>
      </c>
      <c r="N30" s="1077">
        <f t="shared" si="6"/>
        <v>1.3710938640230687E-3</v>
      </c>
      <c r="O30" s="1078">
        <f t="shared" si="24"/>
        <v>1.3710938640230687E-3</v>
      </c>
      <c r="P30" s="1079">
        <f t="shared" si="24"/>
        <v>0</v>
      </c>
      <c r="Q30" s="1080">
        <f t="shared" si="24"/>
        <v>6.6419771959595032E-5</v>
      </c>
    </row>
    <row r="31" spans="2:17">
      <c r="B31" s="1041" t="s">
        <v>267</v>
      </c>
      <c r="C31" s="1083" t="s">
        <v>53</v>
      </c>
      <c r="D31" s="1043">
        <f>E31+I31+M31+N31+Q31</f>
        <v>41.069710000000001</v>
      </c>
      <c r="E31" s="1084">
        <f t="shared" si="1"/>
        <v>7.7253507654400009</v>
      </c>
      <c r="F31" s="1085">
        <f>SUM(F32:F33)</f>
        <v>0.26359841663999994</v>
      </c>
      <c r="G31" s="1086">
        <f>SUM(G32:G33)</f>
        <v>0.27277731072</v>
      </c>
      <c r="H31" s="1087">
        <f>SUM(H32:H33)</f>
        <v>7.1889750380800006</v>
      </c>
      <c r="I31" s="1088">
        <f t="shared" si="2"/>
        <v>32.234108963840001</v>
      </c>
      <c r="J31" s="1085">
        <f t="shared" ref="J31:Q31" si="25">SUM(J32:J33)</f>
        <v>21.541378684800002</v>
      </c>
      <c r="K31" s="1086">
        <f t="shared" si="25"/>
        <v>1.65096398016</v>
      </c>
      <c r="L31" s="1087">
        <f t="shared" si="25"/>
        <v>9.0417662988799989</v>
      </c>
      <c r="M31" s="1089">
        <f t="shared" si="25"/>
        <v>1.0927363859200001</v>
      </c>
      <c r="N31" s="1090">
        <f t="shared" si="6"/>
        <v>1.67046624E-2</v>
      </c>
      <c r="O31" s="1086">
        <f t="shared" si="25"/>
        <v>1.67046624E-2</v>
      </c>
      <c r="P31" s="1087">
        <f t="shared" si="25"/>
        <v>0</v>
      </c>
      <c r="Q31" s="1084">
        <f t="shared" si="25"/>
        <v>8.0922239999999999E-4</v>
      </c>
    </row>
    <row r="32" spans="2:17">
      <c r="B32" s="1091" t="s">
        <v>269</v>
      </c>
      <c r="C32" s="1092" t="s">
        <v>55</v>
      </c>
      <c r="D32" s="1043">
        <f t="shared" ref="D32:D33" si="26">E32+I32+M32+N32+Q32</f>
        <v>8.2700200000000006</v>
      </c>
      <c r="E32" s="1093">
        <f t="shared" si="1"/>
        <v>4.9393018622400007</v>
      </c>
      <c r="F32" s="1094">
        <f t="shared" ref="F32:H33" si="27">SUM(F60,F88,F137)</f>
        <v>7.7514714939999993E-2</v>
      </c>
      <c r="G32" s="1095">
        <f t="shared" si="27"/>
        <v>8.021389411999999E-2</v>
      </c>
      <c r="H32" s="1096">
        <f t="shared" si="27"/>
        <v>4.7815732531800004</v>
      </c>
      <c r="I32" s="1097">
        <f t="shared" si="2"/>
        <v>2.2334925836399999</v>
      </c>
      <c r="J32" s="1094">
        <f t="shared" ref="J32:M33" si="28">SUM(J60,J88,J137)</f>
        <v>1.7027605283</v>
      </c>
      <c r="K32" s="1095">
        <f t="shared" si="28"/>
        <v>0.48548850911000002</v>
      </c>
      <c r="L32" s="1096">
        <f t="shared" si="28"/>
        <v>4.5243546230000001E-2</v>
      </c>
      <c r="M32" s="1098">
        <f t="shared" si="28"/>
        <v>1.0920753570700001</v>
      </c>
      <c r="N32" s="1099">
        <f t="shared" si="6"/>
        <v>4.9122341499999991E-3</v>
      </c>
      <c r="O32" s="1078">
        <f t="shared" ref="O32:Q33" si="29">SUM(O60,O88,O137)</f>
        <v>4.9122341499999991E-3</v>
      </c>
      <c r="P32" s="1079">
        <f t="shared" si="29"/>
        <v>0</v>
      </c>
      <c r="Q32" s="1100">
        <f t="shared" si="29"/>
        <v>2.3796290000000002E-4</v>
      </c>
    </row>
    <row r="33" spans="2:17" ht="26.25">
      <c r="B33" s="1091" t="s">
        <v>271</v>
      </c>
      <c r="C33" s="1101" t="s">
        <v>57</v>
      </c>
      <c r="D33" s="1043">
        <f t="shared" si="26"/>
        <v>32.799689999999991</v>
      </c>
      <c r="E33" s="1084">
        <f t="shared" si="1"/>
        <v>2.7860489032000002</v>
      </c>
      <c r="F33" s="1102">
        <f t="shared" si="27"/>
        <v>0.18608370169999996</v>
      </c>
      <c r="G33" s="1078">
        <f t="shared" si="27"/>
        <v>0.19256341660000001</v>
      </c>
      <c r="H33" s="1079">
        <f t="shared" si="27"/>
        <v>2.4074017849000002</v>
      </c>
      <c r="I33" s="1088">
        <f t="shared" si="2"/>
        <v>30.0006163802</v>
      </c>
      <c r="J33" s="1102">
        <f t="shared" si="28"/>
        <v>19.838618156500001</v>
      </c>
      <c r="K33" s="1078">
        <f t="shared" si="28"/>
        <v>1.1654754710499999</v>
      </c>
      <c r="L33" s="1079">
        <f t="shared" si="28"/>
        <v>8.9965227526499998</v>
      </c>
      <c r="M33" s="1103">
        <f t="shared" si="28"/>
        <v>6.6102884999999999E-4</v>
      </c>
      <c r="N33" s="1104">
        <f t="shared" si="6"/>
        <v>1.1792428250000001E-2</v>
      </c>
      <c r="O33" s="1078">
        <f t="shared" si="29"/>
        <v>1.1792428250000001E-2</v>
      </c>
      <c r="P33" s="1079">
        <f t="shared" si="29"/>
        <v>0</v>
      </c>
      <c r="Q33" s="1105">
        <f t="shared" si="29"/>
        <v>5.7125950000000002E-4</v>
      </c>
    </row>
    <row r="34" spans="2:17">
      <c r="B34" s="1106" t="s">
        <v>275</v>
      </c>
      <c r="C34" s="1107" t="s">
        <v>611</v>
      </c>
      <c r="D34" s="1043">
        <f>E34+I34+M34+N34+Q34</f>
        <v>0.74336999999999998</v>
      </c>
      <c r="E34" s="1084">
        <f t="shared" si="1"/>
        <v>0.25378057104000001</v>
      </c>
      <c r="F34" s="1085">
        <f>SUM(F35:F37)</f>
        <v>1.6950322739999999E-2</v>
      </c>
      <c r="G34" s="1086">
        <f>SUM(G35:G37)</f>
        <v>1.7540558519999999E-2</v>
      </c>
      <c r="H34" s="1087">
        <f>SUM(H35:H37)</f>
        <v>0.21928968978000002</v>
      </c>
      <c r="I34" s="1088">
        <f t="shared" si="2"/>
        <v>0.48840301043999995</v>
      </c>
      <c r="J34" s="1085">
        <f t="shared" ref="J34:Q34" si="30">SUM(J35:J37)</f>
        <v>0.37234659929999997</v>
      </c>
      <c r="K34" s="1086">
        <f t="shared" si="30"/>
        <v>0.10616289981</v>
      </c>
      <c r="L34" s="1087">
        <f t="shared" si="30"/>
        <v>9.8935113300000002E-3</v>
      </c>
      <c r="M34" s="1089">
        <f t="shared" si="30"/>
        <v>6.0212969999999999E-5</v>
      </c>
      <c r="N34" s="1090">
        <f t="shared" si="6"/>
        <v>1.0741696499999998E-3</v>
      </c>
      <c r="O34" s="1086">
        <f t="shared" si="30"/>
        <v>1.0741696499999998E-3</v>
      </c>
      <c r="P34" s="1087">
        <f t="shared" si="30"/>
        <v>0</v>
      </c>
      <c r="Q34" s="1084">
        <f t="shared" si="30"/>
        <v>5.2035900000000001E-5</v>
      </c>
    </row>
    <row r="35" spans="2:17">
      <c r="B35" s="1108" t="s">
        <v>277</v>
      </c>
      <c r="C35" s="1109" t="s">
        <v>612</v>
      </c>
      <c r="D35" s="1043">
        <f t="shared" ref="D35:D37" si="31">E35+I35+M35+N35+Q35</f>
        <v>0</v>
      </c>
      <c r="E35" s="1084">
        <f t="shared" si="1"/>
        <v>0</v>
      </c>
      <c r="F35" s="1102">
        <f t="shared" ref="F35:H37" si="32">SUM(F63,F91,F140)</f>
        <v>0</v>
      </c>
      <c r="G35" s="1078">
        <f t="shared" si="32"/>
        <v>0</v>
      </c>
      <c r="H35" s="1079">
        <f t="shared" si="32"/>
        <v>0</v>
      </c>
      <c r="I35" s="1088">
        <f t="shared" si="2"/>
        <v>0</v>
      </c>
      <c r="J35" s="1102">
        <f t="shared" ref="J35:M37" si="33">SUM(J63,J91,J140)</f>
        <v>0</v>
      </c>
      <c r="K35" s="1078">
        <f t="shared" si="33"/>
        <v>0</v>
      </c>
      <c r="L35" s="1079">
        <f t="shared" si="33"/>
        <v>0</v>
      </c>
      <c r="M35" s="1103">
        <f t="shared" si="33"/>
        <v>0</v>
      </c>
      <c r="N35" s="1104">
        <f t="shared" si="6"/>
        <v>0</v>
      </c>
      <c r="O35" s="1078">
        <f t="shared" ref="O35:Q37" si="34">SUM(O63,O91,O140)</f>
        <v>0</v>
      </c>
      <c r="P35" s="1079">
        <f t="shared" si="34"/>
        <v>0</v>
      </c>
      <c r="Q35" s="1105">
        <f t="shared" si="34"/>
        <v>0</v>
      </c>
    </row>
    <row r="36" spans="2:17">
      <c r="B36" s="1108" t="s">
        <v>613</v>
      </c>
      <c r="C36" s="1109" t="s">
        <v>612</v>
      </c>
      <c r="D36" s="1043">
        <f t="shared" si="31"/>
        <v>0.41850999999999999</v>
      </c>
      <c r="E36" s="1084">
        <f t="shared" si="1"/>
        <v>0.14287596592000001</v>
      </c>
      <c r="F36" s="1102">
        <f t="shared" si="32"/>
        <v>9.5428650199999993E-3</v>
      </c>
      <c r="G36" s="1078">
        <f t="shared" si="32"/>
        <v>9.87516196E-3</v>
      </c>
      <c r="H36" s="1079">
        <f t="shared" si="32"/>
        <v>0.12345793894000001</v>
      </c>
      <c r="I36" s="1088">
        <f t="shared" si="2"/>
        <v>0.27496609212000001</v>
      </c>
      <c r="J36" s="1102">
        <f t="shared" si="33"/>
        <v>0.20962747389999997</v>
      </c>
      <c r="K36" s="1078">
        <f t="shared" si="33"/>
        <v>5.9768668629999994E-2</v>
      </c>
      <c r="L36" s="1079">
        <f t="shared" si="33"/>
        <v>5.5699495899999996E-3</v>
      </c>
      <c r="M36" s="1103">
        <f t="shared" si="33"/>
        <v>3.3899309999999996E-5</v>
      </c>
      <c r="N36" s="1104">
        <f t="shared" si="6"/>
        <v>6.0474694999999986E-4</v>
      </c>
      <c r="O36" s="1078">
        <f t="shared" si="34"/>
        <v>6.0474694999999986E-4</v>
      </c>
      <c r="P36" s="1079">
        <f t="shared" si="34"/>
        <v>0</v>
      </c>
      <c r="Q36" s="1105">
        <f t="shared" si="34"/>
        <v>2.9295699999999998E-5</v>
      </c>
    </row>
    <row r="37" spans="2:17">
      <c r="B37" s="1110" t="s">
        <v>614</v>
      </c>
      <c r="C37" s="1109" t="s">
        <v>612</v>
      </c>
      <c r="D37" s="1043">
        <f t="shared" si="31"/>
        <v>0.32485999999999998</v>
      </c>
      <c r="E37" s="1111">
        <f t="shared" si="1"/>
        <v>0.11090460512</v>
      </c>
      <c r="F37" s="1112">
        <f t="shared" si="32"/>
        <v>7.407457719999999E-3</v>
      </c>
      <c r="G37" s="1113">
        <f t="shared" si="32"/>
        <v>7.6653965599999992E-3</v>
      </c>
      <c r="H37" s="1114">
        <f t="shared" si="32"/>
        <v>9.5831750840000007E-2</v>
      </c>
      <c r="I37" s="1115">
        <f t="shared" si="2"/>
        <v>0.21343691832000003</v>
      </c>
      <c r="J37" s="1112">
        <f t="shared" si="33"/>
        <v>0.1627191254</v>
      </c>
      <c r="K37" s="1113">
        <f t="shared" si="33"/>
        <v>4.6394231180000009E-2</v>
      </c>
      <c r="L37" s="1114">
        <f t="shared" si="33"/>
        <v>4.3235617399999997E-3</v>
      </c>
      <c r="M37" s="1116">
        <f t="shared" si="33"/>
        <v>2.6313659999999999E-5</v>
      </c>
      <c r="N37" s="1117">
        <f t="shared" si="6"/>
        <v>4.6942269999999996E-4</v>
      </c>
      <c r="O37" s="1095">
        <f t="shared" si="34"/>
        <v>4.6942269999999996E-4</v>
      </c>
      <c r="P37" s="1096">
        <f t="shared" si="34"/>
        <v>0</v>
      </c>
      <c r="Q37" s="1118">
        <f t="shared" si="34"/>
        <v>2.2740200000000003E-5</v>
      </c>
    </row>
    <row r="38" spans="2:17">
      <c r="B38" s="1032" t="s">
        <v>110</v>
      </c>
      <c r="C38" s="1032" t="s">
        <v>615</v>
      </c>
      <c r="D38" s="1043">
        <f>E38+I38+M38+N38+Q38</f>
        <v>3863.6179599999996</v>
      </c>
      <c r="E38" s="1034">
        <f t="shared" ref="E38:Q38" si="35">E39+E43+E50+E53+E59+E62</f>
        <v>1142.84809</v>
      </c>
      <c r="F38" s="1035">
        <f t="shared" si="35"/>
        <v>77.161100000000005</v>
      </c>
      <c r="G38" s="1036">
        <f t="shared" si="35"/>
        <v>214.61631999999997</v>
      </c>
      <c r="H38" s="1037">
        <f t="shared" si="35"/>
        <v>851.07066999999995</v>
      </c>
      <c r="I38" s="1038">
        <f t="shared" si="35"/>
        <v>2703.9194699999994</v>
      </c>
      <c r="J38" s="1035">
        <f t="shared" si="35"/>
        <v>1584.4636399999997</v>
      </c>
      <c r="K38" s="1036">
        <f t="shared" si="35"/>
        <v>1072.37691</v>
      </c>
      <c r="L38" s="1037">
        <f t="shared" si="35"/>
        <v>47.078919999999997</v>
      </c>
      <c r="M38" s="1039">
        <f t="shared" si="35"/>
        <v>1.0918000000000001</v>
      </c>
      <c r="N38" s="1040">
        <f t="shared" si="35"/>
        <v>15.758599999999999</v>
      </c>
      <c r="O38" s="1036">
        <f t="shared" si="35"/>
        <v>15.758599999999999</v>
      </c>
      <c r="P38" s="1037">
        <f t="shared" si="35"/>
        <v>0</v>
      </c>
      <c r="Q38" s="1034">
        <f t="shared" si="35"/>
        <v>0</v>
      </c>
    </row>
    <row r="39" spans="2:17">
      <c r="B39" s="1041" t="s">
        <v>112</v>
      </c>
      <c r="C39" s="1042" t="s">
        <v>8</v>
      </c>
      <c r="D39" s="1043">
        <f>E39+I39+M39+N39+Q39</f>
        <v>0</v>
      </c>
      <c r="E39" s="1044">
        <f t="shared" ref="E39:E65" si="36">SUM(F39:H39)</f>
        <v>0</v>
      </c>
      <c r="F39" s="1045">
        <f>SUM(F40:F42)</f>
        <v>0</v>
      </c>
      <c r="G39" s="1046">
        <f>SUM(G40:G42)</f>
        <v>0</v>
      </c>
      <c r="H39" s="1047">
        <f>SUM(H40:H42)</f>
        <v>0</v>
      </c>
      <c r="I39" s="1048">
        <f t="shared" ref="I39:I65" si="37">SUM(J39:L39)</f>
        <v>0</v>
      </c>
      <c r="J39" s="1045">
        <f t="shared" ref="J39:Q39" si="38">SUM(J40:J42)</f>
        <v>0</v>
      </c>
      <c r="K39" s="1046">
        <f t="shared" si="38"/>
        <v>0</v>
      </c>
      <c r="L39" s="1047">
        <f t="shared" si="38"/>
        <v>0</v>
      </c>
      <c r="M39" s="1049">
        <f t="shared" si="38"/>
        <v>0</v>
      </c>
      <c r="N39" s="1050">
        <f t="shared" ref="N39:N65" si="39">SUM(O39:P39)</f>
        <v>0</v>
      </c>
      <c r="O39" s="1046">
        <f t="shared" si="38"/>
        <v>0</v>
      </c>
      <c r="P39" s="1047">
        <f t="shared" si="38"/>
        <v>0</v>
      </c>
      <c r="Q39" s="1044">
        <f t="shared" si="38"/>
        <v>0</v>
      </c>
    </row>
    <row r="40" spans="2:17">
      <c r="B40" s="1051" t="s">
        <v>114</v>
      </c>
      <c r="C40" s="1052" t="s">
        <v>10</v>
      </c>
      <c r="D40" s="1043">
        <f t="shared" ref="D40:D42" si="40">E40+I40+M40+N40+Q40</f>
        <v>0</v>
      </c>
      <c r="E40" s="1044">
        <f t="shared" si="36"/>
        <v>0</v>
      </c>
      <c r="F40" s="1119">
        <v>0</v>
      </c>
      <c r="G40" s="1120">
        <v>0</v>
      </c>
      <c r="H40" s="1121">
        <v>0</v>
      </c>
      <c r="I40" s="1048">
        <f t="shared" si="37"/>
        <v>0</v>
      </c>
      <c r="J40" s="1119">
        <v>0</v>
      </c>
      <c r="K40" s="1120">
        <v>0</v>
      </c>
      <c r="L40" s="1121">
        <v>0</v>
      </c>
      <c r="M40" s="1122">
        <v>0</v>
      </c>
      <c r="N40" s="1050">
        <f t="shared" si="39"/>
        <v>0</v>
      </c>
      <c r="O40" s="1120">
        <v>0</v>
      </c>
      <c r="P40" s="1121">
        <v>0</v>
      </c>
      <c r="Q40" s="1123">
        <v>0</v>
      </c>
    </row>
    <row r="41" spans="2:17">
      <c r="B41" s="1051" t="s">
        <v>116</v>
      </c>
      <c r="C41" s="1052" t="s">
        <v>11</v>
      </c>
      <c r="D41" s="1043">
        <f t="shared" si="40"/>
        <v>0</v>
      </c>
      <c r="E41" s="1044">
        <f t="shared" si="36"/>
        <v>0</v>
      </c>
      <c r="F41" s="1119">
        <v>0</v>
      </c>
      <c r="G41" s="1120">
        <v>0</v>
      </c>
      <c r="H41" s="1121">
        <v>0</v>
      </c>
      <c r="I41" s="1048">
        <f t="shared" si="37"/>
        <v>0</v>
      </c>
      <c r="J41" s="1119">
        <v>0</v>
      </c>
      <c r="K41" s="1120">
        <v>0</v>
      </c>
      <c r="L41" s="1121">
        <v>0</v>
      </c>
      <c r="M41" s="1122">
        <v>0</v>
      </c>
      <c r="N41" s="1050">
        <f t="shared" si="39"/>
        <v>0</v>
      </c>
      <c r="O41" s="1120">
        <v>0</v>
      </c>
      <c r="P41" s="1121">
        <v>0</v>
      </c>
      <c r="Q41" s="1123">
        <v>0</v>
      </c>
    </row>
    <row r="42" spans="2:17">
      <c r="B42" s="1051" t="s">
        <v>118</v>
      </c>
      <c r="C42" s="1052" t="s">
        <v>13</v>
      </c>
      <c r="D42" s="1043">
        <f t="shared" si="40"/>
        <v>0</v>
      </c>
      <c r="E42" s="1044">
        <f t="shared" si="36"/>
        <v>0</v>
      </c>
      <c r="F42" s="1119">
        <v>0</v>
      </c>
      <c r="G42" s="1120">
        <v>0</v>
      </c>
      <c r="H42" s="1121">
        <v>0</v>
      </c>
      <c r="I42" s="1048">
        <f t="shared" si="37"/>
        <v>0</v>
      </c>
      <c r="J42" s="1119">
        <v>0</v>
      </c>
      <c r="K42" s="1120">
        <v>0</v>
      </c>
      <c r="L42" s="1121">
        <v>0</v>
      </c>
      <c r="M42" s="1122">
        <v>0</v>
      </c>
      <c r="N42" s="1050">
        <f t="shared" si="39"/>
        <v>0</v>
      </c>
      <c r="O42" s="1120">
        <v>0</v>
      </c>
      <c r="P42" s="1121">
        <v>0</v>
      </c>
      <c r="Q42" s="1123">
        <v>0</v>
      </c>
    </row>
    <row r="43" spans="2:17">
      <c r="B43" s="1041" t="s">
        <v>121</v>
      </c>
      <c r="C43" s="1059" t="s">
        <v>15</v>
      </c>
      <c r="D43" s="1060">
        <f>E43+I43+M43+N43+Q43</f>
        <v>3667.6402799999996</v>
      </c>
      <c r="E43" s="1061">
        <f t="shared" si="36"/>
        <v>1072.09276</v>
      </c>
      <c r="F43" s="1045">
        <f>SUM(F44:F49)</f>
        <v>34.109490000000001</v>
      </c>
      <c r="G43" s="1046">
        <f>SUM(G44:G49)</f>
        <v>193.98038</v>
      </c>
      <c r="H43" s="1047">
        <f>SUM(H44:H49)</f>
        <v>844.00288999999998</v>
      </c>
      <c r="I43" s="1062">
        <f t="shared" si="37"/>
        <v>2595.5475199999996</v>
      </c>
      <c r="J43" s="1045">
        <f>SUM(J44:J49)</f>
        <v>1522.9080999999999</v>
      </c>
      <c r="K43" s="1046">
        <f>SUM(K44:K49)</f>
        <v>1053.4934799999999</v>
      </c>
      <c r="L43" s="1047">
        <f>SUM(L44:L49)</f>
        <v>19.14594</v>
      </c>
      <c r="M43" s="1049">
        <f>SUM(M44:M49)</f>
        <v>0</v>
      </c>
      <c r="N43" s="1063">
        <f t="shared" si="39"/>
        <v>0</v>
      </c>
      <c r="O43" s="1046">
        <f>SUM(O44:O49)</f>
        <v>0</v>
      </c>
      <c r="P43" s="1047">
        <f>SUM(P44:P49)</f>
        <v>0</v>
      </c>
      <c r="Q43" s="1044">
        <f>SUM(Q44:Q49)</f>
        <v>0</v>
      </c>
    </row>
    <row r="44" spans="2:17">
      <c r="B44" s="1051" t="s">
        <v>123</v>
      </c>
      <c r="C44" s="1052" t="s">
        <v>17</v>
      </c>
      <c r="D44" s="1043">
        <f t="shared" ref="D44:D49" si="41">E44+I44+M44+N44+Q44</f>
        <v>357.14</v>
      </c>
      <c r="E44" s="1044">
        <f t="shared" si="36"/>
        <v>23.785689999999999</v>
      </c>
      <c r="F44" s="1119">
        <v>19.64038</v>
      </c>
      <c r="G44" s="1120">
        <v>3.1183399999999999</v>
      </c>
      <c r="H44" s="1121">
        <v>1.0269699999999999</v>
      </c>
      <c r="I44" s="1048">
        <f t="shared" si="37"/>
        <v>333.35431</v>
      </c>
      <c r="J44" s="1119">
        <v>54.724040000000002</v>
      </c>
      <c r="K44" s="1120">
        <v>275.14274999999998</v>
      </c>
      <c r="L44" s="1121">
        <v>3.48752</v>
      </c>
      <c r="M44" s="1122">
        <v>0</v>
      </c>
      <c r="N44" s="1050">
        <f t="shared" si="39"/>
        <v>0</v>
      </c>
      <c r="O44" s="1120">
        <v>0</v>
      </c>
      <c r="P44" s="1121">
        <v>0</v>
      </c>
      <c r="Q44" s="1123">
        <v>0</v>
      </c>
    </row>
    <row r="45" spans="2:17">
      <c r="B45" s="1051" t="s">
        <v>125</v>
      </c>
      <c r="C45" s="1052" t="s">
        <v>600</v>
      </c>
      <c r="D45" s="1043">
        <f t="shared" si="41"/>
        <v>50.152619999999999</v>
      </c>
      <c r="E45" s="1044">
        <f t="shared" si="36"/>
        <v>0</v>
      </c>
      <c r="F45" s="1119">
        <v>0</v>
      </c>
      <c r="G45" s="1120">
        <v>0</v>
      </c>
      <c r="H45" s="1121">
        <v>0</v>
      </c>
      <c r="I45" s="1048">
        <f t="shared" si="37"/>
        <v>50.152619999999999</v>
      </c>
      <c r="J45" s="1119">
        <v>1.15872</v>
      </c>
      <c r="K45" s="1120">
        <v>48.993899999999996</v>
      </c>
      <c r="L45" s="1121">
        <v>0</v>
      </c>
      <c r="M45" s="1122">
        <v>0</v>
      </c>
      <c r="N45" s="1050">
        <f t="shared" si="39"/>
        <v>0</v>
      </c>
      <c r="O45" s="1120">
        <v>0</v>
      </c>
      <c r="P45" s="1121">
        <v>0</v>
      </c>
      <c r="Q45" s="1123">
        <v>0</v>
      </c>
    </row>
    <row r="46" spans="2:17">
      <c r="B46" s="1051" t="s">
        <v>126</v>
      </c>
      <c r="C46" s="1052" t="s">
        <v>23</v>
      </c>
      <c r="D46" s="1043">
        <f t="shared" si="41"/>
        <v>2181.7811699999997</v>
      </c>
      <c r="E46" s="1044">
        <f t="shared" si="36"/>
        <v>841.70268999999996</v>
      </c>
      <c r="F46" s="1119">
        <v>0</v>
      </c>
      <c r="G46" s="1120">
        <v>0</v>
      </c>
      <c r="H46" s="1121">
        <v>841.70268999999996</v>
      </c>
      <c r="I46" s="1048">
        <f t="shared" si="37"/>
        <v>1340.0784799999999</v>
      </c>
      <c r="J46" s="1119">
        <v>1340.0784799999999</v>
      </c>
      <c r="K46" s="1120">
        <v>0</v>
      </c>
      <c r="L46" s="1121">
        <v>0</v>
      </c>
      <c r="M46" s="1122">
        <v>0</v>
      </c>
      <c r="N46" s="1050">
        <f t="shared" si="39"/>
        <v>0</v>
      </c>
      <c r="O46" s="1120">
        <v>0</v>
      </c>
      <c r="P46" s="1121">
        <v>0</v>
      </c>
      <c r="Q46" s="1123">
        <v>0</v>
      </c>
    </row>
    <row r="47" spans="2:17">
      <c r="B47" s="1066" t="s">
        <v>616</v>
      </c>
      <c r="C47" s="1067" t="s">
        <v>25</v>
      </c>
      <c r="D47" s="1043">
        <f t="shared" si="41"/>
        <v>0</v>
      </c>
      <c r="E47" s="1044">
        <f t="shared" ref="E47:E48" si="42">SUM(F47:H47)</f>
        <v>0</v>
      </c>
      <c r="F47" s="1119">
        <v>0</v>
      </c>
      <c r="G47" s="1120">
        <v>0</v>
      </c>
      <c r="H47" s="1121">
        <v>0</v>
      </c>
      <c r="I47" s="1048">
        <f t="shared" si="37"/>
        <v>0</v>
      </c>
      <c r="J47" s="1119">
        <v>0</v>
      </c>
      <c r="K47" s="1120">
        <v>0</v>
      </c>
      <c r="L47" s="1121">
        <v>0</v>
      </c>
      <c r="M47" s="1122">
        <v>0</v>
      </c>
      <c r="N47" s="1050">
        <f t="shared" si="39"/>
        <v>0</v>
      </c>
      <c r="O47" s="1120">
        <v>0</v>
      </c>
      <c r="P47" s="1121">
        <v>0</v>
      </c>
      <c r="Q47" s="1123">
        <v>0</v>
      </c>
    </row>
    <row r="48" spans="2:17">
      <c r="B48" s="1066" t="s">
        <v>617</v>
      </c>
      <c r="C48" s="1067" t="s">
        <v>27</v>
      </c>
      <c r="D48" s="1043">
        <f t="shared" si="41"/>
        <v>0</v>
      </c>
      <c r="E48" s="1044">
        <f t="shared" si="42"/>
        <v>0</v>
      </c>
      <c r="F48" s="1119">
        <v>0</v>
      </c>
      <c r="G48" s="1120">
        <v>0</v>
      </c>
      <c r="H48" s="1121">
        <v>0</v>
      </c>
      <c r="I48" s="1048">
        <f t="shared" si="37"/>
        <v>0</v>
      </c>
      <c r="J48" s="1119">
        <v>0</v>
      </c>
      <c r="K48" s="1120">
        <v>0</v>
      </c>
      <c r="L48" s="1121">
        <v>0</v>
      </c>
      <c r="M48" s="1122">
        <v>0</v>
      </c>
      <c r="N48" s="1050">
        <f t="shared" si="39"/>
        <v>0</v>
      </c>
      <c r="O48" s="1120">
        <v>0</v>
      </c>
      <c r="P48" s="1121">
        <v>0</v>
      </c>
      <c r="Q48" s="1123">
        <v>0</v>
      </c>
    </row>
    <row r="49" spans="2:17" ht="38.25">
      <c r="B49" s="1066" t="s">
        <v>618</v>
      </c>
      <c r="C49" s="1067" t="s">
        <v>604</v>
      </c>
      <c r="D49" s="1043">
        <f t="shared" si="41"/>
        <v>1078.5664899999999</v>
      </c>
      <c r="E49" s="1044">
        <f t="shared" si="36"/>
        <v>206.60438000000002</v>
      </c>
      <c r="F49" s="1119">
        <v>14.469110000000001</v>
      </c>
      <c r="G49" s="1120">
        <v>190.86204000000001</v>
      </c>
      <c r="H49" s="1121">
        <v>1.2732300000000001</v>
      </c>
      <c r="I49" s="1048">
        <f t="shared" si="37"/>
        <v>871.96210999999994</v>
      </c>
      <c r="J49" s="1119">
        <v>126.94686</v>
      </c>
      <c r="K49" s="1120">
        <v>729.35682999999995</v>
      </c>
      <c r="L49" s="1121">
        <v>15.65842</v>
      </c>
      <c r="M49" s="1122">
        <v>0</v>
      </c>
      <c r="N49" s="1050">
        <f t="shared" si="39"/>
        <v>0</v>
      </c>
      <c r="O49" s="1120">
        <v>0</v>
      </c>
      <c r="P49" s="1121">
        <v>0</v>
      </c>
      <c r="Q49" s="1123">
        <v>0</v>
      </c>
    </row>
    <row r="50" spans="2:17">
      <c r="B50" s="1068" t="s">
        <v>295</v>
      </c>
      <c r="C50" s="1069" t="s">
        <v>31</v>
      </c>
      <c r="D50" s="1043">
        <f>E50+I50+M50+N50+Q50</f>
        <v>132.79472999999999</v>
      </c>
      <c r="E50" s="1044">
        <f t="shared" si="36"/>
        <v>50.998079999999995</v>
      </c>
      <c r="F50" s="1045">
        <f>SUM(F51:F52)</f>
        <v>42.578539999999997</v>
      </c>
      <c r="G50" s="1046">
        <f>SUM(G51:G52)</f>
        <v>5.1305100000000001</v>
      </c>
      <c r="H50" s="1047">
        <f>SUM(H51:H52)</f>
        <v>3.2890299999999999</v>
      </c>
      <c r="I50" s="1048">
        <f t="shared" si="37"/>
        <v>81.79665</v>
      </c>
      <c r="J50" s="1045">
        <f t="shared" ref="J50:Q50" si="43">SUM(J51:J52)</f>
        <v>45.23019</v>
      </c>
      <c r="K50" s="1046">
        <f t="shared" si="43"/>
        <v>17.52139</v>
      </c>
      <c r="L50" s="1047">
        <f t="shared" si="43"/>
        <v>19.045069999999999</v>
      </c>
      <c r="M50" s="1049">
        <f t="shared" si="43"/>
        <v>0</v>
      </c>
      <c r="N50" s="1050">
        <f t="shared" si="39"/>
        <v>0</v>
      </c>
      <c r="O50" s="1046">
        <f t="shared" si="43"/>
        <v>0</v>
      </c>
      <c r="P50" s="1047">
        <f t="shared" si="43"/>
        <v>0</v>
      </c>
      <c r="Q50" s="1044">
        <f t="shared" si="43"/>
        <v>0</v>
      </c>
    </row>
    <row r="51" spans="2:17" ht="51.75">
      <c r="B51" s="1066" t="s">
        <v>297</v>
      </c>
      <c r="C51" s="1070" t="s">
        <v>33</v>
      </c>
      <c r="D51" s="1043">
        <f t="shared" ref="D51:D52" si="44">E51+I51+M51+N51+Q51</f>
        <v>126.8477</v>
      </c>
      <c r="E51" s="1044">
        <f t="shared" si="36"/>
        <v>50.998079999999995</v>
      </c>
      <c r="F51" s="1119">
        <v>42.578539999999997</v>
      </c>
      <c r="G51" s="1120">
        <v>5.1305100000000001</v>
      </c>
      <c r="H51" s="1121">
        <v>3.2890299999999999</v>
      </c>
      <c r="I51" s="1048">
        <f t="shared" si="37"/>
        <v>75.849620000000002</v>
      </c>
      <c r="J51" s="1119">
        <v>40.768700000000003</v>
      </c>
      <c r="K51" s="1120">
        <v>17.52139</v>
      </c>
      <c r="L51" s="1121">
        <v>17.559529999999999</v>
      </c>
      <c r="M51" s="1122">
        <v>0</v>
      </c>
      <c r="N51" s="1050">
        <f t="shared" si="39"/>
        <v>0</v>
      </c>
      <c r="O51" s="1120">
        <v>0</v>
      </c>
      <c r="P51" s="1121">
        <v>0</v>
      </c>
      <c r="Q51" s="1123">
        <v>0</v>
      </c>
    </row>
    <row r="52" spans="2:17">
      <c r="B52" s="1066" t="s">
        <v>298</v>
      </c>
      <c r="C52" s="1070" t="s">
        <v>35</v>
      </c>
      <c r="D52" s="1043">
        <f t="shared" si="44"/>
        <v>5.9470300000000007</v>
      </c>
      <c r="E52" s="1044">
        <f t="shared" si="36"/>
        <v>0</v>
      </c>
      <c r="F52" s="1119">
        <v>0</v>
      </c>
      <c r="G52" s="1120">
        <v>0</v>
      </c>
      <c r="H52" s="1121">
        <v>0</v>
      </c>
      <c r="I52" s="1048">
        <f t="shared" si="37"/>
        <v>5.9470300000000007</v>
      </c>
      <c r="J52" s="1119">
        <v>4.4614900000000004</v>
      </c>
      <c r="K52" s="1120">
        <v>0</v>
      </c>
      <c r="L52" s="1121">
        <v>1.4855400000000001</v>
      </c>
      <c r="M52" s="1122">
        <v>0</v>
      </c>
      <c r="N52" s="1050">
        <f t="shared" si="39"/>
        <v>0</v>
      </c>
      <c r="O52" s="1120">
        <v>0</v>
      </c>
      <c r="P52" s="1121">
        <v>0</v>
      </c>
      <c r="Q52" s="1123">
        <v>0</v>
      </c>
    </row>
    <row r="53" spans="2:17">
      <c r="B53" s="1068" t="s">
        <v>300</v>
      </c>
      <c r="C53" s="1069" t="s">
        <v>37</v>
      </c>
      <c r="D53" s="1060">
        <f>E53+I53+M53+N53+Q53</f>
        <v>33.673560000000002</v>
      </c>
      <c r="E53" s="1061">
        <f t="shared" si="36"/>
        <v>15.9785</v>
      </c>
      <c r="F53" s="1045">
        <f>SUM(F54:F58)</f>
        <v>0.47306999999999999</v>
      </c>
      <c r="G53" s="1046">
        <f>SUM(G54:G58)</f>
        <v>15.50543</v>
      </c>
      <c r="H53" s="1047">
        <f>SUM(H54:H58)</f>
        <v>0</v>
      </c>
      <c r="I53" s="1062">
        <f t="shared" si="37"/>
        <v>1.9364599999999998</v>
      </c>
      <c r="J53" s="1045">
        <f t="shared" ref="J53:Q53" si="45">SUM(J54:J58)</f>
        <v>0.57442000000000004</v>
      </c>
      <c r="K53" s="1046">
        <f t="shared" si="45"/>
        <v>1.3620399999999999</v>
      </c>
      <c r="L53" s="1047">
        <f t="shared" si="45"/>
        <v>0</v>
      </c>
      <c r="M53" s="1049">
        <f t="shared" si="45"/>
        <v>0</v>
      </c>
      <c r="N53" s="1063">
        <f t="shared" si="39"/>
        <v>15.758599999999999</v>
      </c>
      <c r="O53" s="1046">
        <f t="shared" si="45"/>
        <v>15.758599999999999</v>
      </c>
      <c r="P53" s="1047">
        <f t="shared" si="45"/>
        <v>0</v>
      </c>
      <c r="Q53" s="1044">
        <f t="shared" si="45"/>
        <v>0</v>
      </c>
    </row>
    <row r="54" spans="2:17">
      <c r="B54" s="1066" t="s">
        <v>301</v>
      </c>
      <c r="C54" s="1070" t="s">
        <v>39</v>
      </c>
      <c r="D54" s="1043">
        <f t="shared" ref="D54:D58" si="46">E54+I54+M54+N54+Q54</f>
        <v>14.726889999999999</v>
      </c>
      <c r="E54" s="1044">
        <f t="shared" si="36"/>
        <v>0</v>
      </c>
      <c r="F54" s="1119">
        <v>0</v>
      </c>
      <c r="G54" s="1120">
        <v>0</v>
      </c>
      <c r="H54" s="1121">
        <v>0</v>
      </c>
      <c r="I54" s="1048">
        <f t="shared" si="37"/>
        <v>0</v>
      </c>
      <c r="J54" s="1119">
        <v>0</v>
      </c>
      <c r="K54" s="1120">
        <v>0</v>
      </c>
      <c r="L54" s="1121">
        <v>0</v>
      </c>
      <c r="M54" s="1122">
        <v>0</v>
      </c>
      <c r="N54" s="1050">
        <f t="shared" si="39"/>
        <v>14.726889999999999</v>
      </c>
      <c r="O54" s="1124">
        <v>14.726889999999999</v>
      </c>
      <c r="P54" s="1125">
        <v>0</v>
      </c>
      <c r="Q54" s="1123">
        <v>0</v>
      </c>
    </row>
    <row r="55" spans="2:17">
      <c r="B55" s="1066" t="s">
        <v>303</v>
      </c>
      <c r="C55" s="1081" t="s">
        <v>42</v>
      </c>
      <c r="D55" s="1043">
        <f t="shared" si="46"/>
        <v>0</v>
      </c>
      <c r="E55" s="1044">
        <f t="shared" ref="E55:E57" si="47">SUM(F55:H55)</f>
        <v>0</v>
      </c>
      <c r="F55" s="1119">
        <v>0</v>
      </c>
      <c r="G55" s="1120">
        <v>0</v>
      </c>
      <c r="H55" s="1121">
        <v>0</v>
      </c>
      <c r="I55" s="1048">
        <f t="shared" si="37"/>
        <v>0</v>
      </c>
      <c r="J55" s="1119">
        <v>0</v>
      </c>
      <c r="K55" s="1120">
        <v>0</v>
      </c>
      <c r="L55" s="1121">
        <v>0</v>
      </c>
      <c r="M55" s="1122">
        <v>0</v>
      </c>
      <c r="N55" s="1050">
        <f t="shared" si="39"/>
        <v>0</v>
      </c>
      <c r="O55" s="1124">
        <v>0</v>
      </c>
      <c r="P55" s="1125">
        <v>0</v>
      </c>
      <c r="Q55" s="1123">
        <v>0</v>
      </c>
    </row>
    <row r="56" spans="2:17">
      <c r="B56" s="1066" t="s">
        <v>619</v>
      </c>
      <c r="C56" s="1081" t="s">
        <v>45</v>
      </c>
      <c r="D56" s="1043">
        <f t="shared" si="46"/>
        <v>0</v>
      </c>
      <c r="E56" s="1044">
        <f t="shared" si="47"/>
        <v>0</v>
      </c>
      <c r="F56" s="1119">
        <v>0</v>
      </c>
      <c r="G56" s="1120">
        <v>0</v>
      </c>
      <c r="H56" s="1121">
        <v>0</v>
      </c>
      <c r="I56" s="1048">
        <f t="shared" si="37"/>
        <v>0</v>
      </c>
      <c r="J56" s="1119">
        <v>0</v>
      </c>
      <c r="K56" s="1120">
        <v>0</v>
      </c>
      <c r="L56" s="1121">
        <v>0</v>
      </c>
      <c r="M56" s="1122">
        <v>0</v>
      </c>
      <c r="N56" s="1050">
        <f t="shared" si="39"/>
        <v>0</v>
      </c>
      <c r="O56" s="1124">
        <v>0</v>
      </c>
      <c r="P56" s="1125">
        <v>0</v>
      </c>
      <c r="Q56" s="1123">
        <v>0</v>
      </c>
    </row>
    <row r="57" spans="2:17" ht="26.25">
      <c r="B57" s="1066" t="s">
        <v>620</v>
      </c>
      <c r="C57" s="1081" t="s">
        <v>47</v>
      </c>
      <c r="D57" s="1043">
        <f t="shared" si="46"/>
        <v>1.0317099999999999</v>
      </c>
      <c r="E57" s="1044">
        <f t="shared" si="47"/>
        <v>0</v>
      </c>
      <c r="F57" s="1119">
        <v>0</v>
      </c>
      <c r="G57" s="1120">
        <v>0</v>
      </c>
      <c r="H57" s="1121">
        <v>0</v>
      </c>
      <c r="I57" s="1048">
        <f t="shared" si="37"/>
        <v>0</v>
      </c>
      <c r="J57" s="1119">
        <v>0</v>
      </c>
      <c r="K57" s="1120">
        <v>0</v>
      </c>
      <c r="L57" s="1121">
        <v>0</v>
      </c>
      <c r="M57" s="1122">
        <v>0</v>
      </c>
      <c r="N57" s="1050">
        <f t="shared" si="39"/>
        <v>1.0317099999999999</v>
      </c>
      <c r="O57" s="1124">
        <v>1.0317099999999999</v>
      </c>
      <c r="P57" s="1125">
        <v>0</v>
      </c>
      <c r="Q57" s="1123">
        <v>0</v>
      </c>
    </row>
    <row r="58" spans="2:17" ht="26.25">
      <c r="B58" s="1051" t="s">
        <v>621</v>
      </c>
      <c r="C58" s="1082" t="s">
        <v>610</v>
      </c>
      <c r="D58" s="1043">
        <f t="shared" si="46"/>
        <v>17.914960000000001</v>
      </c>
      <c r="E58" s="1044">
        <f t="shared" si="36"/>
        <v>15.9785</v>
      </c>
      <c r="F58" s="1119">
        <v>0.47306999999999999</v>
      </c>
      <c r="G58" s="1120">
        <v>15.50543</v>
      </c>
      <c r="H58" s="1121">
        <v>0</v>
      </c>
      <c r="I58" s="1048">
        <f t="shared" si="37"/>
        <v>1.9364599999999998</v>
      </c>
      <c r="J58" s="1119">
        <v>0.57442000000000004</v>
      </c>
      <c r="K58" s="1120">
        <v>1.3620399999999999</v>
      </c>
      <c r="L58" s="1121">
        <v>0</v>
      </c>
      <c r="M58" s="1122">
        <v>0</v>
      </c>
      <c r="N58" s="1050">
        <f t="shared" si="39"/>
        <v>0</v>
      </c>
      <c r="O58" s="1124">
        <v>0</v>
      </c>
      <c r="P58" s="1125">
        <v>0</v>
      </c>
      <c r="Q58" s="1123">
        <v>0</v>
      </c>
    </row>
    <row r="59" spans="2:17">
      <c r="B59" s="1041" t="s">
        <v>305</v>
      </c>
      <c r="C59" s="1083" t="s">
        <v>53</v>
      </c>
      <c r="D59" s="1043">
        <f>E59+I59+M59+N59+Q59</f>
        <v>29.50939</v>
      </c>
      <c r="E59" s="1084">
        <f t="shared" si="36"/>
        <v>3.7787500000000001</v>
      </c>
      <c r="F59" s="1085">
        <f>SUM(F60:F61)</f>
        <v>0</v>
      </c>
      <c r="G59" s="1086">
        <f>SUM(G60:G61)</f>
        <v>0</v>
      </c>
      <c r="H59" s="1087">
        <f>SUM(H60:H61)</f>
        <v>3.7787500000000001</v>
      </c>
      <c r="I59" s="1088">
        <f t="shared" si="37"/>
        <v>24.638840000000002</v>
      </c>
      <c r="J59" s="1085">
        <f t="shared" ref="J59:Q59" si="48">SUM(J60:J61)</f>
        <v>15.75093</v>
      </c>
      <c r="K59" s="1086">
        <f t="shared" si="48"/>
        <v>0</v>
      </c>
      <c r="L59" s="1087">
        <f t="shared" si="48"/>
        <v>8.8879099999999998</v>
      </c>
      <c r="M59" s="1089">
        <f t="shared" si="48"/>
        <v>1.0918000000000001</v>
      </c>
      <c r="N59" s="1090">
        <f t="shared" si="39"/>
        <v>0</v>
      </c>
      <c r="O59" s="1086">
        <f t="shared" si="48"/>
        <v>0</v>
      </c>
      <c r="P59" s="1087">
        <f t="shared" si="48"/>
        <v>0</v>
      </c>
      <c r="Q59" s="1084">
        <f t="shared" si="48"/>
        <v>0</v>
      </c>
    </row>
    <row r="60" spans="2:17">
      <c r="B60" s="1091" t="s">
        <v>307</v>
      </c>
      <c r="C60" s="1092" t="s">
        <v>55</v>
      </c>
      <c r="D60" s="1043">
        <f t="shared" ref="D60:D61" si="49">E60+I60+M60+N60+Q60</f>
        <v>4.8705499999999997</v>
      </c>
      <c r="E60" s="1044">
        <f t="shared" si="36"/>
        <v>3.7787500000000001</v>
      </c>
      <c r="F60" s="1119">
        <v>0</v>
      </c>
      <c r="G60" s="1120">
        <v>0</v>
      </c>
      <c r="H60" s="1121">
        <v>3.7787500000000001</v>
      </c>
      <c r="I60" s="1088">
        <f t="shared" si="37"/>
        <v>0</v>
      </c>
      <c r="J60" s="1119">
        <v>0</v>
      </c>
      <c r="K60" s="1120">
        <v>0</v>
      </c>
      <c r="L60" s="1121">
        <v>0</v>
      </c>
      <c r="M60" s="1122">
        <v>1.0918000000000001</v>
      </c>
      <c r="N60" s="1050">
        <f t="shared" si="39"/>
        <v>0</v>
      </c>
      <c r="O60" s="1126">
        <v>0</v>
      </c>
      <c r="P60" s="1127">
        <v>0</v>
      </c>
      <c r="Q60" s="1123">
        <v>0</v>
      </c>
    </row>
    <row r="61" spans="2:17" ht="26.25">
      <c r="B61" s="1091" t="s">
        <v>309</v>
      </c>
      <c r="C61" s="1101" t="s">
        <v>57</v>
      </c>
      <c r="D61" s="1043">
        <f t="shared" si="49"/>
        <v>24.638840000000002</v>
      </c>
      <c r="E61" s="1044">
        <f t="shared" si="36"/>
        <v>0</v>
      </c>
      <c r="F61" s="1119">
        <v>0</v>
      </c>
      <c r="G61" s="1120">
        <v>0</v>
      </c>
      <c r="H61" s="1121">
        <v>0</v>
      </c>
      <c r="I61" s="1088">
        <f t="shared" si="37"/>
        <v>24.638840000000002</v>
      </c>
      <c r="J61" s="1119">
        <v>15.75093</v>
      </c>
      <c r="K61" s="1120">
        <v>0</v>
      </c>
      <c r="L61" s="1121">
        <v>8.8879099999999998</v>
      </c>
      <c r="M61" s="1122">
        <v>0</v>
      </c>
      <c r="N61" s="1050">
        <f t="shared" si="39"/>
        <v>0</v>
      </c>
      <c r="O61" s="1128">
        <v>0</v>
      </c>
      <c r="P61" s="1129">
        <v>0</v>
      </c>
      <c r="Q61" s="1123">
        <v>0</v>
      </c>
    </row>
    <row r="62" spans="2:17">
      <c r="B62" s="1106" t="s">
        <v>311</v>
      </c>
      <c r="C62" s="1107" t="s">
        <v>611</v>
      </c>
      <c r="D62" s="1043">
        <f>E62+I62+M62+N62+Q62</f>
        <v>0</v>
      </c>
      <c r="E62" s="1084">
        <f t="shared" si="36"/>
        <v>0</v>
      </c>
      <c r="F62" s="1085">
        <f>SUM(F63:F65)</f>
        <v>0</v>
      </c>
      <c r="G62" s="1086">
        <f>SUM(G63:G65)</f>
        <v>0</v>
      </c>
      <c r="H62" s="1087">
        <f>SUM(H63:H65)</f>
        <v>0</v>
      </c>
      <c r="I62" s="1088">
        <f t="shared" si="37"/>
        <v>0</v>
      </c>
      <c r="J62" s="1085">
        <f t="shared" ref="J62:Q62" si="50">SUM(J63:J65)</f>
        <v>0</v>
      </c>
      <c r="K62" s="1086">
        <f t="shared" si="50"/>
        <v>0</v>
      </c>
      <c r="L62" s="1087">
        <f t="shared" si="50"/>
        <v>0</v>
      </c>
      <c r="M62" s="1089">
        <f t="shared" si="50"/>
        <v>0</v>
      </c>
      <c r="N62" s="1090">
        <f t="shared" si="39"/>
        <v>0</v>
      </c>
      <c r="O62" s="1086">
        <f t="shared" si="50"/>
        <v>0</v>
      </c>
      <c r="P62" s="1087">
        <f t="shared" si="50"/>
        <v>0</v>
      </c>
      <c r="Q62" s="1084">
        <f t="shared" si="50"/>
        <v>0</v>
      </c>
    </row>
    <row r="63" spans="2:17">
      <c r="B63" s="1108" t="s">
        <v>313</v>
      </c>
      <c r="C63" s="1109" t="s">
        <v>612</v>
      </c>
      <c r="D63" s="1043">
        <f t="shared" ref="D63:D65" si="51">E63+I63+M63+N63+Q63</f>
        <v>0</v>
      </c>
      <c r="E63" s="1044">
        <f t="shared" si="36"/>
        <v>0</v>
      </c>
      <c r="F63" s="1119">
        <v>0</v>
      </c>
      <c r="G63" s="1120">
        <v>0</v>
      </c>
      <c r="H63" s="1121">
        <v>0</v>
      </c>
      <c r="I63" s="1088">
        <f t="shared" si="37"/>
        <v>0</v>
      </c>
      <c r="J63" s="1119">
        <v>0</v>
      </c>
      <c r="K63" s="1120">
        <v>0</v>
      </c>
      <c r="L63" s="1121">
        <v>0</v>
      </c>
      <c r="M63" s="1122">
        <v>0</v>
      </c>
      <c r="N63" s="1050">
        <f t="shared" si="39"/>
        <v>0</v>
      </c>
      <c r="O63" s="1128">
        <v>0</v>
      </c>
      <c r="P63" s="1129">
        <v>0</v>
      </c>
      <c r="Q63" s="1123">
        <v>0</v>
      </c>
    </row>
    <row r="64" spans="2:17">
      <c r="B64" s="1108" t="s">
        <v>622</v>
      </c>
      <c r="C64" s="1109" t="s">
        <v>612</v>
      </c>
      <c r="D64" s="1043">
        <f t="shared" si="51"/>
        <v>0</v>
      </c>
      <c r="E64" s="1044">
        <f t="shared" si="36"/>
        <v>0</v>
      </c>
      <c r="F64" s="1119">
        <v>0</v>
      </c>
      <c r="G64" s="1120">
        <v>0</v>
      </c>
      <c r="H64" s="1121">
        <v>0</v>
      </c>
      <c r="I64" s="1088">
        <f t="shared" si="37"/>
        <v>0</v>
      </c>
      <c r="J64" s="1119">
        <v>0</v>
      </c>
      <c r="K64" s="1120">
        <v>0</v>
      </c>
      <c r="L64" s="1121">
        <v>0</v>
      </c>
      <c r="M64" s="1122">
        <v>0</v>
      </c>
      <c r="N64" s="1050">
        <f t="shared" si="39"/>
        <v>0</v>
      </c>
      <c r="O64" s="1128">
        <v>0</v>
      </c>
      <c r="P64" s="1129">
        <v>0</v>
      </c>
      <c r="Q64" s="1123">
        <v>0</v>
      </c>
    </row>
    <row r="65" spans="2:18">
      <c r="B65" s="1110" t="s">
        <v>623</v>
      </c>
      <c r="C65" s="1109" t="s">
        <v>612</v>
      </c>
      <c r="D65" s="1043">
        <f t="shared" si="51"/>
        <v>0</v>
      </c>
      <c r="E65" s="1130">
        <f t="shared" si="36"/>
        <v>0</v>
      </c>
      <c r="F65" s="1131">
        <v>0</v>
      </c>
      <c r="G65" s="1132">
        <v>0</v>
      </c>
      <c r="H65" s="1133">
        <v>0</v>
      </c>
      <c r="I65" s="1088">
        <f t="shared" si="37"/>
        <v>0</v>
      </c>
      <c r="J65" s="1131">
        <v>0</v>
      </c>
      <c r="K65" s="1132">
        <v>0</v>
      </c>
      <c r="L65" s="1133">
        <v>0</v>
      </c>
      <c r="M65" s="1134">
        <v>0</v>
      </c>
      <c r="N65" s="1135">
        <f t="shared" si="39"/>
        <v>0</v>
      </c>
      <c r="O65" s="1136">
        <v>0</v>
      </c>
      <c r="P65" s="1137">
        <v>0</v>
      </c>
      <c r="Q65" s="1138">
        <v>0</v>
      </c>
    </row>
    <row r="66" spans="2:18">
      <c r="B66" s="1032" t="s">
        <v>130</v>
      </c>
      <c r="C66" s="1032" t="s">
        <v>624</v>
      </c>
      <c r="D66" s="1033">
        <f t="shared" ref="D66:Q66" si="52">D67+D71+D78+D81+D87+D90</f>
        <v>50.255269999999996</v>
      </c>
      <c r="E66" s="1034">
        <f t="shared" si="52"/>
        <v>17.156747135840003</v>
      </c>
      <c r="F66" s="1035">
        <f t="shared" si="52"/>
        <v>1.1459206665399999</v>
      </c>
      <c r="G66" s="1036">
        <f t="shared" si="52"/>
        <v>1.1858233509199998</v>
      </c>
      <c r="H66" s="1037">
        <f t="shared" si="52"/>
        <v>14.82500311838</v>
      </c>
      <c r="I66" s="1038">
        <f t="shared" si="52"/>
        <v>33.01831545324</v>
      </c>
      <c r="J66" s="1035">
        <f t="shared" si="52"/>
        <v>25.172362190299999</v>
      </c>
      <c r="K66" s="1036">
        <f t="shared" si="52"/>
        <v>7.1771058745099996</v>
      </c>
      <c r="L66" s="1037">
        <f t="shared" si="52"/>
        <v>0.66884738842999991</v>
      </c>
      <c r="M66" s="1039">
        <f t="shared" si="52"/>
        <v>4.0706768699999996E-3</v>
      </c>
      <c r="N66" s="1040">
        <f t="shared" si="52"/>
        <v>7.2618865150000003E-2</v>
      </c>
      <c r="O66" s="1036">
        <f t="shared" si="52"/>
        <v>7.2618865150000003E-2</v>
      </c>
      <c r="P66" s="1037">
        <f t="shared" si="52"/>
        <v>0</v>
      </c>
      <c r="Q66" s="1034">
        <f t="shared" si="52"/>
        <v>3.5178688999999998E-3</v>
      </c>
      <c r="R66" s="619"/>
    </row>
    <row r="67" spans="2:18">
      <c r="B67" s="1041" t="s">
        <v>132</v>
      </c>
      <c r="C67" s="1042" t="s">
        <v>8</v>
      </c>
      <c r="D67" s="1139">
        <f>SUM(D68:D70)</f>
        <v>22.906609999999997</v>
      </c>
      <c r="E67" s="1044">
        <f t="shared" ref="E67:E93" si="53">SUM(F67:H67)</f>
        <v>7.8201334011199997</v>
      </c>
      <c r="F67" s="1045">
        <f>SUM(F68:F70)</f>
        <v>0.52231652121999994</v>
      </c>
      <c r="G67" s="1046">
        <f>SUM(G68:G70)</f>
        <v>0.54050436955999992</v>
      </c>
      <c r="H67" s="1047">
        <f>SUM(H68:H70)</f>
        <v>6.7573125103400002</v>
      </c>
      <c r="I67" s="1048">
        <f t="shared" ref="I67:I93" si="54">SUM(J67:L67)</f>
        <v>15.049917649319999</v>
      </c>
      <c r="J67" s="1045">
        <f t="shared" ref="J67:Q67" si="55">SUM(J68:J70)</f>
        <v>11.473691882899999</v>
      </c>
      <c r="K67" s="1046">
        <f t="shared" si="55"/>
        <v>3.2713616939299994</v>
      </c>
      <c r="L67" s="1047">
        <f t="shared" si="55"/>
        <v>0.30486407248999997</v>
      </c>
      <c r="M67" s="1049">
        <f t="shared" si="55"/>
        <v>1.8554354099999998E-3</v>
      </c>
      <c r="N67" s="1050">
        <f t="shared" ref="N67:N93" si="56">SUM(O67:P67)</f>
        <v>3.3100051449999994E-2</v>
      </c>
      <c r="O67" s="1046">
        <f t="shared" si="55"/>
        <v>3.3100051449999994E-2</v>
      </c>
      <c r="P67" s="1047">
        <f t="shared" si="55"/>
        <v>0</v>
      </c>
      <c r="Q67" s="1044">
        <f t="shared" si="55"/>
        <v>1.6034627000000002E-3</v>
      </c>
    </row>
    <row r="68" spans="2:18">
      <c r="B68" s="1051" t="s">
        <v>407</v>
      </c>
      <c r="C68" s="1052" t="s">
        <v>10</v>
      </c>
      <c r="D68" s="1140">
        <v>0.50932999999999995</v>
      </c>
      <c r="E68" s="1141">
        <f t="shared" si="53"/>
        <v>0.17388118735999999</v>
      </c>
      <c r="F68" s="1053">
        <f t="shared" ref="F68:H70" si="57">IFERROR($D68*F95/100, 0)</f>
        <v>1.1613742659999997E-2</v>
      </c>
      <c r="G68" s="1054">
        <f t="shared" si="57"/>
        <v>1.2018150679999999E-2</v>
      </c>
      <c r="H68" s="1055">
        <f t="shared" si="57"/>
        <v>0.15024929402000001</v>
      </c>
      <c r="I68" s="1142">
        <f t="shared" si="54"/>
        <v>0.33463592195999997</v>
      </c>
      <c r="J68" s="1053">
        <f t="shared" ref="J68:M70" si="58">IFERROR($D68*J95/100, 0)</f>
        <v>0.25511830369999999</v>
      </c>
      <c r="K68" s="1054">
        <f t="shared" si="58"/>
        <v>7.2738945289999982E-2</v>
      </c>
      <c r="L68" s="1055">
        <f t="shared" si="58"/>
        <v>6.7786729699999991E-3</v>
      </c>
      <c r="M68" s="1056">
        <f t="shared" si="58"/>
        <v>4.1255729999999994E-5</v>
      </c>
      <c r="N68" s="1143">
        <f t="shared" si="56"/>
        <v>7.3598184999999977E-4</v>
      </c>
      <c r="O68" s="1054">
        <f t="shared" ref="O68:Q70" si="59">IFERROR($D68*O95/100, 0)</f>
        <v>7.3598184999999977E-4</v>
      </c>
      <c r="P68" s="1055">
        <f t="shared" si="59"/>
        <v>0</v>
      </c>
      <c r="Q68" s="1141">
        <f t="shared" si="59"/>
        <v>3.5653099999999999E-5</v>
      </c>
    </row>
    <row r="69" spans="2:18">
      <c r="B69" s="1051" t="s">
        <v>408</v>
      </c>
      <c r="C69" s="1052" t="s">
        <v>11</v>
      </c>
      <c r="D69" s="1140">
        <v>0</v>
      </c>
      <c r="E69" s="1141">
        <f t="shared" si="53"/>
        <v>0</v>
      </c>
      <c r="F69" s="1053">
        <f t="shared" si="57"/>
        <v>0</v>
      </c>
      <c r="G69" s="1054">
        <f t="shared" si="57"/>
        <v>0</v>
      </c>
      <c r="H69" s="1055">
        <f t="shared" si="57"/>
        <v>0</v>
      </c>
      <c r="I69" s="1142">
        <f t="shared" si="54"/>
        <v>0</v>
      </c>
      <c r="J69" s="1053">
        <f t="shared" si="58"/>
        <v>0</v>
      </c>
      <c r="K69" s="1054">
        <f t="shared" si="58"/>
        <v>0</v>
      </c>
      <c r="L69" s="1055">
        <f t="shared" si="58"/>
        <v>0</v>
      </c>
      <c r="M69" s="1056">
        <f t="shared" si="58"/>
        <v>0</v>
      </c>
      <c r="N69" s="1143">
        <f t="shared" si="56"/>
        <v>0</v>
      </c>
      <c r="O69" s="1054">
        <f t="shared" si="59"/>
        <v>0</v>
      </c>
      <c r="P69" s="1055">
        <f t="shared" si="59"/>
        <v>0</v>
      </c>
      <c r="Q69" s="1141">
        <f t="shared" si="59"/>
        <v>0</v>
      </c>
    </row>
    <row r="70" spans="2:18">
      <c r="B70" s="1051" t="s">
        <v>625</v>
      </c>
      <c r="C70" s="1052" t="s">
        <v>13</v>
      </c>
      <c r="D70" s="1140">
        <v>22.397279999999999</v>
      </c>
      <c r="E70" s="1141">
        <f t="shared" si="53"/>
        <v>7.6462522137600004</v>
      </c>
      <c r="F70" s="1053">
        <f t="shared" si="57"/>
        <v>0.5107027785599999</v>
      </c>
      <c r="G70" s="1054">
        <f t="shared" si="57"/>
        <v>0.52848621887999991</v>
      </c>
      <c r="H70" s="1055">
        <f t="shared" si="57"/>
        <v>6.6070632163200003</v>
      </c>
      <c r="I70" s="1142">
        <f t="shared" si="54"/>
        <v>14.715281727359999</v>
      </c>
      <c r="J70" s="1053">
        <f t="shared" si="58"/>
        <v>11.218573579199999</v>
      </c>
      <c r="K70" s="1054">
        <f t="shared" si="58"/>
        <v>3.1986227486399996</v>
      </c>
      <c r="L70" s="1055">
        <f t="shared" si="58"/>
        <v>0.29808539951999996</v>
      </c>
      <c r="M70" s="1056">
        <f t="shared" si="58"/>
        <v>1.8141796799999999E-3</v>
      </c>
      <c r="N70" s="1143">
        <f t="shared" si="56"/>
        <v>3.2364069599999996E-2</v>
      </c>
      <c r="O70" s="1054">
        <f t="shared" si="59"/>
        <v>3.2364069599999996E-2</v>
      </c>
      <c r="P70" s="1055">
        <f t="shared" si="59"/>
        <v>0</v>
      </c>
      <c r="Q70" s="1141">
        <f t="shared" si="59"/>
        <v>1.5678096000000001E-3</v>
      </c>
    </row>
    <row r="71" spans="2:18">
      <c r="B71" s="1041" t="s">
        <v>134</v>
      </c>
      <c r="C71" s="1059" t="s">
        <v>15</v>
      </c>
      <c r="D71" s="1139">
        <f>SUM(D72:D77)</f>
        <v>8.8191000000000006</v>
      </c>
      <c r="E71" s="1044">
        <f t="shared" si="53"/>
        <v>3.0107701872000003</v>
      </c>
      <c r="F71" s="1045">
        <f>SUM(F72:F77)</f>
        <v>0.20109311819999998</v>
      </c>
      <c r="G71" s="1046">
        <f>SUM(G72:G77)</f>
        <v>0.20809548360000002</v>
      </c>
      <c r="H71" s="1047">
        <f>SUM(H72:H77)</f>
        <v>2.6015815854000004</v>
      </c>
      <c r="I71" s="1062">
        <f t="shared" si="54"/>
        <v>5.7942545292000007</v>
      </c>
      <c r="J71" s="1045">
        <f t="shared" ref="J71:Q71" si="60">SUM(J72:J77)</f>
        <v>4.4173989990000004</v>
      </c>
      <c r="K71" s="1046">
        <f t="shared" si="60"/>
        <v>1.2594821282999999</v>
      </c>
      <c r="L71" s="1047">
        <f t="shared" si="60"/>
        <v>0.11737340190000001</v>
      </c>
      <c r="M71" s="1049">
        <f t="shared" si="60"/>
        <v>7.1434709999999998E-4</v>
      </c>
      <c r="N71" s="1063">
        <f t="shared" si="56"/>
        <v>1.2743599500000001E-2</v>
      </c>
      <c r="O71" s="1046">
        <f t="shared" si="60"/>
        <v>1.2743599500000001E-2</v>
      </c>
      <c r="P71" s="1047">
        <f t="shared" si="60"/>
        <v>0</v>
      </c>
      <c r="Q71" s="1044">
        <f t="shared" si="60"/>
        <v>6.1733700000000003E-4</v>
      </c>
    </row>
    <row r="72" spans="2:18">
      <c r="B72" s="1051" t="s">
        <v>136</v>
      </c>
      <c r="C72" s="1052" t="s">
        <v>17</v>
      </c>
      <c r="D72" s="1140">
        <v>8.8191000000000006</v>
      </c>
      <c r="E72" s="1141">
        <f t="shared" si="53"/>
        <v>3.0107701872000003</v>
      </c>
      <c r="F72" s="1053">
        <f t="shared" ref="F72:H77" si="61">IFERROR($D72*F98/100, 0)</f>
        <v>0.20109311819999998</v>
      </c>
      <c r="G72" s="1054">
        <f t="shared" si="61"/>
        <v>0.20809548360000002</v>
      </c>
      <c r="H72" s="1055">
        <f t="shared" si="61"/>
        <v>2.6015815854000004</v>
      </c>
      <c r="I72" s="1142">
        <f t="shared" si="54"/>
        <v>5.7942545292000007</v>
      </c>
      <c r="J72" s="1053">
        <f t="shared" ref="J72:Q77" si="62">IFERROR($D72*J98/100, 0)</f>
        <v>4.4173989990000004</v>
      </c>
      <c r="K72" s="1054">
        <f t="shared" si="62"/>
        <v>1.2594821282999999</v>
      </c>
      <c r="L72" s="1055">
        <f t="shared" si="62"/>
        <v>0.11737340190000001</v>
      </c>
      <c r="M72" s="1056">
        <f t="shared" si="62"/>
        <v>7.1434709999999998E-4</v>
      </c>
      <c r="N72" s="1143">
        <f t="shared" si="56"/>
        <v>1.2743599500000001E-2</v>
      </c>
      <c r="O72" s="1054">
        <f t="shared" ref="O72:Q76" si="63">IFERROR($D72*O98/100, 0)</f>
        <v>1.2743599500000001E-2</v>
      </c>
      <c r="P72" s="1055">
        <f t="shared" si="63"/>
        <v>0</v>
      </c>
      <c r="Q72" s="1141">
        <f t="shared" si="63"/>
        <v>6.1733700000000003E-4</v>
      </c>
    </row>
    <row r="73" spans="2:18">
      <c r="B73" s="1051" t="s">
        <v>138</v>
      </c>
      <c r="C73" s="1052" t="s">
        <v>600</v>
      </c>
      <c r="D73" s="1140">
        <v>0</v>
      </c>
      <c r="E73" s="1141">
        <f t="shared" si="53"/>
        <v>0</v>
      </c>
      <c r="F73" s="1053">
        <f t="shared" si="61"/>
        <v>0</v>
      </c>
      <c r="G73" s="1054">
        <f t="shared" si="61"/>
        <v>0</v>
      </c>
      <c r="H73" s="1055">
        <f t="shared" si="61"/>
        <v>0</v>
      </c>
      <c r="I73" s="1142">
        <f t="shared" si="54"/>
        <v>0</v>
      </c>
      <c r="J73" s="1053">
        <f t="shared" si="62"/>
        <v>0</v>
      </c>
      <c r="K73" s="1054">
        <f t="shared" si="62"/>
        <v>0</v>
      </c>
      <c r="L73" s="1055">
        <f t="shared" si="62"/>
        <v>0</v>
      </c>
      <c r="M73" s="1056">
        <f t="shared" si="62"/>
        <v>0</v>
      </c>
      <c r="N73" s="1143">
        <f t="shared" si="56"/>
        <v>0</v>
      </c>
      <c r="O73" s="1054">
        <f t="shared" si="63"/>
        <v>0</v>
      </c>
      <c r="P73" s="1055">
        <f t="shared" si="63"/>
        <v>0</v>
      </c>
      <c r="Q73" s="1141">
        <f t="shared" si="63"/>
        <v>0</v>
      </c>
    </row>
    <row r="74" spans="2:18">
      <c r="B74" s="1051" t="s">
        <v>140</v>
      </c>
      <c r="C74" s="1052" t="s">
        <v>23</v>
      </c>
      <c r="D74" s="1140">
        <v>0</v>
      </c>
      <c r="E74" s="1141">
        <f t="shared" si="53"/>
        <v>0</v>
      </c>
      <c r="F74" s="1053">
        <f t="shared" si="61"/>
        <v>0</v>
      </c>
      <c r="G74" s="1054">
        <f t="shared" si="61"/>
        <v>0</v>
      </c>
      <c r="H74" s="1055">
        <f t="shared" si="61"/>
        <v>0</v>
      </c>
      <c r="I74" s="1142">
        <f t="shared" si="54"/>
        <v>0</v>
      </c>
      <c r="J74" s="1053">
        <f t="shared" si="62"/>
        <v>0</v>
      </c>
      <c r="K74" s="1054">
        <f t="shared" si="62"/>
        <v>0</v>
      </c>
      <c r="L74" s="1055">
        <f t="shared" si="62"/>
        <v>0</v>
      </c>
      <c r="M74" s="1056">
        <f t="shared" si="62"/>
        <v>0</v>
      </c>
      <c r="N74" s="1143">
        <f t="shared" si="56"/>
        <v>0</v>
      </c>
      <c r="O74" s="1054">
        <f t="shared" si="63"/>
        <v>0</v>
      </c>
      <c r="P74" s="1055">
        <f t="shared" si="63"/>
        <v>0</v>
      </c>
      <c r="Q74" s="1141">
        <f t="shared" si="63"/>
        <v>0</v>
      </c>
    </row>
    <row r="75" spans="2:18">
      <c r="B75" s="1066" t="s">
        <v>626</v>
      </c>
      <c r="C75" s="1067" t="s">
        <v>25</v>
      </c>
      <c r="D75" s="1140">
        <v>0</v>
      </c>
      <c r="E75" s="1141">
        <f t="shared" si="53"/>
        <v>0</v>
      </c>
      <c r="F75" s="1053">
        <f t="shared" si="61"/>
        <v>0</v>
      </c>
      <c r="G75" s="1054">
        <f t="shared" si="61"/>
        <v>0</v>
      </c>
      <c r="H75" s="1055">
        <f t="shared" si="61"/>
        <v>0</v>
      </c>
      <c r="I75" s="1142">
        <f t="shared" si="54"/>
        <v>0</v>
      </c>
      <c r="J75" s="1053">
        <f t="shared" si="62"/>
        <v>0</v>
      </c>
      <c r="K75" s="1054">
        <f t="shared" si="62"/>
        <v>0</v>
      </c>
      <c r="L75" s="1055">
        <f t="shared" si="62"/>
        <v>0</v>
      </c>
      <c r="M75" s="1056">
        <f t="shared" si="62"/>
        <v>0</v>
      </c>
      <c r="N75" s="1143">
        <f t="shared" si="56"/>
        <v>0</v>
      </c>
      <c r="O75" s="1054">
        <f t="shared" si="63"/>
        <v>0</v>
      </c>
      <c r="P75" s="1055">
        <f t="shared" si="63"/>
        <v>0</v>
      </c>
      <c r="Q75" s="1141">
        <f t="shared" si="63"/>
        <v>0</v>
      </c>
    </row>
    <row r="76" spans="2:18">
      <c r="B76" s="1066" t="s">
        <v>627</v>
      </c>
      <c r="C76" s="1067" t="s">
        <v>27</v>
      </c>
      <c r="D76" s="1140">
        <v>0</v>
      </c>
      <c r="E76" s="1141">
        <f t="shared" si="53"/>
        <v>0</v>
      </c>
      <c r="F76" s="1053">
        <f t="shared" si="61"/>
        <v>0</v>
      </c>
      <c r="G76" s="1054">
        <f t="shared" si="61"/>
        <v>0</v>
      </c>
      <c r="H76" s="1055">
        <f t="shared" si="61"/>
        <v>0</v>
      </c>
      <c r="I76" s="1142">
        <f t="shared" si="54"/>
        <v>0</v>
      </c>
      <c r="J76" s="1053">
        <f t="shared" si="62"/>
        <v>0</v>
      </c>
      <c r="K76" s="1054">
        <f t="shared" si="62"/>
        <v>0</v>
      </c>
      <c r="L76" s="1055">
        <f t="shared" si="62"/>
        <v>0</v>
      </c>
      <c r="M76" s="1056">
        <f t="shared" si="62"/>
        <v>0</v>
      </c>
      <c r="N76" s="1143">
        <f t="shared" si="56"/>
        <v>0</v>
      </c>
      <c r="O76" s="1054">
        <f t="shared" si="63"/>
        <v>0</v>
      </c>
      <c r="P76" s="1055">
        <f t="shared" si="63"/>
        <v>0</v>
      </c>
      <c r="Q76" s="1141">
        <f t="shared" si="63"/>
        <v>0</v>
      </c>
    </row>
    <row r="77" spans="2:18" ht="38.25">
      <c r="B77" s="1066" t="s">
        <v>628</v>
      </c>
      <c r="C77" s="1067" t="s">
        <v>604</v>
      </c>
      <c r="D77" s="1140">
        <v>0</v>
      </c>
      <c r="E77" s="1141">
        <f t="shared" si="53"/>
        <v>0</v>
      </c>
      <c r="F77" s="1053">
        <f t="shared" si="61"/>
        <v>0</v>
      </c>
      <c r="G77" s="1054">
        <f t="shared" si="61"/>
        <v>0</v>
      </c>
      <c r="H77" s="1055">
        <f t="shared" si="61"/>
        <v>0</v>
      </c>
      <c r="I77" s="1142">
        <f t="shared" si="54"/>
        <v>0</v>
      </c>
      <c r="J77" s="1053">
        <f t="shared" si="62"/>
        <v>0</v>
      </c>
      <c r="K77" s="1054">
        <f t="shared" si="62"/>
        <v>0</v>
      </c>
      <c r="L77" s="1055">
        <f t="shared" si="62"/>
        <v>0</v>
      </c>
      <c r="M77" s="1056">
        <f t="shared" si="62"/>
        <v>0</v>
      </c>
      <c r="N77" s="1143">
        <f t="shared" si="56"/>
        <v>0</v>
      </c>
      <c r="O77" s="1054">
        <f t="shared" si="62"/>
        <v>0</v>
      </c>
      <c r="P77" s="1055">
        <f t="shared" si="62"/>
        <v>0</v>
      </c>
      <c r="Q77" s="1141">
        <f t="shared" si="62"/>
        <v>0</v>
      </c>
    </row>
    <row r="78" spans="2:18">
      <c r="B78" s="1068" t="s">
        <v>142</v>
      </c>
      <c r="C78" s="1069" t="s">
        <v>31</v>
      </c>
      <c r="D78" s="1139">
        <f>D79+D80</f>
        <v>5.7962199999999999</v>
      </c>
      <c r="E78" s="1044">
        <f t="shared" si="53"/>
        <v>1.9787831382400003</v>
      </c>
      <c r="F78" s="1045">
        <f>F79+F80</f>
        <v>0.13216540843999999</v>
      </c>
      <c r="G78" s="1046">
        <f>G79+G80</f>
        <v>0.13676760712</v>
      </c>
      <c r="H78" s="1047">
        <f>H79+H80</f>
        <v>1.7098501226800003</v>
      </c>
      <c r="I78" s="1048">
        <f t="shared" si="54"/>
        <v>3.8081860946399999</v>
      </c>
      <c r="J78" s="1045">
        <f t="shared" ref="J78:Q78" si="64">J79+J80</f>
        <v>2.9032686357999999</v>
      </c>
      <c r="K78" s="1046">
        <f t="shared" si="64"/>
        <v>0.82777556685999998</v>
      </c>
      <c r="L78" s="1047">
        <f t="shared" si="64"/>
        <v>7.7141891980000002E-2</v>
      </c>
      <c r="M78" s="1049">
        <f t="shared" si="64"/>
        <v>4.6949382E-4</v>
      </c>
      <c r="N78" s="1050">
        <f t="shared" si="56"/>
        <v>8.3755379000000005E-3</v>
      </c>
      <c r="O78" s="1046">
        <f t="shared" si="64"/>
        <v>8.3755379000000005E-3</v>
      </c>
      <c r="P78" s="1047">
        <f t="shared" si="64"/>
        <v>0</v>
      </c>
      <c r="Q78" s="1044">
        <f t="shared" si="64"/>
        <v>4.0573539999999998E-4</v>
      </c>
    </row>
    <row r="79" spans="2:18" ht="51.75">
      <c r="B79" s="1066" t="s">
        <v>409</v>
      </c>
      <c r="C79" s="1070" t="s">
        <v>33</v>
      </c>
      <c r="D79" s="1140">
        <v>5.7962199999999999</v>
      </c>
      <c r="E79" s="1141">
        <f t="shared" si="53"/>
        <v>1.9787831382400003</v>
      </c>
      <c r="F79" s="1053">
        <f t="shared" ref="F79:H80" si="65">IFERROR($D79*F104/100, 0)</f>
        <v>0.13216540843999999</v>
      </c>
      <c r="G79" s="1054">
        <f t="shared" si="65"/>
        <v>0.13676760712</v>
      </c>
      <c r="H79" s="1055">
        <f t="shared" si="65"/>
        <v>1.7098501226800003</v>
      </c>
      <c r="I79" s="1142">
        <f t="shared" si="54"/>
        <v>3.8081860946399999</v>
      </c>
      <c r="J79" s="1053">
        <f t="shared" ref="J79:M80" si="66">IFERROR($D79*J104/100, 0)</f>
        <v>2.9032686357999999</v>
      </c>
      <c r="K79" s="1054">
        <f t="shared" si="66"/>
        <v>0.82777556685999998</v>
      </c>
      <c r="L79" s="1055">
        <f t="shared" si="66"/>
        <v>7.7141891980000002E-2</v>
      </c>
      <c r="M79" s="1056">
        <f t="shared" si="66"/>
        <v>4.6949382E-4</v>
      </c>
      <c r="N79" s="1143">
        <f t="shared" si="56"/>
        <v>8.3755379000000005E-3</v>
      </c>
      <c r="O79" s="1054">
        <f t="shared" ref="O79:Q80" si="67">IFERROR($D79*O104/100, 0)</f>
        <v>8.3755379000000005E-3</v>
      </c>
      <c r="P79" s="1055">
        <f t="shared" si="67"/>
        <v>0</v>
      </c>
      <c r="Q79" s="1141">
        <f t="shared" si="67"/>
        <v>4.0573539999999998E-4</v>
      </c>
    </row>
    <row r="80" spans="2:18">
      <c r="B80" s="1066" t="s">
        <v>629</v>
      </c>
      <c r="C80" s="1070" t="s">
        <v>35</v>
      </c>
      <c r="D80" s="1140">
        <v>0</v>
      </c>
      <c r="E80" s="1141">
        <f t="shared" si="53"/>
        <v>0</v>
      </c>
      <c r="F80" s="1053">
        <f t="shared" si="65"/>
        <v>0</v>
      </c>
      <c r="G80" s="1054">
        <f t="shared" si="65"/>
        <v>0</v>
      </c>
      <c r="H80" s="1055">
        <f t="shared" si="65"/>
        <v>0</v>
      </c>
      <c r="I80" s="1142">
        <f t="shared" si="54"/>
        <v>0</v>
      </c>
      <c r="J80" s="1053">
        <f t="shared" si="66"/>
        <v>0</v>
      </c>
      <c r="K80" s="1054">
        <f t="shared" si="66"/>
        <v>0</v>
      </c>
      <c r="L80" s="1055">
        <f t="shared" si="66"/>
        <v>0</v>
      </c>
      <c r="M80" s="1056">
        <f t="shared" si="66"/>
        <v>0</v>
      </c>
      <c r="N80" s="1143">
        <f t="shared" si="56"/>
        <v>0</v>
      </c>
      <c r="O80" s="1054">
        <f t="shared" si="67"/>
        <v>0</v>
      </c>
      <c r="P80" s="1055">
        <f t="shared" si="67"/>
        <v>0</v>
      </c>
      <c r="Q80" s="1141">
        <f t="shared" si="67"/>
        <v>0</v>
      </c>
    </row>
    <row r="81" spans="2:17">
      <c r="B81" s="1068" t="s">
        <v>410</v>
      </c>
      <c r="C81" s="1069" t="s">
        <v>37</v>
      </c>
      <c r="D81" s="1139">
        <f>D82+D86</f>
        <v>0.92627999999999999</v>
      </c>
      <c r="E81" s="1044">
        <f t="shared" si="53"/>
        <v>0.31622458176000001</v>
      </c>
      <c r="F81" s="1045">
        <f>F82+F86</f>
        <v>2.1121036560000001E-2</v>
      </c>
      <c r="G81" s="1046">
        <f>G82+G86</f>
        <v>2.1856502879999996E-2</v>
      </c>
      <c r="H81" s="1047">
        <f>H82+H86</f>
        <v>0.27324704232000002</v>
      </c>
      <c r="I81" s="1062">
        <f t="shared" si="54"/>
        <v>0.60857707536000005</v>
      </c>
      <c r="J81" s="1045">
        <f t="shared" ref="J81:Q81" si="68">J82+J86</f>
        <v>0.46396438919999999</v>
      </c>
      <c r="K81" s="1046">
        <f t="shared" si="68"/>
        <v>0.13228482563999999</v>
      </c>
      <c r="L81" s="1047">
        <f t="shared" si="68"/>
        <v>1.2327860520000001E-2</v>
      </c>
      <c r="M81" s="1049">
        <f t="shared" si="68"/>
        <v>7.5028679999999994E-5</v>
      </c>
      <c r="N81" s="1063">
        <f t="shared" si="56"/>
        <v>1.3384746000000001E-3</v>
      </c>
      <c r="O81" s="1046">
        <f t="shared" si="68"/>
        <v>1.3384746000000001E-3</v>
      </c>
      <c r="P81" s="1047">
        <f t="shared" si="68"/>
        <v>0</v>
      </c>
      <c r="Q81" s="1044">
        <f t="shared" si="68"/>
        <v>6.4839600000000009E-5</v>
      </c>
    </row>
    <row r="82" spans="2:17">
      <c r="B82" s="1066" t="s">
        <v>411</v>
      </c>
      <c r="C82" s="1070" t="s">
        <v>39</v>
      </c>
      <c r="D82" s="1140">
        <v>0</v>
      </c>
      <c r="E82" s="1141">
        <f t="shared" si="53"/>
        <v>0</v>
      </c>
      <c r="F82" s="1053">
        <f>IFERROR($D82*F106/100, 0)</f>
        <v>0</v>
      </c>
      <c r="G82" s="1054">
        <f>IFERROR($D82*G106/100, 0)</f>
        <v>0</v>
      </c>
      <c r="H82" s="1055">
        <f>IFERROR($D82*H106/100, 0)</f>
        <v>0</v>
      </c>
      <c r="I82" s="1142">
        <f t="shared" si="54"/>
        <v>0</v>
      </c>
      <c r="J82" s="1053">
        <f>IFERROR($D82*J106/100, 0)</f>
        <v>0</v>
      </c>
      <c r="K82" s="1054">
        <f>IFERROR($D82*K106/100, 0)</f>
        <v>0</v>
      </c>
      <c r="L82" s="1055">
        <f>IFERROR($D82*L106/100, 0)</f>
        <v>0</v>
      </c>
      <c r="M82" s="1056">
        <f>IFERROR($D82*M106/100, 0)</f>
        <v>0</v>
      </c>
      <c r="N82" s="1143">
        <f t="shared" si="56"/>
        <v>0</v>
      </c>
      <c r="O82" s="1054">
        <f>IFERROR($D82*O106/100, 0)</f>
        <v>0</v>
      </c>
      <c r="P82" s="1055">
        <f>IFERROR($D82*P106/100, 0)</f>
        <v>0</v>
      </c>
      <c r="Q82" s="1141">
        <f>IFERROR($D82*Q106/100, 0)</f>
        <v>0</v>
      </c>
    </row>
    <row r="83" spans="2:17">
      <c r="B83" s="1066" t="s">
        <v>412</v>
      </c>
      <c r="C83" s="1081" t="s">
        <v>42</v>
      </c>
      <c r="D83" s="1140">
        <v>0</v>
      </c>
      <c r="E83" s="1141">
        <f t="shared" ref="E83:E85" si="69">SUM(F83:H83)</f>
        <v>0</v>
      </c>
      <c r="F83" s="1053">
        <f t="shared" ref="F83:H86" si="70">IFERROR($D83*F107/100, 0)</f>
        <v>0</v>
      </c>
      <c r="G83" s="1054">
        <f t="shared" si="70"/>
        <v>0</v>
      </c>
      <c r="H83" s="1055">
        <f t="shared" si="70"/>
        <v>0</v>
      </c>
      <c r="I83" s="1142">
        <f t="shared" ref="I83:I85" si="71">SUM(J83:L83)</f>
        <v>0</v>
      </c>
      <c r="J83" s="1053">
        <f t="shared" ref="J83:M86" si="72">IFERROR($D83*J107/100, 0)</f>
        <v>0</v>
      </c>
      <c r="K83" s="1054">
        <f t="shared" si="72"/>
        <v>0</v>
      </c>
      <c r="L83" s="1055">
        <f t="shared" si="72"/>
        <v>0</v>
      </c>
      <c r="M83" s="1056">
        <f t="shared" si="72"/>
        <v>0</v>
      </c>
      <c r="N83" s="1143">
        <f t="shared" ref="N83:N85" si="73">SUM(O83:P83)</f>
        <v>0</v>
      </c>
      <c r="O83" s="1054">
        <f t="shared" ref="O83:Q86" si="74">IFERROR($D83*O107/100, 0)</f>
        <v>0</v>
      </c>
      <c r="P83" s="1055">
        <f t="shared" si="74"/>
        <v>0</v>
      </c>
      <c r="Q83" s="1141">
        <f t="shared" si="74"/>
        <v>0</v>
      </c>
    </row>
    <row r="84" spans="2:17">
      <c r="B84" s="1066" t="s">
        <v>413</v>
      </c>
      <c r="C84" s="1081" t="s">
        <v>45</v>
      </c>
      <c r="D84" s="1140">
        <v>0</v>
      </c>
      <c r="E84" s="1141">
        <f t="shared" si="69"/>
        <v>0</v>
      </c>
      <c r="F84" s="1053">
        <f t="shared" si="70"/>
        <v>0</v>
      </c>
      <c r="G84" s="1054">
        <f t="shared" si="70"/>
        <v>0</v>
      </c>
      <c r="H84" s="1055">
        <f t="shared" si="70"/>
        <v>0</v>
      </c>
      <c r="I84" s="1142">
        <f t="shared" si="71"/>
        <v>0</v>
      </c>
      <c r="J84" s="1053">
        <f t="shared" si="72"/>
        <v>0</v>
      </c>
      <c r="K84" s="1054">
        <f t="shared" si="72"/>
        <v>0</v>
      </c>
      <c r="L84" s="1055">
        <f t="shared" si="72"/>
        <v>0</v>
      </c>
      <c r="M84" s="1056">
        <f t="shared" si="72"/>
        <v>0</v>
      </c>
      <c r="N84" s="1143">
        <f t="shared" si="73"/>
        <v>0</v>
      </c>
      <c r="O84" s="1054">
        <f t="shared" si="74"/>
        <v>0</v>
      </c>
      <c r="P84" s="1055">
        <f t="shared" si="74"/>
        <v>0</v>
      </c>
      <c r="Q84" s="1141">
        <f t="shared" si="74"/>
        <v>0</v>
      </c>
    </row>
    <row r="85" spans="2:17" ht="26.25">
      <c r="B85" s="1066" t="s">
        <v>414</v>
      </c>
      <c r="C85" s="1081" t="s">
        <v>47</v>
      </c>
      <c r="D85" s="1140">
        <v>0</v>
      </c>
      <c r="E85" s="1141">
        <f t="shared" si="69"/>
        <v>0</v>
      </c>
      <c r="F85" s="1053">
        <f t="shared" si="70"/>
        <v>0</v>
      </c>
      <c r="G85" s="1054">
        <f t="shared" si="70"/>
        <v>0</v>
      </c>
      <c r="H85" s="1055">
        <f t="shared" si="70"/>
        <v>0</v>
      </c>
      <c r="I85" s="1142">
        <f t="shared" si="71"/>
        <v>0</v>
      </c>
      <c r="J85" s="1053">
        <f t="shared" si="72"/>
        <v>0</v>
      </c>
      <c r="K85" s="1054">
        <f t="shared" si="72"/>
        <v>0</v>
      </c>
      <c r="L85" s="1055">
        <f t="shared" si="72"/>
        <v>0</v>
      </c>
      <c r="M85" s="1056">
        <f t="shared" si="72"/>
        <v>0</v>
      </c>
      <c r="N85" s="1143">
        <f t="shared" si="73"/>
        <v>0</v>
      </c>
      <c r="O85" s="1054">
        <f t="shared" si="74"/>
        <v>0</v>
      </c>
      <c r="P85" s="1055">
        <f t="shared" si="74"/>
        <v>0</v>
      </c>
      <c r="Q85" s="1141">
        <f t="shared" si="74"/>
        <v>0</v>
      </c>
    </row>
    <row r="86" spans="2:17" ht="26.25">
      <c r="B86" s="1051" t="s">
        <v>415</v>
      </c>
      <c r="C86" s="1144" t="s">
        <v>610</v>
      </c>
      <c r="D86" s="1140">
        <v>0.92627999999999999</v>
      </c>
      <c r="E86" s="1141">
        <f t="shared" si="53"/>
        <v>0.31622458176000001</v>
      </c>
      <c r="F86" s="1053">
        <f t="shared" si="70"/>
        <v>2.1121036560000001E-2</v>
      </c>
      <c r="G86" s="1054">
        <f t="shared" si="70"/>
        <v>2.1856502879999996E-2</v>
      </c>
      <c r="H86" s="1055">
        <f t="shared" si="70"/>
        <v>0.27324704232000002</v>
      </c>
      <c r="I86" s="1142">
        <f t="shared" si="54"/>
        <v>0.60857707536000005</v>
      </c>
      <c r="J86" s="1053">
        <f t="shared" si="72"/>
        <v>0.46396438919999999</v>
      </c>
      <c r="K86" s="1054">
        <f t="shared" si="72"/>
        <v>0.13228482563999999</v>
      </c>
      <c r="L86" s="1055">
        <f t="shared" si="72"/>
        <v>1.2327860520000001E-2</v>
      </c>
      <c r="M86" s="1056">
        <f t="shared" si="72"/>
        <v>7.5028679999999994E-5</v>
      </c>
      <c r="N86" s="1143">
        <f t="shared" si="56"/>
        <v>1.3384746000000001E-3</v>
      </c>
      <c r="O86" s="1054">
        <f t="shared" si="74"/>
        <v>1.3384746000000001E-3</v>
      </c>
      <c r="P86" s="1055">
        <f t="shared" si="74"/>
        <v>0</v>
      </c>
      <c r="Q86" s="1141">
        <f t="shared" si="74"/>
        <v>6.4839600000000009E-5</v>
      </c>
    </row>
    <row r="87" spans="2:17">
      <c r="B87" s="1041" t="s">
        <v>416</v>
      </c>
      <c r="C87" s="1083" t="s">
        <v>53</v>
      </c>
      <c r="D87" s="1145">
        <f>D88+D89</f>
        <v>11.560320000000001</v>
      </c>
      <c r="E87" s="1084">
        <f t="shared" si="53"/>
        <v>3.9466007654399999</v>
      </c>
      <c r="F87" s="1085">
        <f>F88+F89</f>
        <v>0.26359841663999994</v>
      </c>
      <c r="G87" s="1086">
        <f>G88+G89</f>
        <v>0.27277731072</v>
      </c>
      <c r="H87" s="1087">
        <f>H88+H89</f>
        <v>3.4102250380800001</v>
      </c>
      <c r="I87" s="1088">
        <f t="shared" si="54"/>
        <v>7.5952689638399997</v>
      </c>
      <c r="J87" s="1085">
        <f t="shared" ref="J87:Q87" si="75">J88+J89</f>
        <v>5.7904486847999994</v>
      </c>
      <c r="K87" s="1086">
        <f t="shared" si="75"/>
        <v>1.65096398016</v>
      </c>
      <c r="L87" s="1087">
        <f t="shared" si="75"/>
        <v>0.15385629887999999</v>
      </c>
      <c r="M87" s="1089">
        <f t="shared" si="75"/>
        <v>9.3638591999999998E-4</v>
      </c>
      <c r="N87" s="1090">
        <f t="shared" si="56"/>
        <v>1.67046624E-2</v>
      </c>
      <c r="O87" s="1086">
        <f t="shared" si="75"/>
        <v>1.67046624E-2</v>
      </c>
      <c r="P87" s="1087">
        <f t="shared" si="75"/>
        <v>0</v>
      </c>
      <c r="Q87" s="1084">
        <f t="shared" si="75"/>
        <v>8.0922239999999999E-4</v>
      </c>
    </row>
    <row r="88" spans="2:17">
      <c r="B88" s="1091" t="s">
        <v>630</v>
      </c>
      <c r="C88" s="1092" t="s">
        <v>55</v>
      </c>
      <c r="D88" s="1146">
        <v>3.39947</v>
      </c>
      <c r="E88" s="1141">
        <f t="shared" si="53"/>
        <v>1.1605518622400002</v>
      </c>
      <c r="F88" s="1053">
        <f t="shared" ref="F88:H89" si="76">IFERROR($D88*F111/100, 0)</f>
        <v>7.7514714939999993E-2</v>
      </c>
      <c r="G88" s="1054">
        <f t="shared" si="76"/>
        <v>8.021389411999999E-2</v>
      </c>
      <c r="H88" s="1055">
        <f t="shared" si="76"/>
        <v>1.0028232531800001</v>
      </c>
      <c r="I88" s="1142">
        <f t="shared" si="54"/>
        <v>2.2334925836399999</v>
      </c>
      <c r="J88" s="1053">
        <f t="shared" ref="J88:M89" si="77">IFERROR($D88*J111/100, 0)</f>
        <v>1.7027605283</v>
      </c>
      <c r="K88" s="1054">
        <f t="shared" si="77"/>
        <v>0.48548850911000002</v>
      </c>
      <c r="L88" s="1055">
        <f t="shared" si="77"/>
        <v>4.5243546230000001E-2</v>
      </c>
      <c r="M88" s="1056">
        <f t="shared" si="77"/>
        <v>2.7535706999999999E-4</v>
      </c>
      <c r="N88" s="1143">
        <f t="shared" si="56"/>
        <v>4.9122341499999991E-3</v>
      </c>
      <c r="O88" s="1054">
        <f t="shared" ref="O88:Q89" si="78">IFERROR($D88*O111/100, 0)</f>
        <v>4.9122341499999991E-3</v>
      </c>
      <c r="P88" s="1055">
        <f t="shared" si="78"/>
        <v>0</v>
      </c>
      <c r="Q88" s="1141">
        <f t="shared" si="78"/>
        <v>2.3796290000000002E-4</v>
      </c>
    </row>
    <row r="89" spans="2:17" ht="26.25">
      <c r="B89" s="1091" t="s">
        <v>631</v>
      </c>
      <c r="C89" s="1101" t="s">
        <v>57</v>
      </c>
      <c r="D89" s="1147">
        <v>8.1608499999999999</v>
      </c>
      <c r="E89" s="1141">
        <f t="shared" si="53"/>
        <v>2.7860489032000002</v>
      </c>
      <c r="F89" s="1053">
        <f t="shared" si="76"/>
        <v>0.18608370169999996</v>
      </c>
      <c r="G89" s="1054">
        <f t="shared" si="76"/>
        <v>0.19256341660000001</v>
      </c>
      <c r="H89" s="1055">
        <f t="shared" si="76"/>
        <v>2.4074017849000002</v>
      </c>
      <c r="I89" s="1142">
        <f t="shared" si="54"/>
        <v>5.3617763801999994</v>
      </c>
      <c r="J89" s="1053">
        <f t="shared" si="77"/>
        <v>4.0876881564999996</v>
      </c>
      <c r="K89" s="1054">
        <f t="shared" si="77"/>
        <v>1.1654754710499999</v>
      </c>
      <c r="L89" s="1055">
        <f t="shared" si="77"/>
        <v>0.10861275264999999</v>
      </c>
      <c r="M89" s="1056">
        <f t="shared" si="77"/>
        <v>6.6102884999999999E-4</v>
      </c>
      <c r="N89" s="1143">
        <f t="shared" si="56"/>
        <v>1.1792428250000001E-2</v>
      </c>
      <c r="O89" s="1054">
        <f t="shared" si="78"/>
        <v>1.1792428250000001E-2</v>
      </c>
      <c r="P89" s="1055">
        <f t="shared" si="78"/>
        <v>0</v>
      </c>
      <c r="Q89" s="1141">
        <f t="shared" si="78"/>
        <v>5.7125950000000002E-4</v>
      </c>
    </row>
    <row r="90" spans="2:17">
      <c r="B90" s="1106" t="s">
        <v>417</v>
      </c>
      <c r="C90" s="1107" t="s">
        <v>611</v>
      </c>
      <c r="D90" s="1145">
        <f>SUM(D91:D93)</f>
        <v>0.24674000000000001</v>
      </c>
      <c r="E90" s="1148">
        <f t="shared" si="53"/>
        <v>8.4235062079999992E-2</v>
      </c>
      <c r="F90" s="1149">
        <f>F91+F92+F93</f>
        <v>5.6261654799999988E-3</v>
      </c>
      <c r="G90" s="1150">
        <f t="shared" ref="G90:H90" si="79">G91+G92+G93</f>
        <v>5.82207704E-3</v>
      </c>
      <c r="H90" s="1151">
        <f t="shared" si="79"/>
        <v>7.2786819559999993E-2</v>
      </c>
      <c r="I90" s="1152">
        <f t="shared" si="54"/>
        <v>0.16211114087999998</v>
      </c>
      <c r="J90" s="1149">
        <f>J91+J92+J93</f>
        <v>0.12358959859999999</v>
      </c>
      <c r="K90" s="1150">
        <f>K91+K92+K93</f>
        <v>3.5237679620000004E-2</v>
      </c>
      <c r="L90" s="1151">
        <f>L91+L92+L93</f>
        <v>3.2838626599999998E-3</v>
      </c>
      <c r="M90" s="1153">
        <f>M91+M92+M93</f>
        <v>1.9985939999999997E-5</v>
      </c>
      <c r="N90" s="1154">
        <f t="shared" si="56"/>
        <v>3.565393E-4</v>
      </c>
      <c r="O90" s="1150">
        <f>SUM(O91:O93)</f>
        <v>3.565393E-4</v>
      </c>
      <c r="P90" s="1151">
        <f>SUM(P91:P93)</f>
        <v>0</v>
      </c>
      <c r="Q90" s="1155">
        <f>Q91+Q92+Q93</f>
        <v>1.72718E-5</v>
      </c>
    </row>
    <row r="91" spans="2:17">
      <c r="B91" s="1108" t="s">
        <v>418</v>
      </c>
      <c r="C91" s="1109" t="s">
        <v>612</v>
      </c>
      <c r="D91" s="1147">
        <v>0</v>
      </c>
      <c r="E91" s="1141">
        <f t="shared" si="53"/>
        <v>0</v>
      </c>
      <c r="F91" s="1053">
        <f t="shared" ref="F91:H93" si="80">IFERROR($D91*F113/100, 0)</f>
        <v>0</v>
      </c>
      <c r="G91" s="1054">
        <f t="shared" si="80"/>
        <v>0</v>
      </c>
      <c r="H91" s="1055">
        <f t="shared" si="80"/>
        <v>0</v>
      </c>
      <c r="I91" s="1142">
        <f t="shared" si="54"/>
        <v>0</v>
      </c>
      <c r="J91" s="1053">
        <f t="shared" ref="J91:M93" si="81">IFERROR($D91*J113/100, 0)</f>
        <v>0</v>
      </c>
      <c r="K91" s="1054">
        <f t="shared" si="81"/>
        <v>0</v>
      </c>
      <c r="L91" s="1055">
        <f t="shared" si="81"/>
        <v>0</v>
      </c>
      <c r="M91" s="1056">
        <f t="shared" si="81"/>
        <v>0</v>
      </c>
      <c r="N91" s="1143">
        <f t="shared" si="56"/>
        <v>0</v>
      </c>
      <c r="O91" s="1054">
        <f t="shared" ref="O91:Q93" si="82">IFERROR($D91*O113/100, 0)</f>
        <v>0</v>
      </c>
      <c r="P91" s="1055">
        <f t="shared" si="82"/>
        <v>0</v>
      </c>
      <c r="Q91" s="1141">
        <f t="shared" si="82"/>
        <v>0</v>
      </c>
    </row>
    <row r="92" spans="2:17">
      <c r="B92" s="1091" t="s">
        <v>419</v>
      </c>
      <c r="C92" s="1109" t="s">
        <v>612</v>
      </c>
      <c r="D92" s="1147">
        <v>0.11269</v>
      </c>
      <c r="E92" s="1141">
        <f t="shared" si="53"/>
        <v>3.8471464480000002E-2</v>
      </c>
      <c r="F92" s="1053">
        <f t="shared" si="80"/>
        <v>2.5695573799999999E-3</v>
      </c>
      <c r="G92" s="1054">
        <f t="shared" si="80"/>
        <v>2.6590332399999998E-3</v>
      </c>
      <c r="H92" s="1055">
        <f t="shared" si="80"/>
        <v>3.3242873860000001E-2</v>
      </c>
      <c r="I92" s="1142">
        <f t="shared" si="54"/>
        <v>7.4038682280000004E-2</v>
      </c>
      <c r="J92" s="1053">
        <f t="shared" si="81"/>
        <v>5.6445294099999994E-2</v>
      </c>
      <c r="K92" s="1054">
        <f t="shared" si="81"/>
        <v>1.6093596969999999E-2</v>
      </c>
      <c r="L92" s="1055">
        <f t="shared" si="81"/>
        <v>1.4997912099999999E-3</v>
      </c>
      <c r="M92" s="1056">
        <f t="shared" si="81"/>
        <v>9.1278899999999988E-6</v>
      </c>
      <c r="N92" s="1143">
        <f t="shared" si="56"/>
        <v>1.6283705E-4</v>
      </c>
      <c r="O92" s="1054">
        <f t="shared" si="82"/>
        <v>1.6283705E-4</v>
      </c>
      <c r="P92" s="1055">
        <f t="shared" si="82"/>
        <v>0</v>
      </c>
      <c r="Q92" s="1141">
        <f t="shared" si="82"/>
        <v>7.8883000000000004E-6</v>
      </c>
    </row>
    <row r="93" spans="2:17">
      <c r="B93" s="1156" t="s">
        <v>420</v>
      </c>
      <c r="C93" s="1109" t="s">
        <v>612</v>
      </c>
      <c r="D93" s="1146">
        <v>0.13405</v>
      </c>
      <c r="E93" s="1157">
        <f t="shared" si="53"/>
        <v>4.5763597599999997E-2</v>
      </c>
      <c r="F93" s="1158">
        <f t="shared" si="80"/>
        <v>3.0566080999999993E-3</v>
      </c>
      <c r="G93" s="1159">
        <f t="shared" si="80"/>
        <v>3.1630437999999998E-3</v>
      </c>
      <c r="H93" s="1160">
        <f t="shared" si="80"/>
        <v>3.9543945699999999E-2</v>
      </c>
      <c r="I93" s="1161">
        <f t="shared" si="54"/>
        <v>8.80724586E-2</v>
      </c>
      <c r="J93" s="1158">
        <f t="shared" si="81"/>
        <v>6.7144304500000002E-2</v>
      </c>
      <c r="K93" s="1159">
        <f t="shared" si="81"/>
        <v>1.9144082650000002E-2</v>
      </c>
      <c r="L93" s="1160">
        <f t="shared" si="81"/>
        <v>1.7840714499999999E-3</v>
      </c>
      <c r="M93" s="1162">
        <f t="shared" si="81"/>
        <v>1.085805E-5</v>
      </c>
      <c r="N93" s="1163">
        <f t="shared" si="56"/>
        <v>1.9370224999999997E-4</v>
      </c>
      <c r="O93" s="1159">
        <f t="shared" si="82"/>
        <v>1.9370224999999997E-4</v>
      </c>
      <c r="P93" s="1160">
        <f t="shared" si="82"/>
        <v>0</v>
      </c>
      <c r="Q93" s="1157">
        <f t="shared" si="82"/>
        <v>9.3835000000000009E-6</v>
      </c>
    </row>
    <row r="94" spans="2:17" ht="75" customHeight="1">
      <c r="B94" s="1018" t="s">
        <v>144</v>
      </c>
      <c r="C94" s="1025" t="s">
        <v>632</v>
      </c>
      <c r="D94" s="1164" t="s">
        <v>246</v>
      </c>
      <c r="E94" s="1021" t="s">
        <v>247</v>
      </c>
      <c r="F94" s="1022" t="s">
        <v>248</v>
      </c>
      <c r="G94" s="1023" t="s">
        <v>249</v>
      </c>
      <c r="H94" s="1024" t="s">
        <v>250</v>
      </c>
      <c r="I94" s="1025" t="s">
        <v>251</v>
      </c>
      <c r="J94" s="1022" t="s">
        <v>252</v>
      </c>
      <c r="K94" s="1023" t="s">
        <v>253</v>
      </c>
      <c r="L94" s="1026" t="s">
        <v>254</v>
      </c>
      <c r="M94" s="1027" t="s">
        <v>255</v>
      </c>
      <c r="N94" s="1028" t="s">
        <v>256</v>
      </c>
      <c r="O94" s="1029" t="s">
        <v>257</v>
      </c>
      <c r="P94" s="1029" t="s">
        <v>258</v>
      </c>
      <c r="Q94" s="1030" t="s">
        <v>259</v>
      </c>
    </row>
    <row r="95" spans="2:17">
      <c r="B95" s="1165" t="s">
        <v>146</v>
      </c>
      <c r="C95" s="1166" t="s">
        <v>633</v>
      </c>
      <c r="D95" s="1043">
        <f t="shared" ref="D95:D115" si="83">E95+I95+M95+N95+Q95</f>
        <v>100</v>
      </c>
      <c r="E95" s="1167">
        <f t="shared" ref="E95:E115" si="84">SUM(F95:H95)</f>
        <v>34.139200000000002</v>
      </c>
      <c r="F95" s="1168">
        <v>2.2801999999999998</v>
      </c>
      <c r="G95" s="1169">
        <v>2.3595999999999999</v>
      </c>
      <c r="H95" s="1170">
        <v>29.499400000000001</v>
      </c>
      <c r="I95" s="1167">
        <f t="shared" ref="I95:I115" si="85">SUM(J95:L95)</f>
        <v>65.7012</v>
      </c>
      <c r="J95" s="1168">
        <v>50.088999999999999</v>
      </c>
      <c r="K95" s="1169">
        <v>14.2813</v>
      </c>
      <c r="L95" s="1170">
        <v>1.3309</v>
      </c>
      <c r="M95" s="1171">
        <v>8.0999999999999996E-3</v>
      </c>
      <c r="N95" s="1172">
        <f>SUM(O95:P95)</f>
        <v>0.14449999999999999</v>
      </c>
      <c r="O95" s="1169">
        <v>0.14449999999999999</v>
      </c>
      <c r="P95" s="1170">
        <v>0</v>
      </c>
      <c r="Q95" s="1173">
        <v>7.0000000000000001E-3</v>
      </c>
    </row>
    <row r="96" spans="2:17">
      <c r="B96" s="1174" t="s">
        <v>148</v>
      </c>
      <c r="C96" s="1175" t="s">
        <v>634</v>
      </c>
      <c r="D96" s="1043">
        <f t="shared" si="83"/>
        <v>100</v>
      </c>
      <c r="E96" s="1176">
        <f t="shared" si="84"/>
        <v>34.139200000000002</v>
      </c>
      <c r="F96" s="1177">
        <v>2.2801999999999998</v>
      </c>
      <c r="G96" s="1178">
        <v>2.3595999999999999</v>
      </c>
      <c r="H96" s="1179">
        <v>29.499400000000001</v>
      </c>
      <c r="I96" s="1176">
        <f t="shared" si="85"/>
        <v>65.7012</v>
      </c>
      <c r="J96" s="1177">
        <v>50.088999999999999</v>
      </c>
      <c r="K96" s="1178">
        <v>14.2813</v>
      </c>
      <c r="L96" s="1179">
        <v>1.3309</v>
      </c>
      <c r="M96" s="1180">
        <v>8.0999999999999996E-3</v>
      </c>
      <c r="N96" s="1181">
        <f t="shared" ref="N96:N115" si="86">SUM(O96:P96)</f>
        <v>0.14449999999999999</v>
      </c>
      <c r="O96" s="1178">
        <v>0.14449999999999999</v>
      </c>
      <c r="P96" s="1179">
        <v>0</v>
      </c>
      <c r="Q96" s="1182">
        <v>7.0000000000000001E-3</v>
      </c>
    </row>
    <row r="97" spans="2:17">
      <c r="B97" s="1174" t="s">
        <v>150</v>
      </c>
      <c r="C97" s="1175" t="s">
        <v>635</v>
      </c>
      <c r="D97" s="1043">
        <f t="shared" si="83"/>
        <v>100</v>
      </c>
      <c r="E97" s="1176">
        <f t="shared" si="84"/>
        <v>34.139200000000002</v>
      </c>
      <c r="F97" s="1177">
        <v>2.2801999999999998</v>
      </c>
      <c r="G97" s="1178">
        <v>2.3595999999999999</v>
      </c>
      <c r="H97" s="1179">
        <v>29.499400000000001</v>
      </c>
      <c r="I97" s="1176">
        <f t="shared" si="85"/>
        <v>65.7012</v>
      </c>
      <c r="J97" s="1177">
        <v>50.088999999999999</v>
      </c>
      <c r="K97" s="1178">
        <v>14.2813</v>
      </c>
      <c r="L97" s="1179">
        <v>1.3309</v>
      </c>
      <c r="M97" s="1180">
        <v>8.0999999999999996E-3</v>
      </c>
      <c r="N97" s="1181">
        <f t="shared" si="86"/>
        <v>0.14449999999999999</v>
      </c>
      <c r="O97" s="1178">
        <v>0.14449999999999999</v>
      </c>
      <c r="P97" s="1179">
        <v>0</v>
      </c>
      <c r="Q97" s="1182">
        <v>7.0000000000000001E-3</v>
      </c>
    </row>
    <row r="98" spans="2:17">
      <c r="B98" s="1183" t="s">
        <v>460</v>
      </c>
      <c r="C98" s="1175" t="s">
        <v>636</v>
      </c>
      <c r="D98" s="1043">
        <f t="shared" si="83"/>
        <v>100</v>
      </c>
      <c r="E98" s="1176">
        <f t="shared" si="84"/>
        <v>34.139200000000002</v>
      </c>
      <c r="F98" s="1177">
        <v>2.2801999999999998</v>
      </c>
      <c r="G98" s="1178">
        <v>2.3595999999999999</v>
      </c>
      <c r="H98" s="1179">
        <v>29.499400000000001</v>
      </c>
      <c r="I98" s="1176">
        <f t="shared" si="85"/>
        <v>65.7012</v>
      </c>
      <c r="J98" s="1177">
        <v>50.088999999999999</v>
      </c>
      <c r="K98" s="1178">
        <v>14.2813</v>
      </c>
      <c r="L98" s="1179">
        <v>1.3309</v>
      </c>
      <c r="M98" s="1180">
        <v>8.0999999999999996E-3</v>
      </c>
      <c r="N98" s="1181">
        <f t="shared" si="86"/>
        <v>0.14449999999999999</v>
      </c>
      <c r="O98" s="1178">
        <v>0.14449999999999999</v>
      </c>
      <c r="P98" s="1179">
        <v>0</v>
      </c>
      <c r="Q98" s="1182">
        <v>7.0000000000000001E-3</v>
      </c>
    </row>
    <row r="99" spans="2:17">
      <c r="B99" s="1174" t="s">
        <v>464</v>
      </c>
      <c r="C99" s="1175" t="s">
        <v>637</v>
      </c>
      <c r="D99" s="1043">
        <f t="shared" si="83"/>
        <v>100</v>
      </c>
      <c r="E99" s="1176">
        <f t="shared" si="84"/>
        <v>34.139200000000002</v>
      </c>
      <c r="F99" s="1177">
        <v>2.2801999999999998</v>
      </c>
      <c r="G99" s="1178">
        <v>2.3595999999999999</v>
      </c>
      <c r="H99" s="1179">
        <v>29.499400000000001</v>
      </c>
      <c r="I99" s="1176">
        <f t="shared" si="85"/>
        <v>65.7012</v>
      </c>
      <c r="J99" s="1177">
        <v>50.088999999999999</v>
      </c>
      <c r="K99" s="1178">
        <v>14.2813</v>
      </c>
      <c r="L99" s="1179">
        <v>1.3309</v>
      </c>
      <c r="M99" s="1180">
        <v>8.0999999999999996E-3</v>
      </c>
      <c r="N99" s="1181">
        <f t="shared" si="86"/>
        <v>0.14449999999999999</v>
      </c>
      <c r="O99" s="1178">
        <v>0.14449999999999999</v>
      </c>
      <c r="P99" s="1179">
        <v>0</v>
      </c>
      <c r="Q99" s="1182">
        <v>7.0000000000000001E-3</v>
      </c>
    </row>
    <row r="100" spans="2:17">
      <c r="B100" s="1174" t="s">
        <v>465</v>
      </c>
      <c r="C100" s="1175" t="s">
        <v>638</v>
      </c>
      <c r="D100" s="1043">
        <f t="shared" si="83"/>
        <v>100</v>
      </c>
      <c r="E100" s="1176">
        <f t="shared" si="84"/>
        <v>34.139200000000002</v>
      </c>
      <c r="F100" s="1177">
        <v>2.2801999999999998</v>
      </c>
      <c r="G100" s="1178">
        <v>2.3595999999999999</v>
      </c>
      <c r="H100" s="1179">
        <v>29.499400000000001</v>
      </c>
      <c r="I100" s="1176">
        <f t="shared" si="85"/>
        <v>65.7012</v>
      </c>
      <c r="J100" s="1177">
        <v>50.088999999999999</v>
      </c>
      <c r="K100" s="1178">
        <v>14.2813</v>
      </c>
      <c r="L100" s="1179">
        <v>1.3309</v>
      </c>
      <c r="M100" s="1180">
        <v>8.0999999999999996E-3</v>
      </c>
      <c r="N100" s="1181">
        <f t="shared" si="86"/>
        <v>0.14449999999999999</v>
      </c>
      <c r="O100" s="1178">
        <v>0.14449999999999999</v>
      </c>
      <c r="P100" s="1179">
        <v>0</v>
      </c>
      <c r="Q100" s="1182">
        <v>7.0000000000000001E-3</v>
      </c>
    </row>
    <row r="101" spans="2:17">
      <c r="B101" s="1184" t="s">
        <v>469</v>
      </c>
      <c r="C101" s="1185" t="s">
        <v>639</v>
      </c>
      <c r="D101" s="1043">
        <f t="shared" si="83"/>
        <v>100</v>
      </c>
      <c r="E101" s="1176">
        <f t="shared" si="84"/>
        <v>34.139200000000002</v>
      </c>
      <c r="F101" s="1177">
        <v>2.2801999999999998</v>
      </c>
      <c r="G101" s="1178">
        <v>2.3595999999999999</v>
      </c>
      <c r="H101" s="1179">
        <v>29.499400000000001</v>
      </c>
      <c r="I101" s="1176">
        <f t="shared" si="85"/>
        <v>65.7012</v>
      </c>
      <c r="J101" s="1177">
        <v>50.088999999999999</v>
      </c>
      <c r="K101" s="1178">
        <v>14.2813</v>
      </c>
      <c r="L101" s="1179">
        <v>1.3309</v>
      </c>
      <c r="M101" s="1180">
        <v>8.0999999999999996E-3</v>
      </c>
      <c r="N101" s="1181">
        <f t="shared" si="86"/>
        <v>0.14449999999999999</v>
      </c>
      <c r="O101" s="1178">
        <v>0.14449999999999999</v>
      </c>
      <c r="P101" s="1179">
        <v>0</v>
      </c>
      <c r="Q101" s="1182">
        <v>7.0000000000000001E-3</v>
      </c>
    </row>
    <row r="102" spans="2:17">
      <c r="B102" s="1184" t="s">
        <v>473</v>
      </c>
      <c r="C102" s="1185" t="s">
        <v>640</v>
      </c>
      <c r="D102" s="1043">
        <f t="shared" si="83"/>
        <v>100</v>
      </c>
      <c r="E102" s="1176">
        <f t="shared" si="84"/>
        <v>34.139200000000002</v>
      </c>
      <c r="F102" s="1177">
        <v>2.2801999999999998</v>
      </c>
      <c r="G102" s="1178">
        <v>2.3595999999999999</v>
      </c>
      <c r="H102" s="1179">
        <v>29.499400000000001</v>
      </c>
      <c r="I102" s="1176">
        <f t="shared" si="85"/>
        <v>65.7012</v>
      </c>
      <c r="J102" s="1177">
        <v>50.088999999999999</v>
      </c>
      <c r="K102" s="1178">
        <v>14.2813</v>
      </c>
      <c r="L102" s="1179">
        <v>1.3309</v>
      </c>
      <c r="M102" s="1180">
        <v>8.0999999999999996E-3</v>
      </c>
      <c r="N102" s="1181">
        <f t="shared" si="86"/>
        <v>0.14449999999999999</v>
      </c>
      <c r="O102" s="1178">
        <v>0.14449999999999999</v>
      </c>
      <c r="P102" s="1179">
        <v>0</v>
      </c>
      <c r="Q102" s="1182">
        <v>7.0000000000000001E-3</v>
      </c>
    </row>
    <row r="103" spans="2:17">
      <c r="B103" s="1174" t="s">
        <v>477</v>
      </c>
      <c r="C103" s="1175" t="s">
        <v>641</v>
      </c>
      <c r="D103" s="1043">
        <f t="shared" si="83"/>
        <v>100</v>
      </c>
      <c r="E103" s="1176">
        <f t="shared" si="84"/>
        <v>34.139200000000002</v>
      </c>
      <c r="F103" s="1177">
        <v>2.2801999999999998</v>
      </c>
      <c r="G103" s="1178">
        <v>2.3595999999999999</v>
      </c>
      <c r="H103" s="1179">
        <v>29.499400000000001</v>
      </c>
      <c r="I103" s="1176">
        <f t="shared" si="85"/>
        <v>65.7012</v>
      </c>
      <c r="J103" s="1177">
        <v>50.088999999999999</v>
      </c>
      <c r="K103" s="1178">
        <v>14.2813</v>
      </c>
      <c r="L103" s="1179">
        <v>1.3309</v>
      </c>
      <c r="M103" s="1180">
        <v>8.0999999999999996E-3</v>
      </c>
      <c r="N103" s="1181">
        <f t="shared" si="86"/>
        <v>0.14449999999999999</v>
      </c>
      <c r="O103" s="1178">
        <v>0.14449999999999999</v>
      </c>
      <c r="P103" s="1179">
        <v>0</v>
      </c>
      <c r="Q103" s="1182">
        <v>7.0000000000000001E-3</v>
      </c>
    </row>
    <row r="104" spans="2:17">
      <c r="B104" s="1183" t="s">
        <v>493</v>
      </c>
      <c r="C104" s="1175" t="s">
        <v>642</v>
      </c>
      <c r="D104" s="1043">
        <f t="shared" si="83"/>
        <v>100</v>
      </c>
      <c r="E104" s="1176">
        <f t="shared" si="84"/>
        <v>34.139200000000002</v>
      </c>
      <c r="F104" s="1177">
        <v>2.2801999999999998</v>
      </c>
      <c r="G104" s="1178">
        <v>2.3595999999999999</v>
      </c>
      <c r="H104" s="1179">
        <v>29.499400000000001</v>
      </c>
      <c r="I104" s="1176">
        <f t="shared" si="85"/>
        <v>65.7012</v>
      </c>
      <c r="J104" s="1177">
        <v>50.088999999999999</v>
      </c>
      <c r="K104" s="1178">
        <v>14.2813</v>
      </c>
      <c r="L104" s="1179">
        <v>1.3309</v>
      </c>
      <c r="M104" s="1180">
        <v>8.0999999999999996E-3</v>
      </c>
      <c r="N104" s="1181">
        <f t="shared" si="86"/>
        <v>0.14449999999999999</v>
      </c>
      <c r="O104" s="1178">
        <v>0.14449999999999999</v>
      </c>
      <c r="P104" s="1179">
        <v>0</v>
      </c>
      <c r="Q104" s="1182">
        <v>7.0000000000000001E-3</v>
      </c>
    </row>
    <row r="105" spans="2:17">
      <c r="B105" s="1183" t="s">
        <v>494</v>
      </c>
      <c r="C105" s="1175" t="s">
        <v>643</v>
      </c>
      <c r="D105" s="1043">
        <f t="shared" si="83"/>
        <v>100</v>
      </c>
      <c r="E105" s="1176">
        <f t="shared" si="84"/>
        <v>34.139200000000002</v>
      </c>
      <c r="F105" s="1177">
        <v>2.2801999999999998</v>
      </c>
      <c r="G105" s="1178">
        <v>2.3595999999999999</v>
      </c>
      <c r="H105" s="1179">
        <v>29.499400000000001</v>
      </c>
      <c r="I105" s="1176">
        <f t="shared" si="85"/>
        <v>65.7012</v>
      </c>
      <c r="J105" s="1177">
        <v>50.088999999999999</v>
      </c>
      <c r="K105" s="1178">
        <v>14.2813</v>
      </c>
      <c r="L105" s="1179">
        <v>1.3309</v>
      </c>
      <c r="M105" s="1180">
        <v>8.0999999999999996E-3</v>
      </c>
      <c r="N105" s="1181">
        <f t="shared" si="86"/>
        <v>0.14449999999999999</v>
      </c>
      <c r="O105" s="1178">
        <v>0.14449999999999999</v>
      </c>
      <c r="P105" s="1179">
        <v>0</v>
      </c>
      <c r="Q105" s="1182">
        <v>7.0000000000000001E-3</v>
      </c>
    </row>
    <row r="106" spans="2:17">
      <c r="B106" s="1183" t="s">
        <v>644</v>
      </c>
      <c r="C106" s="1175" t="s">
        <v>645</v>
      </c>
      <c r="D106" s="1043">
        <f t="shared" si="83"/>
        <v>100</v>
      </c>
      <c r="E106" s="1176">
        <f t="shared" si="84"/>
        <v>34.139200000000002</v>
      </c>
      <c r="F106" s="1177">
        <v>2.2801999999999998</v>
      </c>
      <c r="G106" s="1178">
        <v>2.3595999999999999</v>
      </c>
      <c r="H106" s="1179">
        <v>29.499400000000001</v>
      </c>
      <c r="I106" s="1176">
        <f t="shared" si="85"/>
        <v>65.7012</v>
      </c>
      <c r="J106" s="1177">
        <v>50.088999999999999</v>
      </c>
      <c r="K106" s="1178">
        <v>14.2813</v>
      </c>
      <c r="L106" s="1179">
        <v>1.3309</v>
      </c>
      <c r="M106" s="1180">
        <v>8.0999999999999996E-3</v>
      </c>
      <c r="N106" s="1181">
        <f t="shared" si="86"/>
        <v>0.14449999999999999</v>
      </c>
      <c r="O106" s="1178">
        <v>0.14449999999999999</v>
      </c>
      <c r="P106" s="1179">
        <v>0</v>
      </c>
      <c r="Q106" s="1182">
        <v>7.0000000000000001E-3</v>
      </c>
    </row>
    <row r="107" spans="2:17">
      <c r="B107" s="1186" t="s">
        <v>646</v>
      </c>
      <c r="C107" s="1185" t="s">
        <v>647</v>
      </c>
      <c r="D107" s="1043">
        <f t="shared" si="83"/>
        <v>100</v>
      </c>
      <c r="E107" s="1176">
        <f t="shared" si="84"/>
        <v>34.139200000000002</v>
      </c>
      <c r="F107" s="1177">
        <v>2.2801999999999998</v>
      </c>
      <c r="G107" s="1178">
        <v>2.3595999999999999</v>
      </c>
      <c r="H107" s="1179">
        <v>29.499400000000001</v>
      </c>
      <c r="I107" s="1176">
        <f t="shared" si="85"/>
        <v>65.7012</v>
      </c>
      <c r="J107" s="1177">
        <v>50.088999999999999</v>
      </c>
      <c r="K107" s="1178">
        <v>14.2813</v>
      </c>
      <c r="L107" s="1179">
        <v>1.3309</v>
      </c>
      <c r="M107" s="1180">
        <v>8.0999999999999996E-3</v>
      </c>
      <c r="N107" s="1181">
        <f t="shared" si="86"/>
        <v>0.14449999999999999</v>
      </c>
      <c r="O107" s="1178">
        <v>0.14449999999999999</v>
      </c>
      <c r="P107" s="1179">
        <v>0</v>
      </c>
      <c r="Q107" s="1182">
        <v>7.0000000000000001E-3</v>
      </c>
    </row>
    <row r="108" spans="2:17">
      <c r="B108" s="1184" t="s">
        <v>648</v>
      </c>
      <c r="C108" s="1185" t="s">
        <v>649</v>
      </c>
      <c r="D108" s="1043">
        <f t="shared" si="83"/>
        <v>100</v>
      </c>
      <c r="E108" s="1176">
        <f t="shared" si="84"/>
        <v>34.139200000000002</v>
      </c>
      <c r="F108" s="1177">
        <v>2.2801999999999998</v>
      </c>
      <c r="G108" s="1178">
        <v>2.3595999999999999</v>
      </c>
      <c r="H108" s="1179">
        <v>29.499400000000001</v>
      </c>
      <c r="I108" s="1176">
        <f t="shared" si="85"/>
        <v>65.7012</v>
      </c>
      <c r="J108" s="1177">
        <v>50.088999999999999</v>
      </c>
      <c r="K108" s="1178">
        <v>14.2813</v>
      </c>
      <c r="L108" s="1179">
        <v>1.3309</v>
      </c>
      <c r="M108" s="1180">
        <v>8.0999999999999996E-3</v>
      </c>
      <c r="N108" s="1181">
        <f t="shared" si="86"/>
        <v>0.14449999999999999</v>
      </c>
      <c r="O108" s="1178">
        <v>0.14449999999999999</v>
      </c>
      <c r="P108" s="1179">
        <v>0</v>
      </c>
      <c r="Q108" s="1182">
        <v>7.0000000000000001E-3</v>
      </c>
    </row>
    <row r="109" spans="2:17">
      <c r="B109" s="1186" t="s">
        <v>650</v>
      </c>
      <c r="C109" s="1185" t="s">
        <v>651</v>
      </c>
      <c r="D109" s="1043">
        <f t="shared" si="83"/>
        <v>100</v>
      </c>
      <c r="E109" s="1176">
        <f t="shared" si="84"/>
        <v>34.139200000000002</v>
      </c>
      <c r="F109" s="1177">
        <v>2.2801999999999998</v>
      </c>
      <c r="G109" s="1178">
        <v>2.3595999999999999</v>
      </c>
      <c r="H109" s="1179">
        <v>29.499400000000001</v>
      </c>
      <c r="I109" s="1176">
        <f t="shared" si="85"/>
        <v>65.7012</v>
      </c>
      <c r="J109" s="1177">
        <v>50.088999999999999</v>
      </c>
      <c r="K109" s="1178">
        <v>14.2813</v>
      </c>
      <c r="L109" s="1179">
        <v>1.3309</v>
      </c>
      <c r="M109" s="1180">
        <v>8.0999999999999996E-3</v>
      </c>
      <c r="N109" s="1181">
        <f t="shared" si="86"/>
        <v>0.14449999999999999</v>
      </c>
      <c r="O109" s="1178">
        <v>0.14449999999999999</v>
      </c>
      <c r="P109" s="1179">
        <v>0</v>
      </c>
      <c r="Q109" s="1182">
        <v>7.0000000000000001E-3</v>
      </c>
    </row>
    <row r="110" spans="2:17">
      <c r="B110" s="1187" t="s">
        <v>652</v>
      </c>
      <c r="C110" s="1185" t="s">
        <v>653</v>
      </c>
      <c r="D110" s="1043">
        <f t="shared" si="83"/>
        <v>100</v>
      </c>
      <c r="E110" s="1176">
        <f t="shared" si="84"/>
        <v>34.139200000000002</v>
      </c>
      <c r="F110" s="1177">
        <v>2.2801999999999998</v>
      </c>
      <c r="G110" s="1178">
        <v>2.3595999999999999</v>
      </c>
      <c r="H110" s="1179">
        <v>29.499400000000001</v>
      </c>
      <c r="I110" s="1176">
        <f t="shared" si="85"/>
        <v>65.7012</v>
      </c>
      <c r="J110" s="1177">
        <v>50.088999999999999</v>
      </c>
      <c r="K110" s="1178">
        <v>14.2813</v>
      </c>
      <c r="L110" s="1179">
        <v>1.3309</v>
      </c>
      <c r="M110" s="1180">
        <v>8.0999999999999996E-3</v>
      </c>
      <c r="N110" s="1181">
        <f t="shared" si="86"/>
        <v>0.14449999999999999</v>
      </c>
      <c r="O110" s="1178">
        <v>0.14449999999999999</v>
      </c>
      <c r="P110" s="1179">
        <v>0</v>
      </c>
      <c r="Q110" s="1182">
        <v>7.0000000000000001E-3</v>
      </c>
    </row>
    <row r="111" spans="2:17">
      <c r="B111" s="1188" t="s">
        <v>654</v>
      </c>
      <c r="C111" s="1185" t="s">
        <v>655</v>
      </c>
      <c r="D111" s="1043">
        <f t="shared" si="83"/>
        <v>100</v>
      </c>
      <c r="E111" s="1176">
        <f t="shared" si="84"/>
        <v>34.139200000000002</v>
      </c>
      <c r="F111" s="1177">
        <v>2.2801999999999998</v>
      </c>
      <c r="G111" s="1178">
        <v>2.3595999999999999</v>
      </c>
      <c r="H111" s="1179">
        <v>29.499400000000001</v>
      </c>
      <c r="I111" s="1176">
        <f t="shared" si="85"/>
        <v>65.7012</v>
      </c>
      <c r="J111" s="1177">
        <v>50.088999999999999</v>
      </c>
      <c r="K111" s="1178">
        <v>14.2813</v>
      </c>
      <c r="L111" s="1179">
        <v>1.3309</v>
      </c>
      <c r="M111" s="1180">
        <v>8.0999999999999996E-3</v>
      </c>
      <c r="N111" s="1181">
        <f t="shared" si="86"/>
        <v>0.14449999999999999</v>
      </c>
      <c r="O111" s="1178">
        <v>0.14449999999999999</v>
      </c>
      <c r="P111" s="1179">
        <v>0</v>
      </c>
      <c r="Q111" s="1182">
        <v>7.0000000000000001E-3</v>
      </c>
    </row>
    <row r="112" spans="2:17">
      <c r="B112" s="1187" t="s">
        <v>656</v>
      </c>
      <c r="C112" s="1185" t="s">
        <v>657</v>
      </c>
      <c r="D112" s="1043">
        <f t="shared" si="83"/>
        <v>100</v>
      </c>
      <c r="E112" s="1176">
        <f t="shared" si="84"/>
        <v>34.139200000000002</v>
      </c>
      <c r="F112" s="1177">
        <v>2.2801999999999998</v>
      </c>
      <c r="G112" s="1178">
        <v>2.3595999999999999</v>
      </c>
      <c r="H112" s="1179">
        <v>29.499400000000001</v>
      </c>
      <c r="I112" s="1176">
        <f t="shared" si="85"/>
        <v>65.7012</v>
      </c>
      <c r="J112" s="1177">
        <v>50.088999999999999</v>
      </c>
      <c r="K112" s="1178">
        <v>14.2813</v>
      </c>
      <c r="L112" s="1179">
        <v>1.3309</v>
      </c>
      <c r="M112" s="1180">
        <v>8.0999999999999996E-3</v>
      </c>
      <c r="N112" s="1181">
        <f t="shared" si="86"/>
        <v>0.14449999999999999</v>
      </c>
      <c r="O112" s="1178">
        <v>0.14449999999999999</v>
      </c>
      <c r="P112" s="1179">
        <v>0</v>
      </c>
      <c r="Q112" s="1182">
        <v>7.0000000000000001E-3</v>
      </c>
    </row>
    <row r="113" spans="2:18">
      <c r="B113" s="1189" t="s">
        <v>658</v>
      </c>
      <c r="C113" s="1185" t="s">
        <v>659</v>
      </c>
      <c r="D113" s="1043">
        <f t="shared" si="83"/>
        <v>100</v>
      </c>
      <c r="E113" s="1176">
        <f t="shared" si="84"/>
        <v>34.139200000000002</v>
      </c>
      <c r="F113" s="1177">
        <v>2.2801999999999998</v>
      </c>
      <c r="G113" s="1178">
        <v>2.3595999999999999</v>
      </c>
      <c r="H113" s="1179">
        <v>29.499400000000001</v>
      </c>
      <c r="I113" s="1176">
        <f t="shared" si="85"/>
        <v>65.7012</v>
      </c>
      <c r="J113" s="1177">
        <v>50.088999999999999</v>
      </c>
      <c r="K113" s="1178">
        <v>14.2813</v>
      </c>
      <c r="L113" s="1179">
        <v>1.3309</v>
      </c>
      <c r="M113" s="1180">
        <v>8.0999999999999996E-3</v>
      </c>
      <c r="N113" s="1181">
        <f t="shared" si="86"/>
        <v>0.14449999999999999</v>
      </c>
      <c r="O113" s="1178">
        <v>0.14449999999999999</v>
      </c>
      <c r="P113" s="1179">
        <v>0</v>
      </c>
      <c r="Q113" s="1182">
        <v>7.0000000000000001E-3</v>
      </c>
    </row>
    <row r="114" spans="2:18">
      <c r="B114" s="1188" t="s">
        <v>660</v>
      </c>
      <c r="C114" s="1190" t="s">
        <v>661</v>
      </c>
      <c r="D114" s="1043">
        <f t="shared" si="83"/>
        <v>100</v>
      </c>
      <c r="E114" s="1191">
        <f t="shared" si="84"/>
        <v>34.139200000000002</v>
      </c>
      <c r="F114" s="1192">
        <v>2.2801999999999998</v>
      </c>
      <c r="G114" s="1193">
        <v>2.3595999999999999</v>
      </c>
      <c r="H114" s="1194">
        <v>29.499400000000001</v>
      </c>
      <c r="I114" s="1191">
        <f t="shared" si="85"/>
        <v>65.7012</v>
      </c>
      <c r="J114" s="1192">
        <v>50.088999999999999</v>
      </c>
      <c r="K114" s="1193">
        <v>14.2813</v>
      </c>
      <c r="L114" s="1194">
        <v>1.3309</v>
      </c>
      <c r="M114" s="1195">
        <v>8.0999999999999996E-3</v>
      </c>
      <c r="N114" s="1196">
        <f t="shared" si="86"/>
        <v>0.14449999999999999</v>
      </c>
      <c r="O114" s="1193">
        <v>0.14449999999999999</v>
      </c>
      <c r="P114" s="1194">
        <v>0</v>
      </c>
      <c r="Q114" s="1197">
        <v>7.0000000000000001E-3</v>
      </c>
    </row>
    <row r="115" spans="2:18">
      <c r="B115" s="1198" t="s">
        <v>662</v>
      </c>
      <c r="C115" s="1199" t="s">
        <v>663</v>
      </c>
      <c r="D115" s="1043">
        <f t="shared" si="83"/>
        <v>100</v>
      </c>
      <c r="E115" s="1200">
        <f t="shared" si="84"/>
        <v>34.139200000000002</v>
      </c>
      <c r="F115" s="1201">
        <v>2.2801999999999998</v>
      </c>
      <c r="G115" s="1202">
        <v>2.3595999999999999</v>
      </c>
      <c r="H115" s="1203">
        <v>29.499400000000001</v>
      </c>
      <c r="I115" s="1204">
        <f t="shared" si="85"/>
        <v>65.7012</v>
      </c>
      <c r="J115" s="1201">
        <v>50.088999999999999</v>
      </c>
      <c r="K115" s="1202">
        <v>14.2813</v>
      </c>
      <c r="L115" s="1203">
        <v>1.3309</v>
      </c>
      <c r="M115" s="1205">
        <v>8.0999999999999996E-3</v>
      </c>
      <c r="N115" s="1206">
        <f t="shared" si="86"/>
        <v>0.14449999999999999</v>
      </c>
      <c r="O115" s="1202">
        <v>0.14449999999999999</v>
      </c>
      <c r="P115" s="1203">
        <v>0</v>
      </c>
      <c r="Q115" s="1207">
        <v>7.0000000000000001E-3</v>
      </c>
    </row>
    <row r="116" spans="2:18">
      <c r="B116" s="1208" t="s">
        <v>495</v>
      </c>
      <c r="C116" s="1208" t="s">
        <v>664</v>
      </c>
      <c r="D116" s="1209">
        <f t="shared" ref="D116:Q116" si="87">D117+D121+D128+D130+D136+D139</f>
        <v>13.06329</v>
      </c>
      <c r="E116" s="1034">
        <f t="shared" si="87"/>
        <v>3.7329511061552547</v>
      </c>
      <c r="F116" s="1035">
        <f t="shared" si="87"/>
        <v>0.41273800500790858</v>
      </c>
      <c r="G116" s="1036">
        <f t="shared" si="87"/>
        <v>0.62349960315495756</v>
      </c>
      <c r="H116" s="1037">
        <f t="shared" si="87"/>
        <v>2.6967134979923881</v>
      </c>
      <c r="I116" s="1038">
        <f t="shared" si="87"/>
        <v>9.3158036731630176</v>
      </c>
      <c r="J116" s="1035">
        <f t="shared" si="87"/>
        <v>5.1150194045214281</v>
      </c>
      <c r="K116" s="1036">
        <f t="shared" si="87"/>
        <v>4.0452079265049798</v>
      </c>
      <c r="L116" s="1037">
        <f t="shared" si="87"/>
        <v>0.15557634213661026</v>
      </c>
      <c r="M116" s="1039">
        <f t="shared" si="87"/>
        <v>7.3768977144112987E-4</v>
      </c>
      <c r="N116" s="1210">
        <f t="shared" si="87"/>
        <v>1.3160021231264599E-2</v>
      </c>
      <c r="O116" s="1211">
        <f t="shared" si="87"/>
        <v>1.3160021231264599E-2</v>
      </c>
      <c r="P116" s="1212">
        <f t="shared" si="87"/>
        <v>0</v>
      </c>
      <c r="Q116" s="1034">
        <f t="shared" si="87"/>
        <v>6.3750967902319864E-4</v>
      </c>
      <c r="R116" s="619"/>
    </row>
    <row r="117" spans="2:18">
      <c r="B117" s="1068" t="s">
        <v>497</v>
      </c>
      <c r="C117" s="1213" t="s">
        <v>8</v>
      </c>
      <c r="D117" s="1214">
        <f>SUM(D118:D120)</f>
        <v>8.5011700000000001</v>
      </c>
      <c r="E117" s="1044">
        <f t="shared" ref="E117:E142" si="88">SUM(F117:H117)</f>
        <v>2.9022314286399999</v>
      </c>
      <c r="F117" s="1045">
        <f>SUM(F118:F120)</f>
        <v>0.19384367833999999</v>
      </c>
      <c r="G117" s="1046">
        <f>SUM(G118:G120)</f>
        <v>0.20059360731999998</v>
      </c>
      <c r="H117" s="1047">
        <f>SUM(H118:H120)</f>
        <v>2.5077941429799999</v>
      </c>
      <c r="I117" s="1048">
        <f t="shared" ref="I117:I142" si="89">SUM(J117:L117)</f>
        <v>5.5853707040399989</v>
      </c>
      <c r="J117" s="1045">
        <f t="shared" ref="J117:Q117" si="90">SUM(J118:J120)</f>
        <v>4.2581510412999997</v>
      </c>
      <c r="K117" s="1046">
        <f t="shared" si="90"/>
        <v>1.2140775912099999</v>
      </c>
      <c r="L117" s="1047">
        <f t="shared" si="90"/>
        <v>0.11314207153</v>
      </c>
      <c r="M117" s="1049">
        <f t="shared" si="90"/>
        <v>6.8859477000000001E-4</v>
      </c>
      <c r="N117" s="1215">
        <f t="shared" ref="N117:N142" si="91">SUM(O117:P117)</f>
        <v>1.228419065E-2</v>
      </c>
      <c r="O117" s="1216">
        <f t="shared" si="90"/>
        <v>1.228419065E-2</v>
      </c>
      <c r="P117" s="1217">
        <f t="shared" si="90"/>
        <v>0</v>
      </c>
      <c r="Q117" s="1044">
        <f t="shared" si="90"/>
        <v>5.950819E-4</v>
      </c>
      <c r="R117" s="619"/>
    </row>
    <row r="118" spans="2:18">
      <c r="B118" s="1066" t="s">
        <v>498</v>
      </c>
      <c r="C118" s="1067" t="s">
        <v>10</v>
      </c>
      <c r="D118" s="1218">
        <v>8.5011700000000001</v>
      </c>
      <c r="E118" s="1141">
        <f t="shared" si="88"/>
        <v>2.9022314286399999</v>
      </c>
      <c r="F118" s="1053">
        <f t="shared" ref="F118:H120" si="92">IFERROR($D118*F144/100, 0)</f>
        <v>0.19384367833999999</v>
      </c>
      <c r="G118" s="1054">
        <f t="shared" si="92"/>
        <v>0.20059360731999998</v>
      </c>
      <c r="H118" s="1055">
        <f t="shared" si="92"/>
        <v>2.5077941429799999</v>
      </c>
      <c r="I118" s="1142">
        <f t="shared" si="89"/>
        <v>5.5853707040399989</v>
      </c>
      <c r="J118" s="1053">
        <f t="shared" ref="J118:M120" si="93">IFERROR($D118*J144/100, 0)</f>
        <v>4.2581510412999997</v>
      </c>
      <c r="K118" s="1054">
        <f t="shared" si="93"/>
        <v>1.2140775912099999</v>
      </c>
      <c r="L118" s="1055">
        <f t="shared" si="93"/>
        <v>0.11314207153</v>
      </c>
      <c r="M118" s="1056">
        <f t="shared" si="93"/>
        <v>6.8859477000000001E-4</v>
      </c>
      <c r="N118" s="1219">
        <f t="shared" si="91"/>
        <v>1.228419065E-2</v>
      </c>
      <c r="O118" s="1220">
        <f t="shared" ref="O118:Q120" si="94">IFERROR($D118*O144/100, 0)</f>
        <v>1.228419065E-2</v>
      </c>
      <c r="P118" s="1221">
        <f t="shared" si="94"/>
        <v>0</v>
      </c>
      <c r="Q118" s="1141">
        <f t="shared" si="94"/>
        <v>5.950819E-4</v>
      </c>
    </row>
    <row r="119" spans="2:18">
      <c r="B119" s="1066" t="s">
        <v>665</v>
      </c>
      <c r="C119" s="1067" t="s">
        <v>11</v>
      </c>
      <c r="D119" s="1218">
        <v>0</v>
      </c>
      <c r="E119" s="1141">
        <f t="shared" si="88"/>
        <v>0</v>
      </c>
      <c r="F119" s="1053">
        <f t="shared" si="92"/>
        <v>0</v>
      </c>
      <c r="G119" s="1054">
        <f t="shared" si="92"/>
        <v>0</v>
      </c>
      <c r="H119" s="1055">
        <f t="shared" si="92"/>
        <v>0</v>
      </c>
      <c r="I119" s="1142">
        <f t="shared" si="89"/>
        <v>0</v>
      </c>
      <c r="J119" s="1053">
        <f t="shared" si="93"/>
        <v>0</v>
      </c>
      <c r="K119" s="1054">
        <f t="shared" si="93"/>
        <v>0</v>
      </c>
      <c r="L119" s="1055">
        <f t="shared" si="93"/>
        <v>0</v>
      </c>
      <c r="M119" s="1056">
        <f t="shared" si="93"/>
        <v>0</v>
      </c>
      <c r="N119" s="1219">
        <f t="shared" si="91"/>
        <v>0</v>
      </c>
      <c r="O119" s="1220">
        <f t="shared" si="94"/>
        <v>0</v>
      </c>
      <c r="P119" s="1221">
        <f t="shared" si="94"/>
        <v>0</v>
      </c>
      <c r="Q119" s="1141">
        <f t="shared" si="94"/>
        <v>0</v>
      </c>
    </row>
    <row r="120" spans="2:18">
      <c r="B120" s="1066" t="s">
        <v>666</v>
      </c>
      <c r="C120" s="1067" t="s">
        <v>13</v>
      </c>
      <c r="D120" s="1218">
        <v>0</v>
      </c>
      <c r="E120" s="1141">
        <f t="shared" si="88"/>
        <v>0</v>
      </c>
      <c r="F120" s="1053">
        <f t="shared" si="92"/>
        <v>0</v>
      </c>
      <c r="G120" s="1054">
        <f t="shared" si="92"/>
        <v>0</v>
      </c>
      <c r="H120" s="1055">
        <f t="shared" si="92"/>
        <v>0</v>
      </c>
      <c r="I120" s="1142">
        <f t="shared" si="89"/>
        <v>0</v>
      </c>
      <c r="J120" s="1053">
        <f t="shared" si="93"/>
        <v>0</v>
      </c>
      <c r="K120" s="1054">
        <f t="shared" si="93"/>
        <v>0</v>
      </c>
      <c r="L120" s="1055">
        <f t="shared" si="93"/>
        <v>0</v>
      </c>
      <c r="M120" s="1056">
        <f t="shared" si="93"/>
        <v>0</v>
      </c>
      <c r="N120" s="1219">
        <f t="shared" si="91"/>
        <v>0</v>
      </c>
      <c r="O120" s="1220">
        <f t="shared" si="94"/>
        <v>0</v>
      </c>
      <c r="P120" s="1221">
        <f t="shared" si="94"/>
        <v>0</v>
      </c>
      <c r="Q120" s="1141">
        <f t="shared" si="94"/>
        <v>0</v>
      </c>
    </row>
    <row r="121" spans="2:18">
      <c r="B121" s="1068" t="s">
        <v>156</v>
      </c>
      <c r="C121" s="1222" t="s">
        <v>15</v>
      </c>
      <c r="D121" s="1214">
        <f>SUM(D122:D127)</f>
        <v>3.6063200000000002</v>
      </c>
      <c r="E121" s="1044">
        <f t="shared" si="88"/>
        <v>0.26406396316501801</v>
      </c>
      <c r="F121" s="1045">
        <f>SUM(F122:F127)</f>
        <v>0.19552649827706714</v>
      </c>
      <c r="G121" s="1046">
        <f>SUM(G122:G127)</f>
        <v>3.2780140767687857E-2</v>
      </c>
      <c r="H121" s="1047">
        <f>SUM(H122:H127)</f>
        <v>3.5757324120262973E-2</v>
      </c>
      <c r="I121" s="1048">
        <f t="shared" si="89"/>
        <v>3.3421173328739333</v>
      </c>
      <c r="J121" s="1045">
        <f t="shared" ref="J121:Q121" si="95">SUM(J122:J127)</f>
        <v>0.58280543998188317</v>
      </c>
      <c r="K121" s="1046">
        <f t="shared" si="95"/>
        <v>2.723787706792729</v>
      </c>
      <c r="L121" s="1047">
        <f t="shared" si="95"/>
        <v>3.5524186099320981E-2</v>
      </c>
      <c r="M121" s="1049">
        <f t="shared" si="95"/>
        <v>7.0394867450269761E-6</v>
      </c>
      <c r="N121" s="1215">
        <f t="shared" si="91"/>
        <v>1.255809672415306E-4</v>
      </c>
      <c r="O121" s="1216">
        <f t="shared" si="95"/>
        <v>1.255809672415306E-4</v>
      </c>
      <c r="P121" s="1217">
        <f t="shared" si="95"/>
        <v>0</v>
      </c>
      <c r="Q121" s="1044">
        <f t="shared" si="95"/>
        <v>6.0835070636035671E-6</v>
      </c>
      <c r="R121" s="619"/>
    </row>
    <row r="122" spans="2:18">
      <c r="B122" s="1066" t="s">
        <v>500</v>
      </c>
      <c r="C122" s="1067" t="s">
        <v>17</v>
      </c>
      <c r="D122" s="1218">
        <v>3.6063200000000002</v>
      </c>
      <c r="E122" s="1141">
        <f t="shared" si="88"/>
        <v>0.26406396316501801</v>
      </c>
      <c r="F122" s="1053">
        <f t="shared" ref="F122:H127" si="96">IFERROR($D122*F147/100, 0)</f>
        <v>0.19552649827706714</v>
      </c>
      <c r="G122" s="1054">
        <f t="shared" si="96"/>
        <v>3.2780140767687857E-2</v>
      </c>
      <c r="H122" s="1055">
        <f t="shared" si="96"/>
        <v>3.5757324120262973E-2</v>
      </c>
      <c r="I122" s="1142">
        <f t="shared" si="89"/>
        <v>3.3421173328739333</v>
      </c>
      <c r="J122" s="1053">
        <f t="shared" ref="J122:Q127" si="97">IFERROR($D122*J147/100, 0)</f>
        <v>0.58280543998188317</v>
      </c>
      <c r="K122" s="1054">
        <f t="shared" si="97"/>
        <v>2.723787706792729</v>
      </c>
      <c r="L122" s="1055">
        <f t="shared" si="97"/>
        <v>3.5524186099320981E-2</v>
      </c>
      <c r="M122" s="1056">
        <f t="shared" si="97"/>
        <v>7.0394867450269761E-6</v>
      </c>
      <c r="N122" s="1219">
        <f t="shared" si="91"/>
        <v>1.255809672415306E-4</v>
      </c>
      <c r="O122" s="1220">
        <f t="shared" ref="O122:Q126" si="98">IFERROR($D122*O147/100, 0)</f>
        <v>1.255809672415306E-4</v>
      </c>
      <c r="P122" s="1221">
        <f t="shared" si="98"/>
        <v>0</v>
      </c>
      <c r="Q122" s="1141">
        <f t="shared" si="98"/>
        <v>6.0835070636035671E-6</v>
      </c>
    </row>
    <row r="123" spans="2:18">
      <c r="B123" s="1066" t="s">
        <v>502</v>
      </c>
      <c r="C123" s="1067" t="s">
        <v>600</v>
      </c>
      <c r="D123" s="1218">
        <v>0</v>
      </c>
      <c r="E123" s="1141">
        <f t="shared" si="88"/>
        <v>0</v>
      </c>
      <c r="F123" s="1053">
        <f t="shared" si="96"/>
        <v>0</v>
      </c>
      <c r="G123" s="1054">
        <f t="shared" si="96"/>
        <v>0</v>
      </c>
      <c r="H123" s="1055">
        <f t="shared" si="96"/>
        <v>0</v>
      </c>
      <c r="I123" s="1142">
        <f t="shared" si="89"/>
        <v>0</v>
      </c>
      <c r="J123" s="1053">
        <f t="shared" si="97"/>
        <v>0</v>
      </c>
      <c r="K123" s="1054">
        <f t="shared" si="97"/>
        <v>0</v>
      </c>
      <c r="L123" s="1055">
        <f t="shared" si="97"/>
        <v>0</v>
      </c>
      <c r="M123" s="1056">
        <f t="shared" si="97"/>
        <v>0</v>
      </c>
      <c r="N123" s="1219">
        <f t="shared" si="91"/>
        <v>0</v>
      </c>
      <c r="O123" s="1220">
        <f t="shared" si="98"/>
        <v>0</v>
      </c>
      <c r="P123" s="1221">
        <f t="shared" si="98"/>
        <v>0</v>
      </c>
      <c r="Q123" s="1141">
        <f t="shared" si="98"/>
        <v>0</v>
      </c>
    </row>
    <row r="124" spans="2:18">
      <c r="B124" s="1066" t="s">
        <v>667</v>
      </c>
      <c r="C124" s="1067" t="s">
        <v>23</v>
      </c>
      <c r="D124" s="1218">
        <v>0</v>
      </c>
      <c r="E124" s="1141">
        <f t="shared" si="88"/>
        <v>0</v>
      </c>
      <c r="F124" s="1053">
        <f t="shared" si="96"/>
        <v>0</v>
      </c>
      <c r="G124" s="1054">
        <f t="shared" si="96"/>
        <v>0</v>
      </c>
      <c r="H124" s="1055">
        <f t="shared" si="96"/>
        <v>0</v>
      </c>
      <c r="I124" s="1142">
        <f t="shared" si="89"/>
        <v>0</v>
      </c>
      <c r="J124" s="1053">
        <f t="shared" si="97"/>
        <v>0</v>
      </c>
      <c r="K124" s="1054">
        <f t="shared" si="97"/>
        <v>0</v>
      </c>
      <c r="L124" s="1055">
        <f t="shared" si="97"/>
        <v>0</v>
      </c>
      <c r="M124" s="1056">
        <f t="shared" si="97"/>
        <v>0</v>
      </c>
      <c r="N124" s="1219">
        <f t="shared" si="91"/>
        <v>0</v>
      </c>
      <c r="O124" s="1220">
        <f t="shared" si="98"/>
        <v>0</v>
      </c>
      <c r="P124" s="1221">
        <f t="shared" si="98"/>
        <v>0</v>
      </c>
      <c r="Q124" s="1141">
        <f t="shared" si="98"/>
        <v>0</v>
      </c>
    </row>
    <row r="125" spans="2:18">
      <c r="B125" s="1066" t="s">
        <v>668</v>
      </c>
      <c r="C125" s="1067" t="s">
        <v>25</v>
      </c>
      <c r="D125" s="1218">
        <v>0</v>
      </c>
      <c r="E125" s="1141">
        <f t="shared" si="88"/>
        <v>0</v>
      </c>
      <c r="F125" s="1053">
        <f t="shared" si="96"/>
        <v>0</v>
      </c>
      <c r="G125" s="1054">
        <f t="shared" si="96"/>
        <v>0</v>
      </c>
      <c r="H125" s="1055">
        <f t="shared" si="96"/>
        <v>0</v>
      </c>
      <c r="I125" s="1142">
        <f t="shared" si="89"/>
        <v>0</v>
      </c>
      <c r="J125" s="1053">
        <f t="shared" si="97"/>
        <v>0</v>
      </c>
      <c r="K125" s="1054">
        <f t="shared" si="97"/>
        <v>0</v>
      </c>
      <c r="L125" s="1055">
        <f t="shared" si="97"/>
        <v>0</v>
      </c>
      <c r="M125" s="1056">
        <f t="shared" si="97"/>
        <v>0</v>
      </c>
      <c r="N125" s="1219">
        <f t="shared" si="91"/>
        <v>0</v>
      </c>
      <c r="O125" s="1220">
        <f t="shared" si="98"/>
        <v>0</v>
      </c>
      <c r="P125" s="1221">
        <f t="shared" si="98"/>
        <v>0</v>
      </c>
      <c r="Q125" s="1141">
        <f t="shared" si="98"/>
        <v>0</v>
      </c>
    </row>
    <row r="126" spans="2:18">
      <c r="B126" s="1066" t="s">
        <v>669</v>
      </c>
      <c r="C126" s="1067" t="s">
        <v>27</v>
      </c>
      <c r="D126" s="1218">
        <v>0</v>
      </c>
      <c r="E126" s="1141">
        <f t="shared" si="88"/>
        <v>0</v>
      </c>
      <c r="F126" s="1053">
        <f t="shared" si="96"/>
        <v>0</v>
      </c>
      <c r="G126" s="1054">
        <f t="shared" si="96"/>
        <v>0</v>
      </c>
      <c r="H126" s="1055">
        <f t="shared" si="96"/>
        <v>0</v>
      </c>
      <c r="I126" s="1142">
        <f t="shared" si="89"/>
        <v>0</v>
      </c>
      <c r="J126" s="1053">
        <f t="shared" si="97"/>
        <v>0</v>
      </c>
      <c r="K126" s="1054">
        <f t="shared" si="97"/>
        <v>0</v>
      </c>
      <c r="L126" s="1055">
        <f t="shared" si="97"/>
        <v>0</v>
      </c>
      <c r="M126" s="1056">
        <f t="shared" si="97"/>
        <v>0</v>
      </c>
      <c r="N126" s="1219">
        <f t="shared" si="91"/>
        <v>0</v>
      </c>
      <c r="O126" s="1220">
        <f t="shared" si="98"/>
        <v>0</v>
      </c>
      <c r="P126" s="1221">
        <f t="shared" si="98"/>
        <v>0</v>
      </c>
      <c r="Q126" s="1141">
        <f t="shared" si="98"/>
        <v>0</v>
      </c>
    </row>
    <row r="127" spans="2:18">
      <c r="B127" s="1051" t="s">
        <v>670</v>
      </c>
      <c r="C127" s="1052" t="s">
        <v>671</v>
      </c>
      <c r="D127" s="1218">
        <v>0</v>
      </c>
      <c r="E127" s="1141">
        <f t="shared" si="88"/>
        <v>0</v>
      </c>
      <c r="F127" s="1053">
        <f t="shared" si="96"/>
        <v>0</v>
      </c>
      <c r="G127" s="1054">
        <f t="shared" si="96"/>
        <v>0</v>
      </c>
      <c r="H127" s="1055">
        <f t="shared" si="96"/>
        <v>0</v>
      </c>
      <c r="I127" s="1142">
        <f t="shared" si="89"/>
        <v>0</v>
      </c>
      <c r="J127" s="1053">
        <f t="shared" si="97"/>
        <v>0</v>
      </c>
      <c r="K127" s="1054">
        <f t="shared" si="97"/>
        <v>0</v>
      </c>
      <c r="L127" s="1055">
        <f t="shared" si="97"/>
        <v>0</v>
      </c>
      <c r="M127" s="1056">
        <f t="shared" si="97"/>
        <v>0</v>
      </c>
      <c r="N127" s="1219">
        <f t="shared" si="91"/>
        <v>0</v>
      </c>
      <c r="O127" s="1220">
        <f t="shared" si="97"/>
        <v>0</v>
      </c>
      <c r="P127" s="1221">
        <f t="shared" si="97"/>
        <v>0</v>
      </c>
      <c r="Q127" s="1141">
        <f t="shared" si="97"/>
        <v>0</v>
      </c>
    </row>
    <row r="128" spans="2:18">
      <c r="B128" s="1041" t="s">
        <v>158</v>
      </c>
      <c r="C128" s="1223" t="s">
        <v>31</v>
      </c>
      <c r="D128" s="1214">
        <f>D129</f>
        <v>0</v>
      </c>
      <c r="E128" s="1044">
        <f t="shared" si="88"/>
        <v>0</v>
      </c>
      <c r="F128" s="1045">
        <f>F129</f>
        <v>0</v>
      </c>
      <c r="G128" s="1046">
        <f>G129</f>
        <v>0</v>
      </c>
      <c r="H128" s="1047">
        <f>H129</f>
        <v>0</v>
      </c>
      <c r="I128" s="1048">
        <f t="shared" si="89"/>
        <v>0</v>
      </c>
      <c r="J128" s="1045">
        <f t="shared" ref="J128:Q128" si="99">J129</f>
        <v>0</v>
      </c>
      <c r="K128" s="1046">
        <f t="shared" si="99"/>
        <v>0</v>
      </c>
      <c r="L128" s="1047">
        <f t="shared" si="99"/>
        <v>0</v>
      </c>
      <c r="M128" s="1049">
        <f t="shared" si="99"/>
        <v>0</v>
      </c>
      <c r="N128" s="1215">
        <f t="shared" si="91"/>
        <v>0</v>
      </c>
      <c r="O128" s="1216">
        <f t="shared" si="99"/>
        <v>0</v>
      </c>
      <c r="P128" s="1217">
        <f t="shared" si="99"/>
        <v>0</v>
      </c>
      <c r="Q128" s="1044">
        <f t="shared" si="99"/>
        <v>0</v>
      </c>
      <c r="R128" s="619"/>
    </row>
    <row r="129" spans="2:18">
      <c r="B129" s="1051" t="s">
        <v>503</v>
      </c>
      <c r="C129" s="1224" t="s">
        <v>672</v>
      </c>
      <c r="D129" s="1218">
        <v>0</v>
      </c>
      <c r="E129" s="1141">
        <f t="shared" si="88"/>
        <v>0</v>
      </c>
      <c r="F129" s="1053">
        <f>IFERROR($D129*F153/100, 0)</f>
        <v>0</v>
      </c>
      <c r="G129" s="1054">
        <f>IFERROR($D129*G153/100, 0)</f>
        <v>0</v>
      </c>
      <c r="H129" s="1055">
        <f>IFERROR($D129*H153/100, 0)</f>
        <v>0</v>
      </c>
      <c r="I129" s="1142">
        <f t="shared" si="89"/>
        <v>0</v>
      </c>
      <c r="J129" s="1053">
        <f t="shared" ref="J129:Q129" si="100">IFERROR($D129*J153/100, 0)</f>
        <v>0</v>
      </c>
      <c r="K129" s="1054">
        <f t="shared" si="100"/>
        <v>0</v>
      </c>
      <c r="L129" s="1055">
        <f t="shared" si="100"/>
        <v>0</v>
      </c>
      <c r="M129" s="1056">
        <f t="shared" si="100"/>
        <v>0</v>
      </c>
      <c r="N129" s="1219">
        <f t="shared" si="91"/>
        <v>0</v>
      </c>
      <c r="O129" s="1220">
        <f t="shared" si="100"/>
        <v>0</v>
      </c>
      <c r="P129" s="1221">
        <f t="shared" si="100"/>
        <v>0</v>
      </c>
      <c r="Q129" s="1141">
        <f t="shared" si="100"/>
        <v>0</v>
      </c>
    </row>
    <row r="130" spans="2:18">
      <c r="B130" s="1041" t="s">
        <v>160</v>
      </c>
      <c r="C130" s="1223" t="s">
        <v>37</v>
      </c>
      <c r="D130" s="1214">
        <f>D131+D135</f>
        <v>0.45917000000000002</v>
      </c>
      <c r="E130" s="1044">
        <f t="shared" si="88"/>
        <v>0.3971102053902365</v>
      </c>
      <c r="F130" s="1045">
        <f>F131+F135</f>
        <v>1.2043671130841448E-2</v>
      </c>
      <c r="G130" s="1046">
        <f>G131+G135</f>
        <v>0.37840737358726978</v>
      </c>
      <c r="H130" s="1047">
        <f>H131+H135</f>
        <v>6.6591606721253024E-3</v>
      </c>
      <c r="I130" s="1048">
        <f t="shared" si="89"/>
        <v>6.2023766689084735E-2</v>
      </c>
      <c r="J130" s="1045">
        <f t="shared" ref="J130:Q130" si="101">J131+J135</f>
        <v>2.5305922539544307E-2</v>
      </c>
      <c r="K130" s="1046">
        <f t="shared" si="101"/>
        <v>3.641740831225114E-2</v>
      </c>
      <c r="L130" s="1047">
        <f t="shared" si="101"/>
        <v>3.0043583728928678E-4</v>
      </c>
      <c r="M130" s="1049">
        <f t="shared" si="101"/>
        <v>1.8284846961028062E-6</v>
      </c>
      <c r="N130" s="1215">
        <f t="shared" si="91"/>
        <v>3.2619264023068566E-5</v>
      </c>
      <c r="O130" s="1216">
        <f t="shared" si="101"/>
        <v>3.2619264023068566E-5</v>
      </c>
      <c r="P130" s="1217">
        <f t="shared" si="101"/>
        <v>0</v>
      </c>
      <c r="Q130" s="1044">
        <f t="shared" si="101"/>
        <v>1.5801719595950162E-6</v>
      </c>
      <c r="R130" s="619"/>
    </row>
    <row r="131" spans="2:18">
      <c r="B131" s="1051" t="s">
        <v>504</v>
      </c>
      <c r="C131" s="1224" t="s">
        <v>39</v>
      </c>
      <c r="D131" s="1218">
        <v>0</v>
      </c>
      <c r="E131" s="1141">
        <f t="shared" si="88"/>
        <v>0</v>
      </c>
      <c r="F131" s="1053">
        <f>IFERROR($D131*F154/100, 0)</f>
        <v>0</v>
      </c>
      <c r="G131" s="1054">
        <f>IFERROR($D131*G154/100, 0)</f>
        <v>0</v>
      </c>
      <c r="H131" s="1055">
        <f>IFERROR($D131*H154/100, 0)</f>
        <v>0</v>
      </c>
      <c r="I131" s="1142">
        <f t="shared" si="89"/>
        <v>0</v>
      </c>
      <c r="J131" s="1053">
        <f>IFERROR($D131*J154/100, 0)</f>
        <v>0</v>
      </c>
      <c r="K131" s="1054">
        <f>IFERROR($D131*K154/100, 0)</f>
        <v>0</v>
      </c>
      <c r="L131" s="1055">
        <f>IFERROR($D131*L154/100, 0)</f>
        <v>0</v>
      </c>
      <c r="M131" s="1056">
        <f>IFERROR($D131*M154/100, 0)</f>
        <v>0</v>
      </c>
      <c r="N131" s="1219">
        <f t="shared" si="91"/>
        <v>0</v>
      </c>
      <c r="O131" s="1220">
        <f>IFERROR($D131*O154/100, 0)</f>
        <v>0</v>
      </c>
      <c r="P131" s="1221">
        <f>IFERROR($D131*P154/100, 0)</f>
        <v>0</v>
      </c>
      <c r="Q131" s="1141">
        <f>IFERROR($D131*Q154/100, 0)</f>
        <v>0</v>
      </c>
    </row>
    <row r="132" spans="2:18">
      <c r="B132" s="1066" t="s">
        <v>505</v>
      </c>
      <c r="C132" s="1081" t="s">
        <v>42</v>
      </c>
      <c r="D132" s="1218">
        <v>0</v>
      </c>
      <c r="E132" s="1141">
        <f t="shared" ref="E132:E134" si="102">SUM(F132:H132)</f>
        <v>0</v>
      </c>
      <c r="F132" s="1053">
        <f t="shared" ref="F132:H135" si="103">IFERROR($D132*F155/100, 0)</f>
        <v>0</v>
      </c>
      <c r="G132" s="1054">
        <f t="shared" si="103"/>
        <v>0</v>
      </c>
      <c r="H132" s="1055">
        <f t="shared" si="103"/>
        <v>0</v>
      </c>
      <c r="I132" s="1142">
        <f t="shared" ref="I132:I134" si="104">SUM(J132:L132)</f>
        <v>0</v>
      </c>
      <c r="J132" s="1053">
        <f t="shared" ref="J132:M135" si="105">IFERROR($D132*J155/100, 0)</f>
        <v>0</v>
      </c>
      <c r="K132" s="1054">
        <f t="shared" si="105"/>
        <v>0</v>
      </c>
      <c r="L132" s="1055">
        <f t="shared" si="105"/>
        <v>0</v>
      </c>
      <c r="M132" s="1056">
        <f t="shared" si="105"/>
        <v>0</v>
      </c>
      <c r="N132" s="1219">
        <f t="shared" ref="N132:N134" si="106">SUM(O132:P132)</f>
        <v>0</v>
      </c>
      <c r="O132" s="1220">
        <f t="shared" ref="O132:Q135" si="107">IFERROR($D132*O155/100, 0)</f>
        <v>0</v>
      </c>
      <c r="P132" s="1221">
        <f t="shared" si="107"/>
        <v>0</v>
      </c>
      <c r="Q132" s="1141">
        <f t="shared" si="107"/>
        <v>0</v>
      </c>
    </row>
    <row r="133" spans="2:18">
      <c r="B133" s="1066" t="s">
        <v>506</v>
      </c>
      <c r="C133" s="1081" t="s">
        <v>45</v>
      </c>
      <c r="D133" s="1218">
        <v>0</v>
      </c>
      <c r="E133" s="1141">
        <f t="shared" si="102"/>
        <v>0</v>
      </c>
      <c r="F133" s="1053">
        <f t="shared" si="103"/>
        <v>0</v>
      </c>
      <c r="G133" s="1054">
        <f t="shared" si="103"/>
        <v>0</v>
      </c>
      <c r="H133" s="1055">
        <f t="shared" si="103"/>
        <v>0</v>
      </c>
      <c r="I133" s="1142">
        <f t="shared" si="104"/>
        <v>0</v>
      </c>
      <c r="J133" s="1053">
        <f t="shared" si="105"/>
        <v>0</v>
      </c>
      <c r="K133" s="1054">
        <f t="shared" si="105"/>
        <v>0</v>
      </c>
      <c r="L133" s="1055">
        <f t="shared" si="105"/>
        <v>0</v>
      </c>
      <c r="M133" s="1056">
        <f t="shared" si="105"/>
        <v>0</v>
      </c>
      <c r="N133" s="1219">
        <f t="shared" si="106"/>
        <v>0</v>
      </c>
      <c r="O133" s="1220">
        <f t="shared" si="107"/>
        <v>0</v>
      </c>
      <c r="P133" s="1221">
        <f t="shared" si="107"/>
        <v>0</v>
      </c>
      <c r="Q133" s="1141">
        <f t="shared" si="107"/>
        <v>0</v>
      </c>
    </row>
    <row r="134" spans="2:18" ht="26.25">
      <c r="B134" s="1066" t="s">
        <v>507</v>
      </c>
      <c r="C134" s="1081" t="s">
        <v>47</v>
      </c>
      <c r="D134" s="1218">
        <v>0</v>
      </c>
      <c r="E134" s="1141">
        <f t="shared" si="102"/>
        <v>0</v>
      </c>
      <c r="F134" s="1053">
        <f t="shared" si="103"/>
        <v>0</v>
      </c>
      <c r="G134" s="1054">
        <f t="shared" si="103"/>
        <v>0</v>
      </c>
      <c r="H134" s="1055">
        <f t="shared" si="103"/>
        <v>0</v>
      </c>
      <c r="I134" s="1142">
        <f t="shared" si="104"/>
        <v>0</v>
      </c>
      <c r="J134" s="1053">
        <f t="shared" si="105"/>
        <v>0</v>
      </c>
      <c r="K134" s="1054">
        <f t="shared" si="105"/>
        <v>0</v>
      </c>
      <c r="L134" s="1055">
        <f t="shared" si="105"/>
        <v>0</v>
      </c>
      <c r="M134" s="1056">
        <f t="shared" si="105"/>
        <v>0</v>
      </c>
      <c r="N134" s="1219">
        <f t="shared" si="106"/>
        <v>0</v>
      </c>
      <c r="O134" s="1220">
        <f t="shared" si="107"/>
        <v>0</v>
      </c>
      <c r="P134" s="1221">
        <f t="shared" si="107"/>
        <v>0</v>
      </c>
      <c r="Q134" s="1141">
        <f t="shared" si="107"/>
        <v>0</v>
      </c>
    </row>
    <row r="135" spans="2:18" ht="26.25">
      <c r="B135" s="1051" t="s">
        <v>508</v>
      </c>
      <c r="C135" s="1144" t="s">
        <v>610</v>
      </c>
      <c r="D135" s="1218">
        <v>0.45917000000000002</v>
      </c>
      <c r="E135" s="1141">
        <f t="shared" si="88"/>
        <v>0.3971102053902365</v>
      </c>
      <c r="F135" s="1053">
        <f t="shared" si="103"/>
        <v>1.2043671130841448E-2</v>
      </c>
      <c r="G135" s="1054">
        <f t="shared" si="103"/>
        <v>0.37840737358726978</v>
      </c>
      <c r="H135" s="1055">
        <f t="shared" si="103"/>
        <v>6.6591606721253024E-3</v>
      </c>
      <c r="I135" s="1142">
        <f t="shared" si="89"/>
        <v>6.2023766689084735E-2</v>
      </c>
      <c r="J135" s="1053">
        <f t="shared" si="105"/>
        <v>2.5305922539544307E-2</v>
      </c>
      <c r="K135" s="1054">
        <f t="shared" si="105"/>
        <v>3.641740831225114E-2</v>
      </c>
      <c r="L135" s="1055">
        <f t="shared" si="105"/>
        <v>3.0043583728928678E-4</v>
      </c>
      <c r="M135" s="1056">
        <f t="shared" si="105"/>
        <v>1.8284846961028062E-6</v>
      </c>
      <c r="N135" s="1219">
        <f t="shared" si="91"/>
        <v>3.2619264023068566E-5</v>
      </c>
      <c r="O135" s="1220">
        <f t="shared" si="107"/>
        <v>3.2619264023068566E-5</v>
      </c>
      <c r="P135" s="1221">
        <f t="shared" si="107"/>
        <v>0</v>
      </c>
      <c r="Q135" s="1141">
        <f t="shared" si="107"/>
        <v>1.5801719595950162E-6</v>
      </c>
    </row>
    <row r="136" spans="2:18">
      <c r="B136" s="1041" t="s">
        <v>162</v>
      </c>
      <c r="C136" s="1083" t="s">
        <v>53</v>
      </c>
      <c r="D136" s="1225">
        <f>D137+D138</f>
        <v>0</v>
      </c>
      <c r="E136" s="1084">
        <f t="shared" si="88"/>
        <v>0</v>
      </c>
      <c r="F136" s="1085">
        <f>F137+F138</f>
        <v>0</v>
      </c>
      <c r="G136" s="1086">
        <f>G137+G138</f>
        <v>0</v>
      </c>
      <c r="H136" s="1087">
        <f>H137+H138</f>
        <v>0</v>
      </c>
      <c r="I136" s="1088">
        <f t="shared" si="89"/>
        <v>0</v>
      </c>
      <c r="J136" s="1085">
        <f t="shared" ref="J136:Q136" si="108">J137+J138</f>
        <v>0</v>
      </c>
      <c r="K136" s="1086">
        <f t="shared" si="108"/>
        <v>0</v>
      </c>
      <c r="L136" s="1087">
        <f t="shared" si="108"/>
        <v>0</v>
      </c>
      <c r="M136" s="1089">
        <f t="shared" si="108"/>
        <v>0</v>
      </c>
      <c r="N136" s="1181">
        <f t="shared" si="91"/>
        <v>0</v>
      </c>
      <c r="O136" s="1226">
        <f t="shared" si="108"/>
        <v>0</v>
      </c>
      <c r="P136" s="1227">
        <f t="shared" si="108"/>
        <v>0</v>
      </c>
      <c r="Q136" s="1084">
        <f t="shared" si="108"/>
        <v>0</v>
      </c>
      <c r="R136" s="619"/>
    </row>
    <row r="137" spans="2:18">
      <c r="B137" s="1091" t="s">
        <v>673</v>
      </c>
      <c r="C137" s="1092" t="s">
        <v>55</v>
      </c>
      <c r="D137" s="1228">
        <v>0</v>
      </c>
      <c r="E137" s="1141">
        <f t="shared" si="88"/>
        <v>0</v>
      </c>
      <c r="F137" s="1053">
        <f t="shared" ref="F137:H138" si="109">IFERROR($D137*F159/100, 0)</f>
        <v>0</v>
      </c>
      <c r="G137" s="1054">
        <f t="shared" si="109"/>
        <v>0</v>
      </c>
      <c r="H137" s="1055">
        <f t="shared" si="109"/>
        <v>0</v>
      </c>
      <c r="I137" s="1142">
        <f t="shared" si="89"/>
        <v>0</v>
      </c>
      <c r="J137" s="1053">
        <f t="shared" ref="J137:M138" si="110">IFERROR($D137*J159/100, 0)</f>
        <v>0</v>
      </c>
      <c r="K137" s="1054">
        <f t="shared" si="110"/>
        <v>0</v>
      </c>
      <c r="L137" s="1055">
        <f t="shared" si="110"/>
        <v>0</v>
      </c>
      <c r="M137" s="1056">
        <f t="shared" si="110"/>
        <v>0</v>
      </c>
      <c r="N137" s="1219">
        <f t="shared" si="91"/>
        <v>0</v>
      </c>
      <c r="O137" s="1220">
        <f t="shared" ref="O137:Q138" si="111">IFERROR($D137*O159/100, 0)</f>
        <v>0</v>
      </c>
      <c r="P137" s="1221">
        <f t="shared" si="111"/>
        <v>0</v>
      </c>
      <c r="Q137" s="1141">
        <f t="shared" si="111"/>
        <v>0</v>
      </c>
    </row>
    <row r="138" spans="2:18">
      <c r="B138" s="1091" t="s">
        <v>674</v>
      </c>
      <c r="C138" s="1101" t="s">
        <v>675</v>
      </c>
      <c r="D138" s="1228">
        <v>0</v>
      </c>
      <c r="E138" s="1141">
        <f t="shared" si="88"/>
        <v>0</v>
      </c>
      <c r="F138" s="1053">
        <f t="shared" si="109"/>
        <v>0</v>
      </c>
      <c r="G138" s="1054">
        <f t="shared" si="109"/>
        <v>0</v>
      </c>
      <c r="H138" s="1055">
        <f t="shared" si="109"/>
        <v>0</v>
      </c>
      <c r="I138" s="1142">
        <f t="shared" si="89"/>
        <v>0</v>
      </c>
      <c r="J138" s="1053">
        <f t="shared" si="110"/>
        <v>0</v>
      </c>
      <c r="K138" s="1054">
        <f t="shared" si="110"/>
        <v>0</v>
      </c>
      <c r="L138" s="1055">
        <f t="shared" si="110"/>
        <v>0</v>
      </c>
      <c r="M138" s="1056">
        <f t="shared" si="110"/>
        <v>0</v>
      </c>
      <c r="N138" s="1219">
        <f t="shared" si="91"/>
        <v>0</v>
      </c>
      <c r="O138" s="1220">
        <f t="shared" si="111"/>
        <v>0</v>
      </c>
      <c r="P138" s="1221">
        <f t="shared" si="111"/>
        <v>0</v>
      </c>
      <c r="Q138" s="1141">
        <f t="shared" si="111"/>
        <v>0</v>
      </c>
    </row>
    <row r="139" spans="2:18">
      <c r="B139" s="1106" t="s">
        <v>164</v>
      </c>
      <c r="C139" s="1107" t="s">
        <v>611</v>
      </c>
      <c r="D139" s="1225">
        <f>SUM(D140:D142)</f>
        <v>0.49663000000000002</v>
      </c>
      <c r="E139" s="1084">
        <f t="shared" si="88"/>
        <v>0.16954550896000004</v>
      </c>
      <c r="F139" s="1085">
        <f>F140+F141+F142</f>
        <v>1.1324157259999999E-2</v>
      </c>
      <c r="G139" s="1086">
        <f>G140+G141+G142</f>
        <v>1.1718481479999999E-2</v>
      </c>
      <c r="H139" s="1087">
        <f>H140+H141+H142</f>
        <v>0.14650287022000003</v>
      </c>
      <c r="I139" s="1088">
        <f t="shared" si="89"/>
        <v>0.32629186956</v>
      </c>
      <c r="J139" s="1085">
        <f t="shared" ref="J139:Q139" si="112">J140+J141+J142</f>
        <v>0.24875700070000001</v>
      </c>
      <c r="K139" s="1086">
        <f t="shared" si="112"/>
        <v>7.0925220189999999E-2</v>
      </c>
      <c r="L139" s="1087">
        <f t="shared" si="112"/>
        <v>6.6096486699999991E-3</v>
      </c>
      <c r="M139" s="1089">
        <f t="shared" si="112"/>
        <v>4.0227029999999995E-5</v>
      </c>
      <c r="N139" s="1181">
        <f t="shared" si="91"/>
        <v>7.1763034999999993E-4</v>
      </c>
      <c r="O139" s="1229">
        <f t="shared" ref="O139:P139" si="113">SUM(O140:O142)</f>
        <v>7.1763034999999993E-4</v>
      </c>
      <c r="P139" s="1230">
        <f t="shared" si="113"/>
        <v>0</v>
      </c>
      <c r="Q139" s="1084">
        <f t="shared" si="112"/>
        <v>3.4764100000000001E-5</v>
      </c>
      <c r="R139" s="619"/>
    </row>
    <row r="140" spans="2:18">
      <c r="B140" s="1108" t="s">
        <v>509</v>
      </c>
      <c r="C140" s="1109" t="s">
        <v>612</v>
      </c>
      <c r="D140" s="1231">
        <v>0</v>
      </c>
      <c r="E140" s="1141">
        <f t="shared" si="88"/>
        <v>0</v>
      </c>
      <c r="F140" s="1053">
        <f t="shared" ref="F140:H142" si="114">IFERROR($D140*F161/100, 0)</f>
        <v>0</v>
      </c>
      <c r="G140" s="1054">
        <f t="shared" si="114"/>
        <v>0</v>
      </c>
      <c r="H140" s="1055">
        <f t="shared" si="114"/>
        <v>0</v>
      </c>
      <c r="I140" s="1142">
        <f t="shared" si="89"/>
        <v>0</v>
      </c>
      <c r="J140" s="1053">
        <f t="shared" ref="J140:M142" si="115">IFERROR($D140*J161/100, 0)</f>
        <v>0</v>
      </c>
      <c r="K140" s="1054">
        <f t="shared" si="115"/>
        <v>0</v>
      </c>
      <c r="L140" s="1055">
        <f t="shared" si="115"/>
        <v>0</v>
      </c>
      <c r="M140" s="1056">
        <f t="shared" si="115"/>
        <v>0</v>
      </c>
      <c r="N140" s="1219">
        <f t="shared" si="91"/>
        <v>0</v>
      </c>
      <c r="O140" s="1220">
        <f t="shared" ref="O140:Q142" si="116">IFERROR($D140*O161/100, 0)</f>
        <v>0</v>
      </c>
      <c r="P140" s="1221">
        <f t="shared" si="116"/>
        <v>0</v>
      </c>
      <c r="Q140" s="1141">
        <f t="shared" si="116"/>
        <v>0</v>
      </c>
    </row>
    <row r="141" spans="2:18">
      <c r="B141" s="1091" t="s">
        <v>510</v>
      </c>
      <c r="C141" s="1109" t="s">
        <v>612</v>
      </c>
      <c r="D141" s="1231">
        <v>0.30581999999999998</v>
      </c>
      <c r="E141" s="1141">
        <f t="shared" si="88"/>
        <v>0.10440450144000001</v>
      </c>
      <c r="F141" s="1053">
        <f t="shared" si="114"/>
        <v>6.9733076399999989E-3</v>
      </c>
      <c r="G141" s="1054">
        <f t="shared" si="114"/>
        <v>7.2161287199999993E-3</v>
      </c>
      <c r="H141" s="1055">
        <f t="shared" si="114"/>
        <v>9.0215065080000004E-2</v>
      </c>
      <c r="I141" s="1142">
        <f t="shared" si="89"/>
        <v>0.20092740983999999</v>
      </c>
      <c r="J141" s="1053">
        <f t="shared" si="115"/>
        <v>0.15318217979999998</v>
      </c>
      <c r="K141" s="1054">
        <f t="shared" si="115"/>
        <v>4.3675071659999995E-2</v>
      </c>
      <c r="L141" s="1055">
        <f t="shared" si="115"/>
        <v>4.0701583799999993E-3</v>
      </c>
      <c r="M141" s="1056">
        <f t="shared" si="115"/>
        <v>2.4771419999999999E-5</v>
      </c>
      <c r="N141" s="1219">
        <f t="shared" si="91"/>
        <v>4.4190989999999991E-4</v>
      </c>
      <c r="O141" s="1220">
        <f t="shared" si="116"/>
        <v>4.4190989999999991E-4</v>
      </c>
      <c r="P141" s="1221">
        <f t="shared" si="116"/>
        <v>0</v>
      </c>
      <c r="Q141" s="1141">
        <f t="shared" si="116"/>
        <v>2.1407399999999998E-5</v>
      </c>
    </row>
    <row r="142" spans="2:18">
      <c r="B142" s="1156" t="s">
        <v>511</v>
      </c>
      <c r="C142" s="1109" t="s">
        <v>612</v>
      </c>
      <c r="D142" s="1218">
        <v>0.19081000000000001</v>
      </c>
      <c r="E142" s="1141">
        <f t="shared" si="88"/>
        <v>6.5141007520000002E-2</v>
      </c>
      <c r="F142" s="1053">
        <f t="shared" si="114"/>
        <v>4.3508496199999996E-3</v>
      </c>
      <c r="G142" s="1054">
        <f t="shared" si="114"/>
        <v>4.5023527599999998E-3</v>
      </c>
      <c r="H142" s="1055">
        <f t="shared" si="114"/>
        <v>5.6287805140000008E-2</v>
      </c>
      <c r="I142" s="1142">
        <f t="shared" si="89"/>
        <v>0.12536445972000002</v>
      </c>
      <c r="J142" s="1053">
        <f t="shared" si="115"/>
        <v>9.557482090000001E-2</v>
      </c>
      <c r="K142" s="1054">
        <f t="shared" si="115"/>
        <v>2.7250148530000004E-2</v>
      </c>
      <c r="L142" s="1055">
        <f t="shared" si="115"/>
        <v>2.5394902899999999E-3</v>
      </c>
      <c r="M142" s="1056">
        <f t="shared" si="115"/>
        <v>1.5455609999999999E-5</v>
      </c>
      <c r="N142" s="1219">
        <f t="shared" si="91"/>
        <v>2.7572045000000001E-4</v>
      </c>
      <c r="O142" s="1220">
        <f t="shared" si="116"/>
        <v>2.7572045000000001E-4</v>
      </c>
      <c r="P142" s="1221">
        <f t="shared" si="116"/>
        <v>0</v>
      </c>
      <c r="Q142" s="1141">
        <f t="shared" si="116"/>
        <v>1.3356700000000002E-5</v>
      </c>
    </row>
    <row r="143" spans="2:18" ht="74.25" customHeight="1">
      <c r="B143" s="1018" t="s">
        <v>198</v>
      </c>
      <c r="C143" s="1025" t="s">
        <v>676</v>
      </c>
      <c r="D143" s="1232" t="s">
        <v>246</v>
      </c>
      <c r="E143" s="1021" t="s">
        <v>247</v>
      </c>
      <c r="F143" s="1022" t="s">
        <v>248</v>
      </c>
      <c r="G143" s="1023" t="s">
        <v>249</v>
      </c>
      <c r="H143" s="1024" t="s">
        <v>250</v>
      </c>
      <c r="I143" s="1025" t="s">
        <v>251</v>
      </c>
      <c r="J143" s="1022" t="s">
        <v>252</v>
      </c>
      <c r="K143" s="1023" t="s">
        <v>253</v>
      </c>
      <c r="L143" s="1026" t="s">
        <v>254</v>
      </c>
      <c r="M143" s="1027" t="s">
        <v>255</v>
      </c>
      <c r="N143" s="1028" t="s">
        <v>256</v>
      </c>
      <c r="O143" s="1029" t="s">
        <v>257</v>
      </c>
      <c r="P143" s="1029" t="s">
        <v>258</v>
      </c>
      <c r="Q143" s="1030" t="s">
        <v>259</v>
      </c>
    </row>
    <row r="144" spans="2:18">
      <c r="B144" s="1233" t="s">
        <v>200</v>
      </c>
      <c r="C144" s="1234" t="s">
        <v>677</v>
      </c>
      <c r="D144" s="1060">
        <f t="shared" ref="D144:D164" si="117">E144+I144+M144+N144+Q144</f>
        <v>100</v>
      </c>
      <c r="E144" s="1235">
        <f t="shared" ref="E144:E164" si="118">SUM(F144:H144)</f>
        <v>34.139200000000002</v>
      </c>
      <c r="F144" s="1168">
        <v>2.2801999999999998</v>
      </c>
      <c r="G144" s="1169">
        <v>2.3595999999999999</v>
      </c>
      <c r="H144" s="1170">
        <v>29.499400000000001</v>
      </c>
      <c r="I144" s="1167">
        <f t="shared" ref="I144:I164" si="119">SUM(J144:L144)</f>
        <v>65.7012</v>
      </c>
      <c r="J144" s="1168">
        <v>50.088999999999999</v>
      </c>
      <c r="K144" s="1169">
        <v>14.2813</v>
      </c>
      <c r="L144" s="1170">
        <v>1.3309</v>
      </c>
      <c r="M144" s="1171">
        <v>8.0999999999999996E-3</v>
      </c>
      <c r="N144" s="1172">
        <f>SUM(O144:P144)</f>
        <v>0.14449999999999999</v>
      </c>
      <c r="O144" s="1169">
        <v>0.14449999999999999</v>
      </c>
      <c r="P144" s="1170">
        <v>0</v>
      </c>
      <c r="Q144" s="1173">
        <v>7.0000000000000001E-3</v>
      </c>
      <c r="R144" s="33"/>
    </row>
    <row r="145" spans="2:17">
      <c r="B145" s="1184" t="s">
        <v>202</v>
      </c>
      <c r="C145" s="1185" t="s">
        <v>678</v>
      </c>
      <c r="D145" s="1060">
        <f t="shared" si="117"/>
        <v>0</v>
      </c>
      <c r="E145" s="1236">
        <f t="shared" si="118"/>
        <v>0</v>
      </c>
      <c r="F145" s="1177">
        <v>0</v>
      </c>
      <c r="G145" s="1178">
        <v>0</v>
      </c>
      <c r="H145" s="1179">
        <v>0</v>
      </c>
      <c r="I145" s="1176">
        <f t="shared" si="119"/>
        <v>0</v>
      </c>
      <c r="J145" s="1177">
        <v>0</v>
      </c>
      <c r="K145" s="1178">
        <v>0</v>
      </c>
      <c r="L145" s="1179">
        <v>0</v>
      </c>
      <c r="M145" s="1180">
        <v>0</v>
      </c>
      <c r="N145" s="1181">
        <f t="shared" ref="N145:N163" si="120">SUM(O145:P145)</f>
        <v>0</v>
      </c>
      <c r="O145" s="1178">
        <v>0</v>
      </c>
      <c r="P145" s="1179">
        <v>0</v>
      </c>
      <c r="Q145" s="1182">
        <v>0</v>
      </c>
    </row>
    <row r="146" spans="2:17">
      <c r="B146" s="1184" t="s">
        <v>210</v>
      </c>
      <c r="C146" s="1185" t="s">
        <v>679</v>
      </c>
      <c r="D146" s="1060">
        <f t="shared" si="117"/>
        <v>100</v>
      </c>
      <c r="E146" s="1236">
        <f t="shared" si="118"/>
        <v>34.139200000000002</v>
      </c>
      <c r="F146" s="1177">
        <v>2.2801999999999998</v>
      </c>
      <c r="G146" s="1178">
        <v>2.3595999999999999</v>
      </c>
      <c r="H146" s="1179">
        <v>29.499400000000001</v>
      </c>
      <c r="I146" s="1176">
        <f t="shared" si="119"/>
        <v>65.7012</v>
      </c>
      <c r="J146" s="1177">
        <v>50.088999999999999</v>
      </c>
      <c r="K146" s="1178">
        <v>14.2813</v>
      </c>
      <c r="L146" s="1179">
        <v>1.3309</v>
      </c>
      <c r="M146" s="1180">
        <v>8.0999999999999996E-3</v>
      </c>
      <c r="N146" s="1181">
        <f t="shared" si="120"/>
        <v>0.14449999999999999</v>
      </c>
      <c r="O146" s="1178">
        <v>0.14449999999999999</v>
      </c>
      <c r="P146" s="1179">
        <v>0</v>
      </c>
      <c r="Q146" s="1182">
        <v>7.0000000000000001E-3</v>
      </c>
    </row>
    <row r="147" spans="2:17">
      <c r="B147" s="1186" t="s">
        <v>680</v>
      </c>
      <c r="C147" s="1185" t="s">
        <v>1044</v>
      </c>
      <c r="D147" s="1060">
        <f t="shared" si="117"/>
        <v>100.00000000000003</v>
      </c>
      <c r="E147" s="1236">
        <f t="shared" si="118"/>
        <v>7.3222554616622464</v>
      </c>
      <c r="F147" s="1177">
        <v>5.4217733944039104</v>
      </c>
      <c r="G147" s="1178">
        <v>0.90896372944408299</v>
      </c>
      <c r="H147" s="1179">
        <v>0.99151833781425303</v>
      </c>
      <c r="I147" s="1176">
        <f t="shared" si="119"/>
        <v>92.673898402635729</v>
      </c>
      <c r="J147" s="1177">
        <v>16.160669047169499</v>
      </c>
      <c r="K147" s="1178">
        <v>75.528175724636995</v>
      </c>
      <c r="L147" s="1179">
        <v>0.98505363082923802</v>
      </c>
      <c r="M147" s="1180">
        <v>1.95198616457413E-4</v>
      </c>
      <c r="N147" s="1181">
        <f t="shared" si="120"/>
        <v>3.48224692322175E-3</v>
      </c>
      <c r="O147" s="1178">
        <v>3.48224692322175E-3</v>
      </c>
      <c r="P147" s="1179">
        <v>0</v>
      </c>
      <c r="Q147" s="1182">
        <v>1.6869016237060401E-4</v>
      </c>
    </row>
    <row r="148" spans="2:17">
      <c r="B148" s="1184" t="s">
        <v>682</v>
      </c>
      <c r="C148" s="1185" t="s">
        <v>683</v>
      </c>
      <c r="D148" s="1060">
        <f t="shared" si="117"/>
        <v>100.00000000000004</v>
      </c>
      <c r="E148" s="1236">
        <f t="shared" si="118"/>
        <v>0</v>
      </c>
      <c r="F148" s="1177">
        <v>0</v>
      </c>
      <c r="G148" s="1178">
        <v>0</v>
      </c>
      <c r="H148" s="1179">
        <v>0</v>
      </c>
      <c r="I148" s="1176">
        <f t="shared" si="119"/>
        <v>100.00000000000004</v>
      </c>
      <c r="J148" s="1177">
        <v>2.3103877723636401</v>
      </c>
      <c r="K148" s="1178">
        <v>97.689612227636403</v>
      </c>
      <c r="L148" s="1179">
        <v>0</v>
      </c>
      <c r="M148" s="1180">
        <v>0</v>
      </c>
      <c r="N148" s="1181">
        <f t="shared" si="120"/>
        <v>0</v>
      </c>
      <c r="O148" s="1178">
        <v>0</v>
      </c>
      <c r="P148" s="1179">
        <v>0</v>
      </c>
      <c r="Q148" s="1182">
        <v>0</v>
      </c>
    </row>
    <row r="149" spans="2:17">
      <c r="B149" s="1184" t="s">
        <v>684</v>
      </c>
      <c r="C149" s="1185" t="s">
        <v>1045</v>
      </c>
      <c r="D149" s="1060">
        <f t="shared" si="117"/>
        <v>100</v>
      </c>
      <c r="E149" s="1236">
        <f t="shared" si="118"/>
        <v>38.578694397660399</v>
      </c>
      <c r="F149" s="1177">
        <v>0</v>
      </c>
      <c r="G149" s="1178">
        <v>0</v>
      </c>
      <c r="H149" s="1179">
        <v>38.578694397660399</v>
      </c>
      <c r="I149" s="1176">
        <f t="shared" si="119"/>
        <v>61.421305602339601</v>
      </c>
      <c r="J149" s="1177">
        <v>61.421305602339601</v>
      </c>
      <c r="K149" s="1178">
        <v>0</v>
      </c>
      <c r="L149" s="1179">
        <v>0</v>
      </c>
      <c r="M149" s="1180">
        <v>0</v>
      </c>
      <c r="N149" s="1181">
        <f t="shared" si="120"/>
        <v>0</v>
      </c>
      <c r="O149" s="1178">
        <v>0</v>
      </c>
      <c r="P149" s="1179">
        <v>0</v>
      </c>
      <c r="Q149" s="1182">
        <v>0</v>
      </c>
    </row>
    <row r="150" spans="2:17">
      <c r="B150" s="1184" t="s">
        <v>686</v>
      </c>
      <c r="C150" s="1237" t="s">
        <v>1046</v>
      </c>
      <c r="D150" s="1060">
        <f t="shared" si="117"/>
        <v>0</v>
      </c>
      <c r="E150" s="1236">
        <f t="shared" si="118"/>
        <v>0</v>
      </c>
      <c r="F150" s="1177">
        <v>0</v>
      </c>
      <c r="G150" s="1178">
        <v>0</v>
      </c>
      <c r="H150" s="1179">
        <v>0</v>
      </c>
      <c r="I150" s="1176">
        <f t="shared" si="119"/>
        <v>0</v>
      </c>
      <c r="J150" s="1177">
        <v>0</v>
      </c>
      <c r="K150" s="1178">
        <v>0</v>
      </c>
      <c r="L150" s="1179">
        <v>0</v>
      </c>
      <c r="M150" s="1180">
        <v>0</v>
      </c>
      <c r="N150" s="1181">
        <f t="shared" si="120"/>
        <v>0</v>
      </c>
      <c r="O150" s="1178">
        <v>0</v>
      </c>
      <c r="P150" s="1179">
        <v>0</v>
      </c>
      <c r="Q150" s="1182">
        <v>0</v>
      </c>
    </row>
    <row r="151" spans="2:17">
      <c r="B151" s="1184" t="s">
        <v>688</v>
      </c>
      <c r="C151" s="1237" t="s">
        <v>1047</v>
      </c>
      <c r="D151" s="1060">
        <f t="shared" si="117"/>
        <v>0</v>
      </c>
      <c r="E151" s="1236">
        <f t="shared" si="118"/>
        <v>0</v>
      </c>
      <c r="F151" s="1177">
        <v>0</v>
      </c>
      <c r="G151" s="1178">
        <v>0</v>
      </c>
      <c r="H151" s="1179">
        <v>0</v>
      </c>
      <c r="I151" s="1176">
        <f t="shared" si="119"/>
        <v>0</v>
      </c>
      <c r="J151" s="1177">
        <v>0</v>
      </c>
      <c r="K151" s="1178">
        <v>0</v>
      </c>
      <c r="L151" s="1179">
        <v>0</v>
      </c>
      <c r="M151" s="1180">
        <v>0</v>
      </c>
      <c r="N151" s="1181">
        <f t="shared" si="120"/>
        <v>0</v>
      </c>
      <c r="O151" s="1178">
        <v>0</v>
      </c>
      <c r="P151" s="1179">
        <v>0</v>
      </c>
      <c r="Q151" s="1182">
        <v>0</v>
      </c>
    </row>
    <row r="152" spans="2:17">
      <c r="B152" s="1186" t="s">
        <v>690</v>
      </c>
      <c r="C152" s="1185" t="s">
        <v>1048</v>
      </c>
      <c r="D152" s="1060">
        <f t="shared" si="117"/>
        <v>100.00000000000009</v>
      </c>
      <c r="E152" s="1236">
        <f t="shared" si="118"/>
        <v>19.155460689308125</v>
      </c>
      <c r="F152" s="1177">
        <v>1.34151302994774</v>
      </c>
      <c r="G152" s="1178">
        <v>17.6958993042701</v>
      </c>
      <c r="H152" s="1179">
        <v>0.118048355090283</v>
      </c>
      <c r="I152" s="1176">
        <f t="shared" si="119"/>
        <v>80.844539310691957</v>
      </c>
      <c r="J152" s="1177">
        <v>11.7699614420619</v>
      </c>
      <c r="K152" s="1178">
        <v>67.622797181470006</v>
      </c>
      <c r="L152" s="1179">
        <v>1.45178068716005</v>
      </c>
      <c r="M152" s="1180">
        <v>0</v>
      </c>
      <c r="N152" s="1181">
        <f t="shared" si="120"/>
        <v>0</v>
      </c>
      <c r="O152" s="1178">
        <v>0</v>
      </c>
      <c r="P152" s="1179">
        <v>0</v>
      </c>
      <c r="Q152" s="1182">
        <v>0</v>
      </c>
    </row>
    <row r="153" spans="2:17">
      <c r="B153" s="1186" t="s">
        <v>692</v>
      </c>
      <c r="C153" s="1185" t="s">
        <v>693</v>
      </c>
      <c r="D153" s="1060">
        <f t="shared" si="117"/>
        <v>99.999999999999929</v>
      </c>
      <c r="E153" s="1236">
        <f t="shared" si="118"/>
        <v>38.225340931886187</v>
      </c>
      <c r="F153" s="1177">
        <v>30.8178170424836</v>
      </c>
      <c r="G153" s="1178">
        <v>3.8005927566843298</v>
      </c>
      <c r="H153" s="1179">
        <v>3.6069311327182598</v>
      </c>
      <c r="I153" s="1176">
        <f t="shared" si="119"/>
        <v>61.767984197121095</v>
      </c>
      <c r="J153" s="1177">
        <v>34.730592896433699</v>
      </c>
      <c r="K153" s="1178">
        <v>13.2398006990067</v>
      </c>
      <c r="L153" s="1179">
        <v>13.7975906016807</v>
      </c>
      <c r="M153" s="1180">
        <v>3.3876224962741102E-4</v>
      </c>
      <c r="N153" s="1181">
        <f t="shared" si="120"/>
        <v>6.0433512433531898E-3</v>
      </c>
      <c r="O153" s="1178">
        <v>6.0433512433531898E-3</v>
      </c>
      <c r="P153" s="1179">
        <v>0</v>
      </c>
      <c r="Q153" s="1182">
        <v>2.9275749967800897E-4</v>
      </c>
    </row>
    <row r="154" spans="2:17">
      <c r="B154" s="1186" t="s">
        <v>694</v>
      </c>
      <c r="C154" s="1185" t="s">
        <v>695</v>
      </c>
      <c r="D154" s="1060">
        <f t="shared" si="117"/>
        <v>100</v>
      </c>
      <c r="E154" s="1236">
        <f t="shared" si="118"/>
        <v>0</v>
      </c>
      <c r="F154" s="1177">
        <v>0</v>
      </c>
      <c r="G154" s="1178">
        <v>0</v>
      </c>
      <c r="H154" s="1179">
        <v>0</v>
      </c>
      <c r="I154" s="1176">
        <f t="shared" si="119"/>
        <v>0</v>
      </c>
      <c r="J154" s="1177">
        <v>0</v>
      </c>
      <c r="K154" s="1178">
        <v>0</v>
      </c>
      <c r="L154" s="1179">
        <v>0</v>
      </c>
      <c r="M154" s="1180">
        <v>0</v>
      </c>
      <c r="N154" s="1181">
        <f t="shared" si="120"/>
        <v>100</v>
      </c>
      <c r="O154" s="1178">
        <v>100</v>
      </c>
      <c r="P154" s="1179">
        <v>0</v>
      </c>
      <c r="Q154" s="1182">
        <v>0</v>
      </c>
    </row>
    <row r="155" spans="2:17">
      <c r="B155" s="1186" t="s">
        <v>696</v>
      </c>
      <c r="C155" s="1185" t="s">
        <v>697</v>
      </c>
      <c r="D155" s="1060">
        <f t="shared" si="117"/>
        <v>0</v>
      </c>
      <c r="E155" s="1236">
        <f t="shared" si="118"/>
        <v>0</v>
      </c>
      <c r="F155" s="1177">
        <v>0</v>
      </c>
      <c r="G155" s="1178">
        <v>0</v>
      </c>
      <c r="H155" s="1179">
        <v>0</v>
      </c>
      <c r="I155" s="1176">
        <f t="shared" si="119"/>
        <v>0</v>
      </c>
      <c r="J155" s="1177">
        <v>0</v>
      </c>
      <c r="K155" s="1178">
        <v>0</v>
      </c>
      <c r="L155" s="1179">
        <v>0</v>
      </c>
      <c r="M155" s="1180">
        <v>0</v>
      </c>
      <c r="N155" s="1181">
        <f t="shared" si="120"/>
        <v>0</v>
      </c>
      <c r="O155" s="1178">
        <v>0</v>
      </c>
      <c r="P155" s="1179">
        <v>0</v>
      </c>
      <c r="Q155" s="1182">
        <v>0</v>
      </c>
    </row>
    <row r="156" spans="2:17">
      <c r="B156" s="1184" t="s">
        <v>698</v>
      </c>
      <c r="C156" s="1185" t="s">
        <v>1049</v>
      </c>
      <c r="D156" s="1060">
        <f t="shared" si="117"/>
        <v>0</v>
      </c>
      <c r="E156" s="1236">
        <f t="shared" si="118"/>
        <v>0</v>
      </c>
      <c r="F156" s="1177">
        <v>0</v>
      </c>
      <c r="G156" s="1178">
        <v>0</v>
      </c>
      <c r="H156" s="1179">
        <v>0</v>
      </c>
      <c r="I156" s="1176">
        <f t="shared" si="119"/>
        <v>0</v>
      </c>
      <c r="J156" s="1177">
        <v>0</v>
      </c>
      <c r="K156" s="1178">
        <v>0</v>
      </c>
      <c r="L156" s="1179">
        <v>0</v>
      </c>
      <c r="M156" s="1180">
        <v>0</v>
      </c>
      <c r="N156" s="1181">
        <f t="shared" si="120"/>
        <v>0</v>
      </c>
      <c r="O156" s="1178">
        <v>0</v>
      </c>
      <c r="P156" s="1179">
        <v>0</v>
      </c>
      <c r="Q156" s="1182">
        <v>0</v>
      </c>
    </row>
    <row r="157" spans="2:17">
      <c r="B157" s="1186" t="s">
        <v>700</v>
      </c>
      <c r="C157" s="1185" t="s">
        <v>1050</v>
      </c>
      <c r="D157" s="1060">
        <f t="shared" si="117"/>
        <v>100</v>
      </c>
      <c r="E157" s="1236">
        <f t="shared" si="118"/>
        <v>0</v>
      </c>
      <c r="F157" s="1177">
        <v>0</v>
      </c>
      <c r="G157" s="1178">
        <v>0</v>
      </c>
      <c r="H157" s="1179">
        <v>0</v>
      </c>
      <c r="I157" s="1176">
        <f t="shared" si="119"/>
        <v>0</v>
      </c>
      <c r="J157" s="1177">
        <v>0</v>
      </c>
      <c r="K157" s="1178">
        <v>0</v>
      </c>
      <c r="L157" s="1179">
        <v>0</v>
      </c>
      <c r="M157" s="1180">
        <v>0</v>
      </c>
      <c r="N157" s="1181">
        <f t="shared" si="120"/>
        <v>100</v>
      </c>
      <c r="O157" s="1178">
        <v>100</v>
      </c>
      <c r="P157" s="1179">
        <v>0</v>
      </c>
      <c r="Q157" s="1182">
        <v>0</v>
      </c>
    </row>
    <row r="158" spans="2:17">
      <c r="B158" s="1186" t="s">
        <v>702</v>
      </c>
      <c r="C158" s="1185" t="s">
        <v>1051</v>
      </c>
      <c r="D158" s="1060">
        <f t="shared" si="117"/>
        <v>100</v>
      </c>
      <c r="E158" s="1236">
        <f t="shared" si="118"/>
        <v>86.484353374618664</v>
      </c>
      <c r="F158" s="1177">
        <v>2.6229220399506601</v>
      </c>
      <c r="G158" s="1178">
        <v>82.411170936095502</v>
      </c>
      <c r="H158" s="1179">
        <v>1.45026039857249</v>
      </c>
      <c r="I158" s="1176">
        <f t="shared" si="119"/>
        <v>13.507800311232165</v>
      </c>
      <c r="J158" s="1177">
        <v>5.5112316875110103</v>
      </c>
      <c r="K158" s="1178">
        <v>7.9311384263456102</v>
      </c>
      <c r="L158" s="1179">
        <v>6.5430197375544299E-2</v>
      </c>
      <c r="M158" s="1180">
        <v>3.9821519178143301E-4</v>
      </c>
      <c r="N158" s="1181">
        <f t="shared" si="120"/>
        <v>7.1039623719033398E-3</v>
      </c>
      <c r="O158" s="1178">
        <v>7.1039623719033398E-3</v>
      </c>
      <c r="P158" s="1179">
        <v>0</v>
      </c>
      <c r="Q158" s="1182">
        <v>3.4413658549012702E-4</v>
      </c>
    </row>
    <row r="159" spans="2:17">
      <c r="B159" s="1187" t="s">
        <v>704</v>
      </c>
      <c r="C159" s="1185" t="s">
        <v>705</v>
      </c>
      <c r="D159" s="1060">
        <f t="shared" si="117"/>
        <v>100.00000000000009</v>
      </c>
      <c r="E159" s="1236">
        <f t="shared" si="118"/>
        <v>59.725391985025475</v>
      </c>
      <c r="F159" s="1177">
        <v>0.93729779299203597</v>
      </c>
      <c r="G159" s="1178">
        <v>0.96993591454434203</v>
      </c>
      <c r="H159" s="1179">
        <v>57.818158277489097</v>
      </c>
      <c r="I159" s="1176">
        <f t="shared" si="119"/>
        <v>27.007100147762678</v>
      </c>
      <c r="J159" s="1177">
        <v>20.5895575621341</v>
      </c>
      <c r="K159" s="1178">
        <v>5.8704635431353296</v>
      </c>
      <c r="L159" s="1179">
        <v>0.54707904249324701</v>
      </c>
      <c r="M159" s="1180">
        <v>13.2052323582047</v>
      </c>
      <c r="N159" s="1181">
        <f t="shared" si="120"/>
        <v>5.93980927494734E-2</v>
      </c>
      <c r="O159" s="1178">
        <v>5.93980927494734E-2</v>
      </c>
      <c r="P159" s="1179">
        <v>0</v>
      </c>
      <c r="Q159" s="1182">
        <v>2.8774162577599599E-3</v>
      </c>
    </row>
    <row r="160" spans="2:17">
      <c r="B160" s="1187" t="s">
        <v>706</v>
      </c>
      <c r="C160" s="1185" t="s">
        <v>707</v>
      </c>
      <c r="D160" s="1060">
        <f t="shared" si="117"/>
        <v>100</v>
      </c>
      <c r="E160" s="1236">
        <f t="shared" si="118"/>
        <v>8.4941318140506858</v>
      </c>
      <c r="F160" s="1177">
        <v>0.56733372083699596</v>
      </c>
      <c r="G160" s="1178">
        <v>0.58708913590341905</v>
      </c>
      <c r="H160" s="1179">
        <v>7.3397089573102701</v>
      </c>
      <c r="I160" s="1176">
        <f t="shared" si="119"/>
        <v>91.466158308813277</v>
      </c>
      <c r="J160" s="1177">
        <v>60.4841635896559</v>
      </c>
      <c r="K160" s="1178">
        <v>3.5533124582884801</v>
      </c>
      <c r="L160" s="1179">
        <v>27.4286822608689</v>
      </c>
      <c r="M160" s="1180">
        <v>2.01535090727992E-3</v>
      </c>
      <c r="N160" s="1181">
        <f t="shared" si="120"/>
        <v>3.5952864950857803E-2</v>
      </c>
      <c r="O160" s="1178">
        <v>3.5952864950857803E-2</v>
      </c>
      <c r="P160" s="1179">
        <v>0</v>
      </c>
      <c r="Q160" s="1182">
        <v>1.74166127789622E-3</v>
      </c>
    </row>
    <row r="161" spans="2:17">
      <c r="B161" s="1238" t="s">
        <v>708</v>
      </c>
      <c r="C161" s="1175" t="s">
        <v>709</v>
      </c>
      <c r="D161" s="1043">
        <f t="shared" si="117"/>
        <v>0</v>
      </c>
      <c r="E161" s="1176">
        <f t="shared" si="118"/>
        <v>0</v>
      </c>
      <c r="F161" s="1177">
        <v>0</v>
      </c>
      <c r="G161" s="1178">
        <v>0</v>
      </c>
      <c r="H161" s="1179">
        <v>0</v>
      </c>
      <c r="I161" s="1176">
        <f t="shared" si="119"/>
        <v>0</v>
      </c>
      <c r="J161" s="1177">
        <v>0</v>
      </c>
      <c r="K161" s="1178">
        <v>0</v>
      </c>
      <c r="L161" s="1179">
        <v>0</v>
      </c>
      <c r="M161" s="1180">
        <v>0</v>
      </c>
      <c r="N161" s="1181">
        <f t="shared" si="120"/>
        <v>0</v>
      </c>
      <c r="O161" s="1178">
        <v>0</v>
      </c>
      <c r="P161" s="1179">
        <v>0</v>
      </c>
      <c r="Q161" s="1182">
        <v>0</v>
      </c>
    </row>
    <row r="162" spans="2:17">
      <c r="B162" s="1239" t="s">
        <v>710</v>
      </c>
      <c r="C162" s="1240" t="s">
        <v>711</v>
      </c>
      <c r="D162" s="1043">
        <f t="shared" si="117"/>
        <v>100</v>
      </c>
      <c r="E162" s="1191">
        <f t="shared" si="118"/>
        <v>34.139200000000002</v>
      </c>
      <c r="F162" s="1192">
        <v>2.2801999999999998</v>
      </c>
      <c r="G162" s="1193">
        <v>2.3595999999999999</v>
      </c>
      <c r="H162" s="1194">
        <v>29.499400000000001</v>
      </c>
      <c r="I162" s="1191">
        <f t="shared" si="119"/>
        <v>65.7012</v>
      </c>
      <c r="J162" s="1192">
        <v>50.088999999999999</v>
      </c>
      <c r="K162" s="1193">
        <v>14.2813</v>
      </c>
      <c r="L162" s="1194">
        <v>1.3309</v>
      </c>
      <c r="M162" s="1195">
        <v>8.0999999999999996E-3</v>
      </c>
      <c r="N162" s="1196">
        <f t="shared" si="120"/>
        <v>0.14449999999999999</v>
      </c>
      <c r="O162" s="1193">
        <v>0.14449999999999999</v>
      </c>
      <c r="P162" s="1194">
        <v>0</v>
      </c>
      <c r="Q162" s="1197">
        <v>7.0000000000000001E-3</v>
      </c>
    </row>
    <row r="163" spans="2:17">
      <c r="B163" s="1241" t="s">
        <v>712</v>
      </c>
      <c r="C163" s="1242" t="s">
        <v>713</v>
      </c>
      <c r="D163" s="1243">
        <f t="shared" si="117"/>
        <v>100</v>
      </c>
      <c r="E163" s="1244">
        <f t="shared" si="118"/>
        <v>34.139200000000002</v>
      </c>
      <c r="F163" s="1245">
        <v>2.2801999999999998</v>
      </c>
      <c r="G163" s="1246">
        <v>2.3595999999999999</v>
      </c>
      <c r="H163" s="1247">
        <v>29.499400000000001</v>
      </c>
      <c r="I163" s="1244">
        <f t="shared" si="119"/>
        <v>65.7012</v>
      </c>
      <c r="J163" s="1245">
        <v>50.088999999999999</v>
      </c>
      <c r="K163" s="1246">
        <v>14.2813</v>
      </c>
      <c r="L163" s="1247">
        <v>1.3309</v>
      </c>
      <c r="M163" s="1248">
        <v>8.0999999999999996E-3</v>
      </c>
      <c r="N163" s="1249">
        <f t="shared" si="120"/>
        <v>0.14449999999999999</v>
      </c>
      <c r="O163" s="1246">
        <v>0.14449999999999999</v>
      </c>
      <c r="P163" s="1247">
        <v>0</v>
      </c>
      <c r="Q163" s="1250">
        <v>7.0000000000000001E-3</v>
      </c>
    </row>
    <row r="164" spans="2:17" ht="25.5">
      <c r="B164" s="1251" t="s">
        <v>212</v>
      </c>
      <c r="C164" s="1025" t="s">
        <v>714</v>
      </c>
      <c r="D164" s="1252">
        <f t="shared" si="117"/>
        <v>100.00000000000001</v>
      </c>
      <c r="E164" s="1253">
        <f t="shared" si="118"/>
        <v>28.575887897729089</v>
      </c>
      <c r="F164" s="1254">
        <f>IFERROR(F116/$D$116*100, 0)</f>
        <v>3.1595257014726661</v>
      </c>
      <c r="G164" s="1255">
        <f>IFERROR(G116/$D$116*100, 0)</f>
        <v>4.7729140450449892</v>
      </c>
      <c r="H164" s="1256">
        <f>IFERROR(H116/$D$116*100, 0)</f>
        <v>20.643448151211434</v>
      </c>
      <c r="I164" s="1257">
        <f t="shared" si="119"/>
        <v>71.312844414868067</v>
      </c>
      <c r="J164" s="1254">
        <f t="shared" ref="J164:Q164" si="121">IFERROR(J116/$D$116*100, 0)</f>
        <v>39.155675212916712</v>
      </c>
      <c r="K164" s="1255">
        <f t="shared" si="121"/>
        <v>30.966226168943507</v>
      </c>
      <c r="L164" s="1256">
        <f t="shared" si="121"/>
        <v>1.190943033007843</v>
      </c>
      <c r="M164" s="1257">
        <f t="shared" si="121"/>
        <v>5.6470442854834411E-3</v>
      </c>
      <c r="N164" s="1257">
        <f>SUM(O164:P164)</f>
        <v>0.10074048138917989</v>
      </c>
      <c r="O164" s="1255">
        <f t="shared" si="121"/>
        <v>0.10074048138917989</v>
      </c>
      <c r="P164" s="1256">
        <f t="shared" si="121"/>
        <v>0</v>
      </c>
      <c r="Q164" s="1257">
        <f t="shared" si="121"/>
        <v>4.8801617281955664E-3</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zoomScaleNormal="100" workbookViewId="0"/>
  </sheetViews>
  <sheetFormatPr defaultColWidth="9.140625" defaultRowHeight="15"/>
  <cols>
    <col min="1" max="1" width="9.140625" style="514"/>
    <col min="2" max="2" width="8.7109375" style="514" customWidth="1"/>
    <col min="3" max="3" width="78.28515625" style="514" customWidth="1"/>
    <col min="4" max="4" width="16.42578125" style="514" customWidth="1"/>
    <col min="5" max="5" width="21.140625" style="514" customWidth="1"/>
    <col min="6" max="6" width="19" style="1258" customWidth="1"/>
    <col min="7" max="7" width="43" style="1258" customWidth="1"/>
    <col min="8" max="16384" width="9.140625" style="514"/>
  </cols>
  <sheetData>
    <row r="1" spans="1:7">
      <c r="A1" s="807" t="s">
        <v>0</v>
      </c>
      <c r="B1" s="520"/>
      <c r="C1" s="520"/>
      <c r="D1" s="520"/>
      <c r="E1" s="520"/>
      <c r="F1" s="1259"/>
    </row>
    <row r="2" spans="1:7">
      <c r="A2" s="807" t="s">
        <v>1</v>
      </c>
      <c r="B2" s="520"/>
      <c r="C2" s="520"/>
      <c r="D2" s="520"/>
      <c r="E2" s="520"/>
      <c r="F2" s="1259"/>
    </row>
    <row r="3" spans="1:7">
      <c r="A3" s="520"/>
      <c r="B3" s="520"/>
      <c r="C3" s="520"/>
      <c r="D3" s="520"/>
      <c r="E3" s="520"/>
      <c r="F3" s="1259"/>
    </row>
    <row r="4" spans="1:7">
      <c r="A4" s="520"/>
      <c r="B4" s="520"/>
      <c r="C4" s="520"/>
      <c r="D4" s="520"/>
      <c r="E4" s="520"/>
      <c r="F4" s="1259"/>
    </row>
    <row r="5" spans="1:7">
      <c r="A5" s="740" t="s">
        <v>1052</v>
      </c>
      <c r="B5" s="520"/>
      <c r="C5" s="520"/>
      <c r="D5" s="520"/>
      <c r="E5" s="520"/>
      <c r="F5" s="1259"/>
    </row>
    <row r="6" spans="1:7">
      <c r="A6" s="520"/>
      <c r="B6" s="520"/>
      <c r="C6" s="520"/>
      <c r="D6" s="520"/>
      <c r="E6" s="520"/>
      <c r="F6" s="1259"/>
    </row>
    <row r="8" spans="1:7">
      <c r="B8" s="1475" t="s">
        <v>1053</v>
      </c>
      <c r="C8" s="1475"/>
      <c r="D8" s="1475"/>
      <c r="E8" s="1475"/>
    </row>
    <row r="9" spans="1:7">
      <c r="B9" s="1260" t="s">
        <v>4</v>
      </c>
      <c r="C9" s="789" t="s">
        <v>1054</v>
      </c>
      <c r="D9" s="1261" t="s">
        <v>718</v>
      </c>
      <c r="E9" s="1262" t="s">
        <v>66</v>
      </c>
      <c r="G9" s="1263"/>
    </row>
    <row r="10" spans="1:7">
      <c r="B10" s="788"/>
      <c r="C10" s="789" t="s">
        <v>1055</v>
      </c>
      <c r="D10" s="789"/>
      <c r="E10" s="1264"/>
      <c r="F10" s="1265"/>
      <c r="G10" s="1263"/>
    </row>
    <row r="11" spans="1:7" ht="15.75">
      <c r="B11" s="934" t="s">
        <v>71</v>
      </c>
      <c r="C11" s="868" t="s">
        <v>1056</v>
      </c>
      <c r="D11" s="868" t="s">
        <v>1057</v>
      </c>
      <c r="E11" s="1266">
        <v>7525.9</v>
      </c>
      <c r="F11" s="1267"/>
      <c r="G11" s="1263"/>
    </row>
    <row r="12" spans="1:7" ht="15.75">
      <c r="B12" s="1268" t="s">
        <v>77</v>
      </c>
      <c r="C12" s="888" t="s">
        <v>1058</v>
      </c>
      <c r="D12" s="859" t="s">
        <v>1057</v>
      </c>
      <c r="E12" s="1269">
        <v>2030.7</v>
      </c>
      <c r="F12" s="1267"/>
      <c r="G12" s="1263"/>
    </row>
    <row r="13" spans="1:7" ht="15.75">
      <c r="B13" s="1268" t="s">
        <v>105</v>
      </c>
      <c r="C13" s="888" t="s">
        <v>1059</v>
      </c>
      <c r="D13" s="888" t="s">
        <v>1057</v>
      </c>
      <c r="E13" s="1269">
        <v>946</v>
      </c>
      <c r="F13" s="1267"/>
      <c r="G13" s="1263"/>
    </row>
    <row r="14" spans="1:7" ht="15.75">
      <c r="B14" s="1268" t="s">
        <v>265</v>
      </c>
      <c r="C14" s="888" t="s">
        <v>1060</v>
      </c>
      <c r="D14" s="888" t="s">
        <v>1057</v>
      </c>
      <c r="E14" s="1269">
        <v>5348.3</v>
      </c>
      <c r="F14" s="1270"/>
      <c r="G14" s="1263"/>
    </row>
    <row r="15" spans="1:7" ht="15.75">
      <c r="B15" s="1268" t="s">
        <v>267</v>
      </c>
      <c r="C15" s="888" t="s">
        <v>1061</v>
      </c>
      <c r="D15" s="888" t="s">
        <v>1057</v>
      </c>
      <c r="E15" s="1269">
        <v>175.2</v>
      </c>
      <c r="F15" s="1270"/>
      <c r="G15" s="1263"/>
    </row>
    <row r="16" spans="1:7" ht="15.75">
      <c r="B16" s="1268" t="s">
        <v>275</v>
      </c>
      <c r="C16" s="888" t="s">
        <v>1062</v>
      </c>
      <c r="D16" s="888" t="s">
        <v>1057</v>
      </c>
      <c r="E16" s="1269">
        <v>2205.8000000000002</v>
      </c>
      <c r="F16" s="1270"/>
      <c r="G16" s="1263"/>
    </row>
    <row r="17" spans="2:7">
      <c r="B17" s="935" t="s">
        <v>277</v>
      </c>
      <c r="C17" s="872" t="s">
        <v>1063</v>
      </c>
      <c r="D17" s="872" t="s">
        <v>1064</v>
      </c>
      <c r="E17" s="1014">
        <v>345</v>
      </c>
      <c r="F17" s="1270"/>
      <c r="G17" s="1263"/>
    </row>
    <row r="18" spans="2:7">
      <c r="B18" s="935" t="s">
        <v>613</v>
      </c>
      <c r="C18" s="872" t="s">
        <v>1065</v>
      </c>
      <c r="D18" s="872" t="s">
        <v>1066</v>
      </c>
      <c r="E18" s="1014">
        <v>292</v>
      </c>
      <c r="F18" s="1270"/>
      <c r="G18" s="1263"/>
    </row>
    <row r="19" spans="2:7">
      <c r="B19" s="935" t="s">
        <v>614</v>
      </c>
      <c r="C19" s="872" t="s">
        <v>1067</v>
      </c>
      <c r="D19" s="872" t="s">
        <v>1066</v>
      </c>
      <c r="E19" s="1014">
        <v>55</v>
      </c>
      <c r="F19" s="1270"/>
      <c r="G19" s="1263"/>
    </row>
    <row r="20" spans="2:7">
      <c r="B20" s="935" t="s">
        <v>1068</v>
      </c>
      <c r="C20" s="872" t="s">
        <v>1069</v>
      </c>
      <c r="D20" s="939" t="s">
        <v>1066</v>
      </c>
      <c r="E20" s="1014">
        <v>13</v>
      </c>
      <c r="F20" s="1270"/>
      <c r="G20" s="1263"/>
    </row>
    <row r="21" spans="2:7" ht="15.75">
      <c r="B21" s="1268" t="s">
        <v>279</v>
      </c>
      <c r="C21" s="888" t="s">
        <v>1070</v>
      </c>
      <c r="D21" s="888" t="s">
        <v>1057</v>
      </c>
      <c r="E21" s="1269">
        <v>0</v>
      </c>
      <c r="F21" s="1270"/>
      <c r="G21" s="1263"/>
    </row>
    <row r="22" spans="2:7">
      <c r="B22" s="935" t="s">
        <v>1071</v>
      </c>
      <c r="C22" s="872" t="s">
        <v>1063</v>
      </c>
      <c r="D22" s="872" t="s">
        <v>1064</v>
      </c>
      <c r="E22" s="1014">
        <v>0</v>
      </c>
      <c r="F22" s="1270"/>
      <c r="G22" s="1263"/>
    </row>
    <row r="23" spans="2:7">
      <c r="B23" s="935" t="s">
        <v>1072</v>
      </c>
      <c r="C23" s="872" t="s">
        <v>1065</v>
      </c>
      <c r="D23" s="872" t="s">
        <v>1066</v>
      </c>
      <c r="E23" s="1014">
        <v>0</v>
      </c>
      <c r="F23" s="1270"/>
      <c r="G23" s="1263"/>
    </row>
    <row r="24" spans="2:7">
      <c r="B24" s="935" t="s">
        <v>1073</v>
      </c>
      <c r="C24" s="872" t="s">
        <v>1074</v>
      </c>
      <c r="D24" s="872" t="s">
        <v>1066</v>
      </c>
      <c r="E24" s="1014">
        <v>0</v>
      </c>
      <c r="F24" s="1270"/>
      <c r="G24" s="1263"/>
    </row>
    <row r="25" spans="2:7">
      <c r="B25" s="1268" t="s">
        <v>1075</v>
      </c>
      <c r="C25" s="888" t="s">
        <v>1076</v>
      </c>
      <c r="D25" s="888" t="s">
        <v>1077</v>
      </c>
      <c r="E25" s="1269">
        <v>1514.5</v>
      </c>
      <c r="F25" s="1270"/>
      <c r="G25" s="1263"/>
    </row>
    <row r="26" spans="2:7">
      <c r="B26" s="935" t="s">
        <v>1078</v>
      </c>
      <c r="C26" s="872" t="s">
        <v>1079</v>
      </c>
      <c r="D26" s="872" t="s">
        <v>1077</v>
      </c>
      <c r="E26" s="1014">
        <v>1514.5</v>
      </c>
      <c r="F26" s="1270"/>
      <c r="G26" s="1263"/>
    </row>
    <row r="27" spans="2:7">
      <c r="B27" s="935" t="s">
        <v>1080</v>
      </c>
      <c r="C27" s="872" t="s">
        <v>1081</v>
      </c>
      <c r="D27" s="872" t="s">
        <v>1077</v>
      </c>
      <c r="E27" s="1014">
        <v>0</v>
      </c>
      <c r="F27" s="1270"/>
      <c r="G27" s="1263"/>
    </row>
    <row r="28" spans="2:7">
      <c r="B28" s="935" t="s">
        <v>1082</v>
      </c>
      <c r="C28" s="872" t="s">
        <v>1083</v>
      </c>
      <c r="D28" s="872" t="s">
        <v>1077</v>
      </c>
      <c r="E28" s="1014">
        <v>0</v>
      </c>
      <c r="F28" s="1270"/>
      <c r="G28" s="1263"/>
    </row>
    <row r="29" spans="2:7">
      <c r="B29" s="935" t="s">
        <v>1084</v>
      </c>
      <c r="C29" s="872" t="s">
        <v>1085</v>
      </c>
      <c r="D29" s="872" t="s">
        <v>1077</v>
      </c>
      <c r="E29" s="1014">
        <v>0</v>
      </c>
      <c r="F29" s="1270"/>
      <c r="G29" s="1263"/>
    </row>
    <row r="30" spans="2:7">
      <c r="B30" s="1015" t="s">
        <v>1086</v>
      </c>
      <c r="C30" s="999" t="s">
        <v>1087</v>
      </c>
      <c r="D30" s="999" t="s">
        <v>1077</v>
      </c>
      <c r="E30" s="1271">
        <v>0</v>
      </c>
      <c r="F30" s="1270"/>
      <c r="G30" s="1263"/>
    </row>
    <row r="31" spans="2:7">
      <c r="B31" s="788"/>
      <c r="C31" s="789" t="s">
        <v>1088</v>
      </c>
      <c r="D31" s="789"/>
      <c r="E31" s="1264"/>
      <c r="F31" s="1265"/>
      <c r="G31" s="1272"/>
    </row>
    <row r="32" spans="2:7">
      <c r="B32" s="1273" t="s">
        <v>112</v>
      </c>
      <c r="C32" s="1274" t="s">
        <v>1089</v>
      </c>
      <c r="D32" s="1275" t="s">
        <v>996</v>
      </c>
      <c r="E32" s="994">
        <v>60</v>
      </c>
      <c r="F32" s="1276"/>
      <c r="G32" s="1277"/>
    </row>
    <row r="33" spans="2:7">
      <c r="B33" s="935" t="s">
        <v>121</v>
      </c>
      <c r="C33" s="1278" t="s">
        <v>1090</v>
      </c>
      <c r="D33" s="1275" t="s">
        <v>996</v>
      </c>
      <c r="E33" s="994">
        <v>71</v>
      </c>
      <c r="F33" s="1279"/>
      <c r="G33" s="1280"/>
    </row>
    <row r="34" spans="2:7">
      <c r="B34" s="1281" t="s">
        <v>295</v>
      </c>
      <c r="C34" s="1282" t="s">
        <v>1091</v>
      </c>
      <c r="D34" s="1283" t="s">
        <v>1092</v>
      </c>
      <c r="E34" s="1284">
        <v>39.6</v>
      </c>
      <c r="F34" s="1279"/>
      <c r="G34" s="1280"/>
    </row>
    <row r="35" spans="2:7">
      <c r="B35" s="788"/>
      <c r="C35" s="789" t="s">
        <v>1093</v>
      </c>
      <c r="D35" s="789"/>
      <c r="E35" s="1264"/>
      <c r="F35" s="1267"/>
      <c r="G35" s="1267"/>
    </row>
    <row r="36" spans="2:7">
      <c r="B36" s="1268" t="s">
        <v>132</v>
      </c>
      <c r="C36" s="1285" t="s">
        <v>1094</v>
      </c>
      <c r="D36" s="888" t="s">
        <v>996</v>
      </c>
      <c r="E36" s="1286">
        <v>23</v>
      </c>
      <c r="F36" s="1287"/>
      <c r="G36" s="1288"/>
    </row>
    <row r="37" spans="2:7">
      <c r="B37" s="935" t="s">
        <v>407</v>
      </c>
      <c r="C37" s="1278" t="s">
        <v>1095</v>
      </c>
      <c r="D37" s="872" t="s">
        <v>996</v>
      </c>
      <c r="E37" s="994">
        <v>23</v>
      </c>
      <c r="F37" s="1279"/>
      <c r="G37" s="1279"/>
    </row>
    <row r="38" spans="2:7" ht="15.75">
      <c r="B38" s="1289" t="s">
        <v>408</v>
      </c>
      <c r="C38" s="1285" t="s">
        <v>1096</v>
      </c>
      <c r="D38" s="888" t="s">
        <v>867</v>
      </c>
      <c r="E38" s="1269">
        <v>427.1</v>
      </c>
      <c r="F38" s="1287"/>
      <c r="G38" s="1290"/>
    </row>
    <row r="39" spans="2:7" ht="25.5">
      <c r="B39" s="1291" t="s">
        <v>1097</v>
      </c>
      <c r="C39" s="966" t="s">
        <v>1098</v>
      </c>
      <c r="D39" s="872" t="s">
        <v>872</v>
      </c>
      <c r="E39" s="1014">
        <v>427.1</v>
      </c>
      <c r="F39" s="1511"/>
      <c r="G39" s="1267"/>
    </row>
    <row r="40" spans="2:7" ht="15.75">
      <c r="B40" s="1291" t="s">
        <v>1099</v>
      </c>
      <c r="C40" s="966" t="s">
        <v>1100</v>
      </c>
      <c r="D40" s="872" t="s">
        <v>872</v>
      </c>
      <c r="E40" s="1014">
        <v>0</v>
      </c>
      <c r="F40" s="1511"/>
      <c r="G40" s="1267"/>
    </row>
    <row r="41" spans="2:7" ht="25.5">
      <c r="B41" s="1291" t="s">
        <v>1101</v>
      </c>
      <c r="C41" s="966" t="s">
        <v>1102</v>
      </c>
      <c r="D41" s="872" t="s">
        <v>872</v>
      </c>
      <c r="E41" s="1014">
        <v>0</v>
      </c>
      <c r="F41" s="1511"/>
      <c r="G41" s="1267"/>
    </row>
    <row r="42" spans="2:7" ht="15.75">
      <c r="B42" s="935" t="s">
        <v>1103</v>
      </c>
      <c r="C42" s="917" t="s">
        <v>1104</v>
      </c>
      <c r="D42" s="872" t="s">
        <v>872</v>
      </c>
      <c r="E42" s="1014">
        <v>0</v>
      </c>
      <c r="F42" s="1292"/>
      <c r="G42" s="1267"/>
    </row>
    <row r="43" spans="2:7" ht="15.75">
      <c r="B43" s="1268" t="s">
        <v>134</v>
      </c>
      <c r="C43" s="1293" t="s">
        <v>1105</v>
      </c>
      <c r="D43" s="888" t="s">
        <v>867</v>
      </c>
      <c r="E43" s="1269">
        <v>1030.8</v>
      </c>
      <c r="F43" s="1267"/>
      <c r="G43" s="1263"/>
    </row>
    <row r="44" spans="2:7" ht="15.75">
      <c r="B44" s="1268" t="s">
        <v>142</v>
      </c>
      <c r="C44" s="1285" t="s">
        <v>1106</v>
      </c>
      <c r="D44" s="888" t="s">
        <v>867</v>
      </c>
      <c r="E44" s="1269">
        <v>0</v>
      </c>
      <c r="F44" s="1267"/>
      <c r="G44" s="1263"/>
    </row>
    <row r="45" spans="2:7">
      <c r="B45" s="935" t="s">
        <v>409</v>
      </c>
      <c r="C45" s="1278" t="s">
        <v>1107</v>
      </c>
      <c r="D45" s="872" t="s">
        <v>996</v>
      </c>
      <c r="E45" s="994">
        <v>0</v>
      </c>
      <c r="F45" s="1267"/>
      <c r="G45" s="1267"/>
    </row>
    <row r="46" spans="2:7">
      <c r="B46" s="935" t="s">
        <v>1108</v>
      </c>
      <c r="C46" s="1278" t="s">
        <v>1109</v>
      </c>
      <c r="D46" s="872" t="s">
        <v>996</v>
      </c>
      <c r="E46" s="994">
        <v>0</v>
      </c>
      <c r="F46" s="1279"/>
      <c r="G46" s="1279"/>
    </row>
    <row r="47" spans="2:7">
      <c r="B47" s="935" t="s">
        <v>1110</v>
      </c>
      <c r="C47" s="992" t="s">
        <v>1111</v>
      </c>
      <c r="D47" s="894" t="s">
        <v>875</v>
      </c>
      <c r="E47" s="1294">
        <v>0</v>
      </c>
      <c r="F47" s="1295"/>
      <c r="G47" s="1295"/>
    </row>
    <row r="48" spans="2:7">
      <c r="B48" s="935" t="s">
        <v>629</v>
      </c>
      <c r="C48" s="1278" t="s">
        <v>1112</v>
      </c>
      <c r="D48" s="872" t="s">
        <v>996</v>
      </c>
      <c r="E48" s="994">
        <v>0</v>
      </c>
      <c r="F48" s="1279"/>
      <c r="G48" s="1279"/>
    </row>
    <row r="49" spans="2:7">
      <c r="B49" s="935" t="s">
        <v>1113</v>
      </c>
      <c r="C49" s="992" t="s">
        <v>1114</v>
      </c>
      <c r="D49" s="894" t="s">
        <v>875</v>
      </c>
      <c r="E49" s="1294">
        <v>0</v>
      </c>
      <c r="F49" s="1295"/>
      <c r="G49" s="1295"/>
    </row>
    <row r="50" spans="2:7">
      <c r="B50" s="1268" t="s">
        <v>410</v>
      </c>
      <c r="C50" s="1285" t="s">
        <v>1115</v>
      </c>
      <c r="D50" s="888" t="s">
        <v>996</v>
      </c>
      <c r="E50" s="1286">
        <v>1</v>
      </c>
      <c r="F50" s="1279"/>
      <c r="G50" s="1279"/>
    </row>
    <row r="51" spans="2:7">
      <c r="B51" s="1268" t="s">
        <v>416</v>
      </c>
      <c r="C51" s="1285" t="s">
        <v>1116</v>
      </c>
      <c r="D51" s="888" t="s">
        <v>996</v>
      </c>
      <c r="E51" s="1286">
        <v>0</v>
      </c>
      <c r="F51" s="1279"/>
      <c r="G51" s="1279"/>
    </row>
    <row r="52" spans="2:7">
      <c r="B52" s="1268" t="s">
        <v>417</v>
      </c>
      <c r="C52" s="1285" t="s">
        <v>1117</v>
      </c>
      <c r="D52" s="888" t="s">
        <v>996</v>
      </c>
      <c r="E52" s="1286">
        <v>0</v>
      </c>
      <c r="F52" s="1295"/>
      <c r="G52" s="1295"/>
    </row>
    <row r="53" spans="2:7">
      <c r="B53" s="1268" t="s">
        <v>423</v>
      </c>
      <c r="C53" s="1285" t="s">
        <v>1118</v>
      </c>
      <c r="D53" s="888" t="s">
        <v>996</v>
      </c>
      <c r="E53" s="1286">
        <v>0</v>
      </c>
      <c r="F53" s="1295"/>
      <c r="G53" s="1295"/>
    </row>
    <row r="54" spans="2:7">
      <c r="B54" s="1268" t="s">
        <v>427</v>
      </c>
      <c r="C54" s="1285" t="s">
        <v>1119</v>
      </c>
      <c r="D54" s="872" t="s">
        <v>996</v>
      </c>
      <c r="E54" s="994">
        <v>78</v>
      </c>
      <c r="F54" s="1295"/>
      <c r="G54" s="1295"/>
    </row>
    <row r="55" spans="2:7">
      <c r="B55" s="1289" t="s">
        <v>430</v>
      </c>
      <c r="C55" s="1285" t="s">
        <v>1120</v>
      </c>
      <c r="D55" s="888" t="s">
        <v>996</v>
      </c>
      <c r="E55" s="1286">
        <v>0</v>
      </c>
      <c r="F55" s="1295"/>
      <c r="G55" s="1295"/>
    </row>
    <row r="56" spans="2:7">
      <c r="B56" s="1281" t="s">
        <v>445</v>
      </c>
      <c r="C56" s="1282" t="s">
        <v>767</v>
      </c>
      <c r="D56" s="1283" t="s">
        <v>1121</v>
      </c>
      <c r="E56" s="1284">
        <v>0</v>
      </c>
      <c r="F56" s="1267"/>
      <c r="G56" s="1267"/>
    </row>
    <row r="57" spans="2:7">
      <c r="B57" s="788"/>
      <c r="C57" s="789" t="s">
        <v>1122</v>
      </c>
      <c r="D57" s="789"/>
      <c r="E57" s="1264"/>
      <c r="F57" s="1267"/>
      <c r="G57" s="1267"/>
    </row>
    <row r="58" spans="2:7">
      <c r="B58" s="935" t="s">
        <v>146</v>
      </c>
      <c r="C58" s="872" t="s">
        <v>1123</v>
      </c>
      <c r="D58" s="872" t="s">
        <v>996</v>
      </c>
      <c r="E58" s="994">
        <v>68</v>
      </c>
      <c r="F58" s="1267"/>
      <c r="G58" s="1267"/>
    </row>
    <row r="59" spans="2:7">
      <c r="B59" s="935" t="s">
        <v>148</v>
      </c>
      <c r="C59" s="872" t="s">
        <v>1124</v>
      </c>
      <c r="D59" s="872" t="s">
        <v>996</v>
      </c>
      <c r="E59" s="994">
        <v>1</v>
      </c>
      <c r="F59" s="1267"/>
      <c r="G59" s="1267"/>
    </row>
    <row r="60" spans="2:7">
      <c r="B60" s="935" t="s">
        <v>150</v>
      </c>
      <c r="C60" s="872" t="s">
        <v>1125</v>
      </c>
      <c r="D60" s="872" t="s">
        <v>996</v>
      </c>
      <c r="E60" s="994">
        <v>3</v>
      </c>
      <c r="F60" s="1267"/>
      <c r="G60" s="1267"/>
    </row>
    <row r="61" spans="2:7">
      <c r="B61" s="1268" t="s">
        <v>460</v>
      </c>
      <c r="C61" s="888" t="s">
        <v>1126</v>
      </c>
      <c r="D61" s="1296" t="s">
        <v>1121</v>
      </c>
      <c r="E61" s="1269">
        <v>39.6</v>
      </c>
      <c r="F61" s="1297"/>
      <c r="G61" s="1267"/>
    </row>
    <row r="62" spans="2:7">
      <c r="B62" s="935" t="s">
        <v>464</v>
      </c>
      <c r="C62" s="872" t="s">
        <v>1127</v>
      </c>
      <c r="D62" s="1004" t="s">
        <v>1128</v>
      </c>
      <c r="E62" s="1298">
        <f>SUM(E63:E64)</f>
        <v>323.89999999999998</v>
      </c>
      <c r="F62" s="1295"/>
      <c r="G62" s="1295"/>
    </row>
    <row r="63" spans="2:7">
      <c r="B63" s="892" t="s">
        <v>852</v>
      </c>
      <c r="C63" s="992" t="s">
        <v>1129</v>
      </c>
      <c r="D63" s="894" t="s">
        <v>1128</v>
      </c>
      <c r="E63" s="1294">
        <v>8</v>
      </c>
      <c r="F63" s="1295"/>
      <c r="G63" s="1295"/>
    </row>
    <row r="64" spans="2:7">
      <c r="B64" s="892" t="s">
        <v>1130</v>
      </c>
      <c r="C64" s="992" t="s">
        <v>1131</v>
      </c>
      <c r="D64" s="894" t="s">
        <v>1128</v>
      </c>
      <c r="E64" s="1294">
        <v>315.89999999999998</v>
      </c>
      <c r="F64" s="1267"/>
      <c r="G64" s="1267"/>
    </row>
    <row r="65" spans="2:7">
      <c r="B65" s="935" t="s">
        <v>465</v>
      </c>
      <c r="C65" s="872" t="s">
        <v>1132</v>
      </c>
      <c r="D65" s="872" t="s">
        <v>996</v>
      </c>
      <c r="E65" s="994">
        <v>7247</v>
      </c>
      <c r="F65" s="1267"/>
      <c r="G65" s="1267"/>
    </row>
    <row r="66" spans="2:7">
      <c r="B66" s="935" t="s">
        <v>469</v>
      </c>
      <c r="C66" s="872" t="s">
        <v>1133</v>
      </c>
      <c r="D66" s="872" t="s">
        <v>996</v>
      </c>
      <c r="E66" s="994">
        <v>485</v>
      </c>
      <c r="F66" s="1267"/>
      <c r="G66" s="1267"/>
    </row>
    <row r="67" spans="2:7">
      <c r="B67" s="935" t="s">
        <v>473</v>
      </c>
      <c r="C67" s="872" t="s">
        <v>1134</v>
      </c>
      <c r="D67" s="872" t="s">
        <v>996</v>
      </c>
      <c r="E67" s="994">
        <v>0</v>
      </c>
      <c r="F67" s="1267"/>
      <c r="G67" s="1267"/>
    </row>
    <row r="68" spans="2:7">
      <c r="B68" s="935" t="s">
        <v>477</v>
      </c>
      <c r="C68" s="872" t="s">
        <v>1135</v>
      </c>
      <c r="D68" s="872" t="s">
        <v>996</v>
      </c>
      <c r="E68" s="994">
        <v>363</v>
      </c>
      <c r="F68" s="1297"/>
      <c r="G68" s="1267"/>
    </row>
    <row r="69" spans="2:7">
      <c r="B69" s="935" t="s">
        <v>493</v>
      </c>
      <c r="C69" s="872" t="s">
        <v>1136</v>
      </c>
      <c r="D69" s="872" t="s">
        <v>996</v>
      </c>
      <c r="E69" s="991">
        <f>SUM(E70:E72)</f>
        <v>9241</v>
      </c>
      <c r="F69" s="1295"/>
      <c r="G69" s="1295"/>
    </row>
    <row r="70" spans="2:7">
      <c r="B70" s="892" t="s">
        <v>1137</v>
      </c>
      <c r="C70" s="992" t="s">
        <v>1138</v>
      </c>
      <c r="D70" s="894" t="s">
        <v>996</v>
      </c>
      <c r="E70" s="993">
        <v>8495</v>
      </c>
      <c r="F70" s="1295"/>
      <c r="G70" s="1295"/>
    </row>
    <row r="71" spans="2:7">
      <c r="B71" s="892" t="s">
        <v>1139</v>
      </c>
      <c r="C71" s="992" t="s">
        <v>1140</v>
      </c>
      <c r="D71" s="894" t="s">
        <v>996</v>
      </c>
      <c r="E71" s="993">
        <v>8</v>
      </c>
      <c r="F71" s="1295"/>
      <c r="G71" s="1295"/>
    </row>
    <row r="72" spans="2:7">
      <c r="B72" s="892" t="s">
        <v>1141</v>
      </c>
      <c r="C72" s="992" t="s">
        <v>1142</v>
      </c>
      <c r="D72" s="894" t="s">
        <v>996</v>
      </c>
      <c r="E72" s="993">
        <v>738</v>
      </c>
      <c r="F72" s="1267"/>
      <c r="G72" s="1267"/>
    </row>
    <row r="73" spans="2:7">
      <c r="B73" s="935" t="s">
        <v>494</v>
      </c>
      <c r="C73" s="872" t="s">
        <v>1143</v>
      </c>
      <c r="D73" s="872" t="s">
        <v>996</v>
      </c>
      <c r="E73" s="994">
        <v>6929</v>
      </c>
      <c r="F73" s="1267"/>
      <c r="G73" s="1267"/>
    </row>
    <row r="74" spans="2:7">
      <c r="B74" s="1015" t="s">
        <v>644</v>
      </c>
      <c r="C74" s="999" t="s">
        <v>1144</v>
      </c>
      <c r="D74" s="999" t="s">
        <v>996</v>
      </c>
      <c r="E74" s="1000">
        <v>256</v>
      </c>
      <c r="F74" s="1299"/>
      <c r="G74" s="1299"/>
    </row>
    <row r="75" spans="2:7">
      <c r="B75" s="788"/>
      <c r="C75" s="789" t="s">
        <v>1145</v>
      </c>
      <c r="D75" s="789"/>
      <c r="E75" s="1264"/>
      <c r="F75" s="1270"/>
      <c r="G75" s="1270"/>
    </row>
    <row r="76" spans="2:7">
      <c r="B76" s="935" t="s">
        <v>497</v>
      </c>
      <c r="C76" s="872" t="s">
        <v>1146</v>
      </c>
      <c r="D76" s="872" t="s">
        <v>996</v>
      </c>
      <c r="E76" s="994">
        <v>20</v>
      </c>
      <c r="F76" s="1270"/>
      <c r="G76" s="1270"/>
    </row>
    <row r="77" spans="2:7">
      <c r="B77" s="935" t="s">
        <v>156</v>
      </c>
      <c r="C77" s="872" t="s">
        <v>1147</v>
      </c>
      <c r="D77" s="872" t="s">
        <v>996</v>
      </c>
      <c r="E77" s="994">
        <v>78</v>
      </c>
      <c r="F77" s="1270"/>
      <c r="G77" s="1270"/>
    </row>
    <row r="78" spans="2:7">
      <c r="B78" s="935" t="s">
        <v>158</v>
      </c>
      <c r="C78" s="872" t="s">
        <v>1148</v>
      </c>
      <c r="D78" s="872" t="s">
        <v>996</v>
      </c>
      <c r="E78" s="994">
        <v>136</v>
      </c>
      <c r="F78" s="1270"/>
      <c r="G78" s="1270"/>
    </row>
    <row r="79" spans="2:7">
      <c r="B79" s="1268" t="s">
        <v>160</v>
      </c>
      <c r="C79" s="888" t="s">
        <v>1149</v>
      </c>
      <c r="D79" s="1296" t="s">
        <v>1121</v>
      </c>
      <c r="E79" s="1269">
        <v>10.199999999999999</v>
      </c>
      <c r="F79" s="1270"/>
      <c r="G79" s="1270"/>
    </row>
    <row r="80" spans="2:7">
      <c r="B80" s="935" t="s">
        <v>162</v>
      </c>
      <c r="C80" s="872" t="s">
        <v>1150</v>
      </c>
      <c r="D80" s="872" t="s">
        <v>1128</v>
      </c>
      <c r="E80" s="1014">
        <v>185.6</v>
      </c>
      <c r="F80" s="1300"/>
      <c r="G80" s="1300"/>
    </row>
    <row r="81" spans="2:7">
      <c r="B81" s="892" t="s">
        <v>673</v>
      </c>
      <c r="C81" s="992" t="s">
        <v>1151</v>
      </c>
      <c r="D81" s="894" t="s">
        <v>1128</v>
      </c>
      <c r="E81" s="1294">
        <v>30.6</v>
      </c>
      <c r="F81" s="1270"/>
      <c r="G81" s="1270"/>
    </row>
    <row r="82" spans="2:7">
      <c r="B82" s="935" t="s">
        <v>164</v>
      </c>
      <c r="C82" s="872" t="s">
        <v>1152</v>
      </c>
      <c r="D82" s="872" t="s">
        <v>996</v>
      </c>
      <c r="E82" s="994">
        <v>5134</v>
      </c>
      <c r="F82" s="1270"/>
      <c r="G82" s="1270"/>
    </row>
    <row r="83" spans="2:7">
      <c r="B83" s="935" t="s">
        <v>166</v>
      </c>
      <c r="C83" s="872" t="s">
        <v>1153</v>
      </c>
      <c r="D83" s="872" t="s">
        <v>996</v>
      </c>
      <c r="E83" s="991">
        <f>SUM(E84:E86)</f>
        <v>9691</v>
      </c>
      <c r="F83" s="1270"/>
      <c r="G83" s="1270"/>
    </row>
    <row r="84" spans="2:7">
      <c r="B84" s="892" t="s">
        <v>514</v>
      </c>
      <c r="C84" s="992" t="s">
        <v>1154</v>
      </c>
      <c r="D84" s="894" t="s">
        <v>996</v>
      </c>
      <c r="E84" s="993">
        <v>5152</v>
      </c>
      <c r="F84" s="1300"/>
      <c r="G84" s="1300"/>
    </row>
    <row r="85" spans="2:7">
      <c r="B85" s="892" t="s">
        <v>515</v>
      </c>
      <c r="C85" s="992" t="s">
        <v>1155</v>
      </c>
      <c r="D85" s="894" t="s">
        <v>996</v>
      </c>
      <c r="E85" s="993">
        <v>4303</v>
      </c>
      <c r="F85" s="1300"/>
      <c r="G85" s="1300"/>
    </row>
    <row r="86" spans="2:7">
      <c r="B86" s="892" t="s">
        <v>516</v>
      </c>
      <c r="C86" s="992" t="s">
        <v>1156</v>
      </c>
      <c r="D86" s="894" t="s">
        <v>996</v>
      </c>
      <c r="E86" s="993">
        <v>236</v>
      </c>
      <c r="F86" s="1270"/>
      <c r="G86" s="1270"/>
    </row>
    <row r="87" spans="2:7">
      <c r="B87" s="1015" t="s">
        <v>168</v>
      </c>
      <c r="C87" s="999" t="s">
        <v>1157</v>
      </c>
      <c r="D87" s="999" t="s">
        <v>996</v>
      </c>
      <c r="E87" s="1000">
        <v>278</v>
      </c>
      <c r="F87" s="1270"/>
      <c r="G87" s="1270"/>
    </row>
    <row r="88" spans="2:7">
      <c r="B88" s="788"/>
      <c r="C88" s="789" t="s">
        <v>1158</v>
      </c>
      <c r="D88" s="789"/>
      <c r="E88" s="1264"/>
      <c r="F88" s="1270"/>
      <c r="G88" s="1270"/>
    </row>
    <row r="89" spans="2:7">
      <c r="B89" s="935" t="s">
        <v>200</v>
      </c>
      <c r="C89" s="872" t="s">
        <v>1159</v>
      </c>
      <c r="D89" s="872" t="s">
        <v>996</v>
      </c>
      <c r="E89" s="994">
        <v>43</v>
      </c>
      <c r="F89" s="1270"/>
      <c r="G89" s="1270"/>
    </row>
    <row r="90" spans="2:7">
      <c r="B90" s="935" t="s">
        <v>202</v>
      </c>
      <c r="C90" s="872" t="s">
        <v>1160</v>
      </c>
      <c r="D90" s="872" t="s">
        <v>996</v>
      </c>
      <c r="E90" s="994">
        <v>1</v>
      </c>
      <c r="F90" s="1270"/>
      <c r="G90" s="1270"/>
    </row>
    <row r="91" spans="2:7">
      <c r="B91" s="935" t="s">
        <v>210</v>
      </c>
      <c r="C91" s="872" t="s">
        <v>1161</v>
      </c>
      <c r="D91" s="872" t="s">
        <v>996</v>
      </c>
      <c r="E91" s="994">
        <v>2</v>
      </c>
      <c r="F91" s="1270"/>
      <c r="G91" s="1270"/>
    </row>
    <row r="92" spans="2:7">
      <c r="B92" s="935" t="s">
        <v>680</v>
      </c>
      <c r="C92" s="888" t="s">
        <v>1162</v>
      </c>
      <c r="D92" s="1296" t="s">
        <v>1121</v>
      </c>
      <c r="E92" s="1286">
        <v>4</v>
      </c>
      <c r="F92" s="1270"/>
      <c r="G92" s="1270"/>
    </row>
    <row r="93" spans="2:7">
      <c r="B93" s="935" t="s">
        <v>682</v>
      </c>
      <c r="C93" s="872" t="s">
        <v>1163</v>
      </c>
      <c r="D93" s="872" t="s">
        <v>1128</v>
      </c>
      <c r="E93" s="1014">
        <v>75.5</v>
      </c>
      <c r="F93" s="1270"/>
      <c r="G93" s="1270"/>
    </row>
    <row r="94" spans="2:7">
      <c r="B94" s="892" t="s">
        <v>1164</v>
      </c>
      <c r="C94" s="992" t="s">
        <v>1151</v>
      </c>
      <c r="D94" s="894" t="s">
        <v>1128</v>
      </c>
      <c r="E94" s="993">
        <v>0.1</v>
      </c>
      <c r="F94" s="1270"/>
      <c r="G94" s="1270"/>
    </row>
    <row r="95" spans="2:7">
      <c r="B95" s="935" t="s">
        <v>684</v>
      </c>
      <c r="C95" s="872" t="s">
        <v>1165</v>
      </c>
      <c r="D95" s="872" t="s">
        <v>996</v>
      </c>
      <c r="E95" s="994">
        <v>43</v>
      </c>
      <c r="F95" s="1270"/>
      <c r="G95" s="1270"/>
    </row>
    <row r="96" spans="2:7">
      <c r="B96" s="935" t="s">
        <v>686</v>
      </c>
      <c r="C96" s="872" t="s">
        <v>1166</v>
      </c>
      <c r="D96" s="872" t="s">
        <v>996</v>
      </c>
      <c r="E96" s="994">
        <v>46</v>
      </c>
      <c r="F96" s="1270"/>
      <c r="G96" s="1270"/>
    </row>
    <row r="97" spans="2:7">
      <c r="B97" s="1015" t="s">
        <v>688</v>
      </c>
      <c r="C97" s="999" t="s">
        <v>1167</v>
      </c>
      <c r="D97" s="999" t="s">
        <v>996</v>
      </c>
      <c r="E97" s="1000">
        <v>31</v>
      </c>
      <c r="F97" s="1299"/>
      <c r="G97" s="1299"/>
    </row>
    <row r="98" spans="2:7">
      <c r="B98" s="788"/>
      <c r="C98" s="789" t="s">
        <v>1168</v>
      </c>
      <c r="D98" s="789"/>
      <c r="E98" s="1264"/>
      <c r="F98" s="1301"/>
      <c r="G98" s="1301"/>
    </row>
    <row r="99" spans="2:7">
      <c r="B99" s="935" t="s">
        <v>214</v>
      </c>
      <c r="C99" s="1302" t="s">
        <v>1169</v>
      </c>
      <c r="D99" s="1004" t="s">
        <v>996</v>
      </c>
      <c r="E99" s="1005">
        <v>0</v>
      </c>
      <c r="F99" s="1301"/>
      <c r="G99" s="1301"/>
    </row>
    <row r="100" spans="2:7">
      <c r="B100" s="935" t="s">
        <v>216</v>
      </c>
      <c r="C100" s="1303" t="s">
        <v>1170</v>
      </c>
      <c r="D100" s="872" t="s">
        <v>1171</v>
      </c>
      <c r="E100" s="994">
        <v>0</v>
      </c>
      <c r="F100" s="1270"/>
      <c r="G100" s="1270"/>
    </row>
    <row r="101" spans="2:7" ht="15.75">
      <c r="B101" s="935" t="s">
        <v>218</v>
      </c>
      <c r="C101" s="1304" t="s">
        <v>1172</v>
      </c>
      <c r="D101" s="872" t="s">
        <v>872</v>
      </c>
      <c r="E101" s="1014">
        <v>0</v>
      </c>
      <c r="F101" s="1301"/>
      <c r="G101" s="1301"/>
    </row>
    <row r="102" spans="2:7">
      <c r="B102" s="935" t="s">
        <v>1173</v>
      </c>
      <c r="C102" s="1303" t="s">
        <v>1174</v>
      </c>
      <c r="D102" s="872" t="s">
        <v>996</v>
      </c>
      <c r="E102" s="994">
        <v>0</v>
      </c>
      <c r="F102" s="1270"/>
      <c r="G102" s="1270"/>
    </row>
    <row r="103" spans="2:7" ht="15.75">
      <c r="B103" s="935" t="s">
        <v>1175</v>
      </c>
      <c r="C103" s="1304" t="s">
        <v>1176</v>
      </c>
      <c r="D103" s="872" t="s">
        <v>872</v>
      </c>
      <c r="E103" s="1014">
        <v>0</v>
      </c>
      <c r="F103" s="1301"/>
      <c r="G103" s="1301"/>
    </row>
    <row r="104" spans="2:7">
      <c r="B104" s="935" t="s">
        <v>1177</v>
      </c>
      <c r="C104" s="1303" t="s">
        <v>1178</v>
      </c>
      <c r="D104" s="872" t="s">
        <v>996</v>
      </c>
      <c r="E104" s="994">
        <v>7</v>
      </c>
      <c r="F104" s="1270"/>
      <c r="G104" s="1270"/>
    </row>
    <row r="105" spans="2:7" ht="15.75">
      <c r="B105" s="935" t="s">
        <v>1179</v>
      </c>
      <c r="C105" s="1304" t="s">
        <v>1180</v>
      </c>
      <c r="D105" s="872" t="s">
        <v>872</v>
      </c>
      <c r="E105" s="1014">
        <v>214.1</v>
      </c>
      <c r="F105" s="1301"/>
      <c r="G105" s="1301"/>
    </row>
    <row r="106" spans="2:7">
      <c r="B106" s="935" t="s">
        <v>1181</v>
      </c>
      <c r="C106" s="1303" t="s">
        <v>1182</v>
      </c>
      <c r="D106" s="872" t="s">
        <v>996</v>
      </c>
      <c r="E106" s="994">
        <v>4</v>
      </c>
      <c r="F106" s="1305"/>
      <c r="G106" s="1301"/>
    </row>
    <row r="107" spans="2:7" ht="15.75">
      <c r="B107" s="935" t="s">
        <v>1183</v>
      </c>
      <c r="C107" s="1304" t="s">
        <v>1184</v>
      </c>
      <c r="D107" s="872" t="s">
        <v>872</v>
      </c>
      <c r="E107" s="1014">
        <v>1170.8</v>
      </c>
      <c r="F107" s="1288"/>
      <c r="G107" s="1288"/>
    </row>
    <row r="108" spans="2:7">
      <c r="B108" s="935" t="s">
        <v>1185</v>
      </c>
      <c r="C108" s="1304" t="s">
        <v>1186</v>
      </c>
      <c r="D108" s="872" t="s">
        <v>996</v>
      </c>
      <c r="E108" s="994">
        <v>53</v>
      </c>
      <c r="F108" s="1300"/>
      <c r="G108" s="1300"/>
    </row>
    <row r="109" spans="2:7">
      <c r="B109" s="935" t="s">
        <v>1187</v>
      </c>
      <c r="C109" s="1304" t="s">
        <v>1188</v>
      </c>
      <c r="D109" s="872" t="s">
        <v>996</v>
      </c>
      <c r="E109" s="994">
        <v>28</v>
      </c>
      <c r="F109" s="1300"/>
      <c r="G109" s="1300"/>
    </row>
    <row r="110" spans="2:7">
      <c r="B110" s="1306" t="s">
        <v>1189</v>
      </c>
      <c r="C110" s="1307" t="s">
        <v>1190</v>
      </c>
      <c r="D110" s="939" t="s">
        <v>996</v>
      </c>
      <c r="E110" s="987">
        <v>31</v>
      </c>
      <c r="F110" s="1270"/>
      <c r="G110" s="1270"/>
    </row>
    <row r="111" spans="2:7">
      <c r="B111" s="1308" t="s">
        <v>1191</v>
      </c>
      <c r="C111" s="794" t="s">
        <v>1192</v>
      </c>
      <c r="D111" s="1309"/>
      <c r="E111" s="1310"/>
      <c r="F111" s="1301"/>
      <c r="G111" s="1301"/>
    </row>
    <row r="112" spans="2:7">
      <c r="B112" s="1010" t="s">
        <v>1193</v>
      </c>
      <c r="C112" s="1302" t="s">
        <v>1194</v>
      </c>
      <c r="D112" s="1004" t="s">
        <v>1066</v>
      </c>
      <c r="E112" s="1311">
        <v>277.39999999999998</v>
      </c>
      <c r="F112" s="1301"/>
      <c r="G112" s="1301"/>
    </row>
    <row r="113" spans="2:7">
      <c r="B113" s="935" t="s">
        <v>1195</v>
      </c>
      <c r="C113" s="1303" t="s">
        <v>1196</v>
      </c>
      <c r="D113" s="872" t="s">
        <v>1066</v>
      </c>
      <c r="E113" s="1014">
        <v>294.60000000000002</v>
      </c>
      <c r="F113" s="1301"/>
      <c r="G113" s="1301"/>
    </row>
    <row r="114" spans="2:7">
      <c r="B114" s="935" t="s">
        <v>1197</v>
      </c>
      <c r="C114" s="1303" t="s">
        <v>1198</v>
      </c>
      <c r="D114" s="872" t="s">
        <v>1066</v>
      </c>
      <c r="E114" s="1014">
        <v>0</v>
      </c>
      <c r="F114" s="1301"/>
      <c r="G114" s="1301"/>
    </row>
    <row r="115" spans="2:7">
      <c r="B115" s="935" t="s">
        <v>1199</v>
      </c>
      <c r="C115" s="1303" t="s">
        <v>1200</v>
      </c>
      <c r="D115" s="872" t="s">
        <v>1066</v>
      </c>
      <c r="E115" s="1014">
        <v>58.5</v>
      </c>
      <c r="F115" s="1301"/>
      <c r="G115" s="1301"/>
    </row>
    <row r="116" spans="2:7">
      <c r="B116" s="1306" t="s">
        <v>1201</v>
      </c>
      <c r="C116" s="1312" t="s">
        <v>1202</v>
      </c>
      <c r="D116" s="939" t="s">
        <v>1066</v>
      </c>
      <c r="E116" s="1313">
        <v>4.5999999999999996</v>
      </c>
      <c r="F116" s="1270"/>
      <c r="G116" s="1270"/>
    </row>
    <row r="117" spans="2:7">
      <c r="B117" s="1308" t="s">
        <v>1203</v>
      </c>
      <c r="C117" s="794" t="s">
        <v>1204</v>
      </c>
      <c r="D117" s="1309"/>
      <c r="E117" s="946"/>
      <c r="F117" s="1301"/>
      <c r="G117" s="1301"/>
    </row>
    <row r="118" spans="2:7">
      <c r="B118" s="1010" t="s">
        <v>1205</v>
      </c>
      <c r="C118" s="1302" t="s">
        <v>1206</v>
      </c>
      <c r="D118" s="1004" t="s">
        <v>1066</v>
      </c>
      <c r="E118" s="1311">
        <v>4.5</v>
      </c>
      <c r="F118" s="1301"/>
      <c r="G118" s="1301"/>
    </row>
    <row r="119" spans="2:7">
      <c r="B119" s="935" t="s">
        <v>1207</v>
      </c>
      <c r="C119" s="1303" t="s">
        <v>1196</v>
      </c>
      <c r="D119" s="872" t="s">
        <v>1066</v>
      </c>
      <c r="E119" s="1014">
        <v>17.5</v>
      </c>
      <c r="F119" s="1301"/>
      <c r="G119" s="1301"/>
    </row>
    <row r="120" spans="2:7">
      <c r="B120" s="935" t="s">
        <v>1208</v>
      </c>
      <c r="C120" s="1303" t="s">
        <v>1198</v>
      </c>
      <c r="D120" s="872" t="s">
        <v>1066</v>
      </c>
      <c r="E120" s="1014">
        <v>0</v>
      </c>
      <c r="F120" s="1301"/>
      <c r="G120" s="1301"/>
    </row>
    <row r="121" spans="2:7">
      <c r="B121" s="935" t="s">
        <v>1209</v>
      </c>
      <c r="C121" s="1303" t="s">
        <v>1200</v>
      </c>
      <c r="D121" s="872" t="s">
        <v>1066</v>
      </c>
      <c r="E121" s="1014">
        <v>11.2</v>
      </c>
      <c r="F121" s="1301"/>
      <c r="G121" s="1301"/>
    </row>
    <row r="122" spans="2:7">
      <c r="B122" s="935" t="s">
        <v>1210</v>
      </c>
      <c r="C122" s="1303" t="s">
        <v>1202</v>
      </c>
      <c r="D122" s="872" t="s">
        <v>1066</v>
      </c>
      <c r="E122" s="1014">
        <v>1.5</v>
      </c>
      <c r="F122" s="1270"/>
      <c r="G122" s="1270"/>
    </row>
    <row r="123" spans="2:7">
      <c r="B123" s="1314" t="s">
        <v>1211</v>
      </c>
      <c r="C123" s="794" t="s">
        <v>1212</v>
      </c>
      <c r="D123" s="1309"/>
      <c r="E123" s="1315"/>
      <c r="F123" s="1270"/>
      <c r="G123" s="1270"/>
    </row>
    <row r="124" spans="2:7">
      <c r="B124" s="935" t="s">
        <v>1213</v>
      </c>
      <c r="C124" s="1303" t="s">
        <v>1214</v>
      </c>
      <c r="D124" s="872" t="s">
        <v>802</v>
      </c>
      <c r="E124" s="1014">
        <v>0</v>
      </c>
      <c r="F124" s="1270"/>
      <c r="G124" s="1270"/>
    </row>
    <row r="125" spans="2:7">
      <c r="B125" s="935" t="s">
        <v>1215</v>
      </c>
      <c r="C125" s="1303" t="s">
        <v>1216</v>
      </c>
      <c r="D125" s="872" t="s">
        <v>802</v>
      </c>
      <c r="E125" s="1014">
        <v>0</v>
      </c>
      <c r="F125" s="1270"/>
      <c r="G125" s="1270"/>
    </row>
    <row r="126" spans="2:7">
      <c r="B126" s="935" t="s">
        <v>1217</v>
      </c>
      <c r="C126" s="1303" t="s">
        <v>1218</v>
      </c>
      <c r="D126" s="872" t="s">
        <v>802</v>
      </c>
      <c r="E126" s="1014">
        <v>0</v>
      </c>
      <c r="F126" s="1270"/>
      <c r="G126" s="1270"/>
    </row>
    <row r="127" spans="2:7">
      <c r="B127" s="1306" t="s">
        <v>1219</v>
      </c>
      <c r="C127" s="1312" t="s">
        <v>1220</v>
      </c>
      <c r="D127" s="939" t="s">
        <v>802</v>
      </c>
      <c r="E127" s="1313">
        <v>0</v>
      </c>
      <c r="F127" s="1270"/>
      <c r="G127" s="1270"/>
    </row>
    <row r="128" spans="2:7">
      <c r="B128" s="1308" t="s">
        <v>1221</v>
      </c>
      <c r="C128" s="794" t="s">
        <v>1222</v>
      </c>
      <c r="D128" s="1309"/>
      <c r="E128" s="1310"/>
      <c r="F128" s="1270"/>
      <c r="G128" s="1270"/>
    </row>
    <row r="129" spans="2:7">
      <c r="B129" s="1306" t="s">
        <v>1223</v>
      </c>
      <c r="C129" s="1312" t="s">
        <v>1194</v>
      </c>
      <c r="D129" s="939" t="s">
        <v>802</v>
      </c>
      <c r="E129" s="1316">
        <f>(E112-E118)*E130/1000</f>
        <v>377.93921</v>
      </c>
      <c r="F129" s="1270"/>
      <c r="G129" s="1270"/>
    </row>
    <row r="130" spans="2:7" ht="15.75">
      <c r="B130" s="1317" t="s">
        <v>1224</v>
      </c>
      <c r="C130" s="1318" t="s">
        <v>1225</v>
      </c>
      <c r="D130" s="999" t="s">
        <v>872</v>
      </c>
      <c r="E130" s="1319">
        <f>VAS077_F_Isvalytasbuiti1AtaskaitinisLaikotarpis</f>
        <v>1384.9</v>
      </c>
      <c r="F130" s="1270"/>
      <c r="G130" s="1270"/>
    </row>
    <row r="131" spans="2:7">
      <c r="B131" s="788"/>
      <c r="C131" s="789" t="s">
        <v>1226</v>
      </c>
      <c r="D131" s="789"/>
      <c r="E131" s="1264"/>
      <c r="F131" s="1270"/>
      <c r="G131" s="1270"/>
    </row>
    <row r="132" spans="2:7" ht="15.75">
      <c r="B132" s="1320" t="s">
        <v>1227</v>
      </c>
      <c r="C132" s="1321" t="s">
        <v>1228</v>
      </c>
      <c r="D132" s="872" t="s">
        <v>872</v>
      </c>
      <c r="E132" s="1322">
        <v>0</v>
      </c>
      <c r="F132" s="1270"/>
      <c r="G132" s="1270"/>
    </row>
    <row r="133" spans="2:7">
      <c r="B133" s="935" t="s">
        <v>1229</v>
      </c>
      <c r="C133" s="1304" t="s">
        <v>1230</v>
      </c>
      <c r="D133" s="872" t="s">
        <v>996</v>
      </c>
      <c r="E133" s="994">
        <v>0</v>
      </c>
      <c r="F133" s="1270"/>
      <c r="G133" s="1270"/>
    </row>
    <row r="134" spans="2:7">
      <c r="B134" s="1323" t="s">
        <v>1231</v>
      </c>
      <c r="C134" s="1324" t="s">
        <v>1232</v>
      </c>
      <c r="D134" s="877" t="s">
        <v>996</v>
      </c>
      <c r="E134" s="987">
        <v>0</v>
      </c>
      <c r="F134" s="1270"/>
      <c r="G134" s="1270"/>
    </row>
    <row r="135" spans="2:7">
      <c r="B135" s="1308" t="s">
        <v>1233</v>
      </c>
      <c r="C135" s="794" t="s">
        <v>1234</v>
      </c>
      <c r="D135" s="1309"/>
      <c r="E135" s="1310"/>
      <c r="F135" s="1270"/>
      <c r="G135" s="1270"/>
    </row>
    <row r="136" spans="2:7">
      <c r="B136" s="1010" t="s">
        <v>1235</v>
      </c>
      <c r="C136" s="1302" t="s">
        <v>1194</v>
      </c>
      <c r="D136" s="1004" t="s">
        <v>1066</v>
      </c>
      <c r="E136" s="1311">
        <v>0</v>
      </c>
      <c r="F136" s="1270"/>
      <c r="G136" s="1270"/>
    </row>
    <row r="137" spans="2:7">
      <c r="B137" s="935" t="s">
        <v>1236</v>
      </c>
      <c r="C137" s="1303" t="s">
        <v>1196</v>
      </c>
      <c r="D137" s="872" t="s">
        <v>1066</v>
      </c>
      <c r="E137" s="1014">
        <v>0</v>
      </c>
      <c r="F137" s="1270"/>
      <c r="G137" s="1270"/>
    </row>
    <row r="138" spans="2:7">
      <c r="B138" s="935" t="s">
        <v>1237</v>
      </c>
      <c r="C138" s="1303" t="s">
        <v>1238</v>
      </c>
      <c r="D138" s="872" t="s">
        <v>1066</v>
      </c>
      <c r="E138" s="1014">
        <v>0</v>
      </c>
      <c r="F138" s="1270"/>
      <c r="G138" s="1270"/>
    </row>
    <row r="139" spans="2:7">
      <c r="B139" s="1308" t="s">
        <v>1239</v>
      </c>
      <c r="C139" s="794" t="s">
        <v>1240</v>
      </c>
      <c r="D139" s="1309"/>
      <c r="E139" s="946"/>
      <c r="F139" s="1270"/>
      <c r="G139" s="1270"/>
    </row>
    <row r="140" spans="2:7">
      <c r="B140" s="1010" t="s">
        <v>1241</v>
      </c>
      <c r="C140" s="1302" t="s">
        <v>1206</v>
      </c>
      <c r="D140" s="1004" t="s">
        <v>1066</v>
      </c>
      <c r="E140" s="1311">
        <v>0</v>
      </c>
      <c r="F140" s="1270"/>
      <c r="G140" s="1270"/>
    </row>
    <row r="141" spans="2:7">
      <c r="B141" s="935" t="s">
        <v>1242</v>
      </c>
      <c r="C141" s="1303" t="s">
        <v>1196</v>
      </c>
      <c r="D141" s="872" t="s">
        <v>1066</v>
      </c>
      <c r="E141" s="1014">
        <v>0</v>
      </c>
      <c r="F141" s="1270"/>
      <c r="G141" s="1270"/>
    </row>
    <row r="142" spans="2:7">
      <c r="B142" s="1306" t="s">
        <v>1243</v>
      </c>
      <c r="C142" s="1312" t="s">
        <v>1238</v>
      </c>
      <c r="D142" s="939" t="s">
        <v>1066</v>
      </c>
      <c r="E142" s="1313">
        <v>0</v>
      </c>
      <c r="F142" s="1270"/>
      <c r="G142" s="1270"/>
    </row>
    <row r="143" spans="2:7">
      <c r="B143" s="1308" t="s">
        <v>1244</v>
      </c>
      <c r="C143" s="794" t="s">
        <v>1222</v>
      </c>
      <c r="D143" s="794"/>
      <c r="E143" s="1310"/>
      <c r="F143" s="1270"/>
      <c r="G143" s="1270"/>
    </row>
    <row r="144" spans="2:7">
      <c r="B144" s="1015" t="s">
        <v>1245</v>
      </c>
      <c r="C144" s="1303" t="s">
        <v>1194</v>
      </c>
      <c r="D144" s="872" t="s">
        <v>802</v>
      </c>
      <c r="E144" s="1298">
        <f>(E136-E140)*E132/1000</f>
        <v>0</v>
      </c>
      <c r="F144" s="1299"/>
      <c r="G144" s="1299"/>
    </row>
    <row r="145" spans="2:7">
      <c r="B145" s="788"/>
      <c r="C145" s="789" t="s">
        <v>1246</v>
      </c>
      <c r="D145" s="789"/>
      <c r="E145" s="1264"/>
      <c r="F145" s="1299"/>
      <c r="G145" s="1299"/>
    </row>
    <row r="146" spans="2:7" ht="15.75">
      <c r="B146" s="1320" t="s">
        <v>9</v>
      </c>
      <c r="C146" s="1325" t="s">
        <v>1247</v>
      </c>
      <c r="D146" s="872" t="s">
        <v>872</v>
      </c>
      <c r="E146" s="1322">
        <v>27.2</v>
      </c>
      <c r="F146" s="1299"/>
      <c r="G146" s="1299"/>
    </row>
    <row r="147" spans="2:7">
      <c r="B147" s="935" t="s">
        <v>1248</v>
      </c>
      <c r="C147" s="1326" t="s">
        <v>1249</v>
      </c>
      <c r="D147" s="1327" t="s">
        <v>975</v>
      </c>
      <c r="E147" s="1328">
        <v>0.98</v>
      </c>
      <c r="F147" s="1299"/>
      <c r="G147" s="1299"/>
    </row>
    <row r="148" spans="2:7">
      <c r="B148" s="935" t="s">
        <v>1250</v>
      </c>
      <c r="C148" s="1326" t="s">
        <v>1251</v>
      </c>
      <c r="D148" s="872" t="s">
        <v>1252</v>
      </c>
      <c r="E148" s="1014">
        <v>0.5</v>
      </c>
      <c r="F148" s="1299"/>
      <c r="G148" s="1299"/>
    </row>
    <row r="149" spans="2:7">
      <c r="B149" s="1329" t="s">
        <v>1253</v>
      </c>
      <c r="C149" s="1330" t="s">
        <v>1254</v>
      </c>
      <c r="D149" s="996" t="s">
        <v>996</v>
      </c>
      <c r="E149" s="997">
        <v>2</v>
      </c>
      <c r="F149" s="1299"/>
      <c r="G149" s="1299"/>
    </row>
    <row r="150" spans="2:7">
      <c r="B150" s="1331" t="s">
        <v>1255</v>
      </c>
      <c r="C150" s="1332" t="s">
        <v>1256</v>
      </c>
      <c r="D150" s="1332"/>
      <c r="E150" s="751"/>
      <c r="F150" s="1270"/>
      <c r="G150" s="1270"/>
    </row>
    <row r="151" spans="2:7" ht="15.75">
      <c r="B151" s="1010" t="s">
        <v>1257</v>
      </c>
      <c r="C151" s="1333" t="s">
        <v>1258</v>
      </c>
      <c r="D151" s="872" t="s">
        <v>872</v>
      </c>
      <c r="E151" s="1014">
        <v>27.2</v>
      </c>
      <c r="F151" s="1300"/>
      <c r="G151" s="1300"/>
    </row>
    <row r="152" spans="2:7">
      <c r="B152" s="935" t="s">
        <v>1259</v>
      </c>
      <c r="C152" s="1326" t="s">
        <v>1260</v>
      </c>
      <c r="D152" s="1327" t="s">
        <v>975</v>
      </c>
      <c r="E152" s="1328">
        <v>0.86</v>
      </c>
      <c r="F152" s="1270"/>
      <c r="G152" s="1270"/>
    </row>
    <row r="153" spans="2:7">
      <c r="B153" s="1010" t="s">
        <v>1261</v>
      </c>
      <c r="C153" s="1334" t="s">
        <v>1262</v>
      </c>
      <c r="D153" s="996" t="s">
        <v>1252</v>
      </c>
      <c r="E153" s="1014">
        <v>0.5</v>
      </c>
      <c r="F153" s="1270"/>
      <c r="G153" s="1270"/>
    </row>
    <row r="154" spans="2:7">
      <c r="B154" s="1306" t="s">
        <v>1263</v>
      </c>
      <c r="C154" s="1335" t="s">
        <v>1264</v>
      </c>
      <c r="D154" s="939" t="s">
        <v>996</v>
      </c>
      <c r="E154" s="987">
        <v>2</v>
      </c>
      <c r="F154" s="1270"/>
      <c r="G154" s="1270"/>
    </row>
    <row r="155" spans="2:7">
      <c r="B155" s="1331" t="s">
        <v>1265</v>
      </c>
      <c r="C155" s="1332" t="s">
        <v>1266</v>
      </c>
      <c r="D155" s="1332"/>
      <c r="E155" s="1336"/>
      <c r="F155" s="1270"/>
      <c r="G155" s="1270"/>
    </row>
    <row r="156" spans="2:7" ht="15.75">
      <c r="B156" s="935" t="s">
        <v>1267</v>
      </c>
      <c r="C156" s="1326" t="s">
        <v>1268</v>
      </c>
      <c r="D156" s="872" t="s">
        <v>872</v>
      </c>
      <c r="E156" s="1014">
        <v>0</v>
      </c>
      <c r="F156" s="1270"/>
      <c r="G156" s="1270"/>
    </row>
    <row r="157" spans="2:7">
      <c r="B157" s="935" t="s">
        <v>1269</v>
      </c>
      <c r="C157" s="1326" t="s">
        <v>1270</v>
      </c>
      <c r="D157" s="1327" t="s">
        <v>975</v>
      </c>
      <c r="E157" s="1328">
        <v>0</v>
      </c>
      <c r="F157" s="1270"/>
      <c r="G157" s="1270"/>
    </row>
    <row r="158" spans="2:7">
      <c r="B158" s="935" t="s">
        <v>1271</v>
      </c>
      <c r="C158" s="1334" t="s">
        <v>1272</v>
      </c>
      <c r="D158" s="996" t="s">
        <v>1252</v>
      </c>
      <c r="E158" s="1014">
        <v>0</v>
      </c>
      <c r="F158" s="1270"/>
      <c r="G158" s="1270"/>
    </row>
    <row r="159" spans="2:7">
      <c r="B159" s="1306" t="s">
        <v>1273</v>
      </c>
      <c r="C159" s="1335" t="s">
        <v>1274</v>
      </c>
      <c r="D159" s="939" t="s">
        <v>996</v>
      </c>
      <c r="E159" s="987">
        <v>0</v>
      </c>
      <c r="F159" s="1270"/>
      <c r="G159" s="1270"/>
    </row>
    <row r="160" spans="2:7">
      <c r="B160" s="1331" t="s">
        <v>1275</v>
      </c>
      <c r="C160" s="1332" t="s">
        <v>1276</v>
      </c>
      <c r="D160" s="1332"/>
      <c r="E160" s="1337"/>
      <c r="F160" s="1270"/>
      <c r="G160" s="1270"/>
    </row>
    <row r="161" spans="2:7" ht="15.75">
      <c r="B161" s="935" t="s">
        <v>1277</v>
      </c>
      <c r="C161" s="1338" t="s">
        <v>1278</v>
      </c>
      <c r="D161" s="872" t="s">
        <v>872</v>
      </c>
      <c r="E161" s="1014">
        <v>0</v>
      </c>
      <c r="F161" s="1270"/>
      <c r="G161" s="1270"/>
    </row>
    <row r="162" spans="2:7">
      <c r="B162" s="935" t="s">
        <v>1279</v>
      </c>
      <c r="C162" s="1338" t="s">
        <v>1280</v>
      </c>
      <c r="D162" s="872" t="s">
        <v>975</v>
      </c>
      <c r="E162" s="1328">
        <v>0</v>
      </c>
      <c r="F162" s="1270"/>
      <c r="G162" s="1270"/>
    </row>
    <row r="163" spans="2:7">
      <c r="B163" s="935" t="s">
        <v>1281</v>
      </c>
      <c r="C163" s="1338" t="s">
        <v>1282</v>
      </c>
      <c r="D163" s="872" t="s">
        <v>1283</v>
      </c>
      <c r="E163" s="1014">
        <v>0</v>
      </c>
      <c r="F163" s="1270"/>
      <c r="G163" s="1270"/>
    </row>
    <row r="164" spans="2:7">
      <c r="B164" s="1306" t="s">
        <v>1284</v>
      </c>
      <c r="C164" s="1335" t="s">
        <v>1285</v>
      </c>
      <c r="D164" s="939" t="s">
        <v>996</v>
      </c>
      <c r="E164" s="987">
        <v>0</v>
      </c>
      <c r="F164" s="1270"/>
      <c r="G164" s="1270"/>
    </row>
    <row r="165" spans="2:7">
      <c r="B165" s="1331" t="s">
        <v>1286</v>
      </c>
      <c r="C165" s="1339" t="s">
        <v>1287</v>
      </c>
      <c r="D165" s="1340"/>
      <c r="E165" s="1341"/>
      <c r="F165" s="1270"/>
      <c r="G165" s="1270"/>
    </row>
    <row r="166" spans="2:7" ht="15.75">
      <c r="B166" s="935" t="s">
        <v>1288</v>
      </c>
      <c r="C166" s="1326" t="s">
        <v>1289</v>
      </c>
      <c r="D166" s="872" t="s">
        <v>872</v>
      </c>
      <c r="E166" s="1014">
        <v>0</v>
      </c>
      <c r="F166" s="1270"/>
      <c r="G166" s="1270"/>
    </row>
    <row r="167" spans="2:7">
      <c r="B167" s="935" t="s">
        <v>1290</v>
      </c>
      <c r="C167" s="1326" t="s">
        <v>1291</v>
      </c>
      <c r="D167" s="1327" t="s">
        <v>975</v>
      </c>
      <c r="E167" s="1328">
        <v>0</v>
      </c>
      <c r="F167" s="1270"/>
      <c r="G167" s="1270"/>
    </row>
    <row r="168" spans="2:7">
      <c r="B168" s="1010" t="s">
        <v>1292</v>
      </c>
      <c r="C168" s="1334" t="s">
        <v>1293</v>
      </c>
      <c r="D168" s="996" t="s">
        <v>1252</v>
      </c>
      <c r="E168" s="1014">
        <v>0</v>
      </c>
      <c r="F168" s="1270"/>
      <c r="G168" s="1270"/>
    </row>
    <row r="169" spans="2:7">
      <c r="B169" s="1306" t="s">
        <v>1294</v>
      </c>
      <c r="C169" s="1335" t="s">
        <v>1295</v>
      </c>
      <c r="D169" s="939" t="s">
        <v>996</v>
      </c>
      <c r="E169" s="987">
        <v>0</v>
      </c>
      <c r="F169" s="1270"/>
      <c r="G169" s="1270"/>
    </row>
    <row r="170" spans="2:7">
      <c r="B170" s="1331" t="s">
        <v>1296</v>
      </c>
      <c r="C170" s="1332" t="s">
        <v>1297</v>
      </c>
      <c r="D170" s="1332"/>
      <c r="E170" s="1336"/>
      <c r="F170" s="1270"/>
      <c r="G170" s="1270"/>
    </row>
    <row r="171" spans="2:7" ht="15.75">
      <c r="B171" s="935" t="s">
        <v>1298</v>
      </c>
      <c r="C171" s="1342" t="s">
        <v>1299</v>
      </c>
      <c r="D171" s="872" t="s">
        <v>872</v>
      </c>
      <c r="E171" s="1014">
        <v>0</v>
      </c>
      <c r="F171" s="1270"/>
      <c r="G171" s="1270"/>
    </row>
    <row r="172" spans="2:7">
      <c r="B172" s="935" t="s">
        <v>1300</v>
      </c>
      <c r="C172" s="1343" t="s">
        <v>1301</v>
      </c>
      <c r="D172" s="1327" t="s">
        <v>975</v>
      </c>
      <c r="E172" s="1328">
        <v>0</v>
      </c>
      <c r="F172" s="1270"/>
      <c r="G172" s="1270"/>
    </row>
    <row r="173" spans="2:7">
      <c r="B173" s="935" t="s">
        <v>1302</v>
      </c>
      <c r="C173" s="1343" t="s">
        <v>1303</v>
      </c>
      <c r="D173" s="1004" t="s">
        <v>1252</v>
      </c>
      <c r="E173" s="1014">
        <v>0</v>
      </c>
      <c r="F173" s="1270"/>
      <c r="G173" s="1270"/>
    </row>
    <row r="174" spans="2:7">
      <c r="B174" s="935" t="s">
        <v>1304</v>
      </c>
      <c r="C174" s="1344" t="s">
        <v>1305</v>
      </c>
      <c r="D174" s="996" t="s">
        <v>1252</v>
      </c>
      <c r="E174" s="1014">
        <v>0</v>
      </c>
      <c r="F174" s="1270"/>
      <c r="G174" s="1270"/>
    </row>
    <row r="175" spans="2:7">
      <c r="B175" s="1306" t="s">
        <v>1306</v>
      </c>
      <c r="C175" s="1335" t="s">
        <v>1254</v>
      </c>
      <c r="D175" s="939" t="s">
        <v>996</v>
      </c>
      <c r="E175" s="987">
        <v>0</v>
      </c>
      <c r="F175" s="1270"/>
      <c r="G175" s="1270"/>
    </row>
    <row r="176" spans="2:7">
      <c r="B176" s="1331" t="s">
        <v>1307</v>
      </c>
      <c r="C176" s="1332" t="s">
        <v>1308</v>
      </c>
      <c r="D176" s="1332"/>
      <c r="E176" s="1336"/>
      <c r="F176" s="1270"/>
      <c r="G176" s="1270"/>
    </row>
    <row r="177" spans="2:7" ht="15.75">
      <c r="B177" s="1345" t="s">
        <v>1309</v>
      </c>
      <c r="C177" s="1342" t="s">
        <v>1310</v>
      </c>
      <c r="D177" s="872" t="s">
        <v>872</v>
      </c>
      <c r="E177" s="1014">
        <v>0</v>
      </c>
      <c r="F177" s="1270"/>
      <c r="G177" s="1270"/>
    </row>
    <row r="178" spans="2:7">
      <c r="B178" s="1345" t="s">
        <v>1311</v>
      </c>
      <c r="C178" s="1343" t="s">
        <v>1312</v>
      </c>
      <c r="D178" s="1327" t="s">
        <v>975</v>
      </c>
      <c r="E178" s="1328">
        <v>0</v>
      </c>
      <c r="F178" s="1270"/>
      <c r="G178" s="1270"/>
    </row>
    <row r="179" spans="2:7">
      <c r="B179" s="1345" t="s">
        <v>1313</v>
      </c>
      <c r="C179" s="1343" t="s">
        <v>1314</v>
      </c>
      <c r="D179" s="1004" t="s">
        <v>1252</v>
      </c>
      <c r="E179" s="1014">
        <v>0</v>
      </c>
      <c r="F179" s="1270"/>
      <c r="G179" s="1270"/>
    </row>
    <row r="180" spans="2:7">
      <c r="B180" s="1345" t="s">
        <v>1315</v>
      </c>
      <c r="C180" s="1343" t="s">
        <v>1316</v>
      </c>
      <c r="D180" s="1004" t="s">
        <v>1252</v>
      </c>
      <c r="E180" s="1014">
        <v>0</v>
      </c>
      <c r="F180" s="1270"/>
      <c r="G180" s="1270"/>
    </row>
    <row r="181" spans="2:7">
      <c r="B181" s="1345" t="s">
        <v>1317</v>
      </c>
      <c r="C181" s="1343" t="s">
        <v>1318</v>
      </c>
      <c r="D181" s="1004" t="s">
        <v>1252</v>
      </c>
      <c r="E181" s="1014">
        <v>0</v>
      </c>
      <c r="F181" s="1270"/>
      <c r="G181" s="1270"/>
    </row>
    <row r="182" spans="2:7">
      <c r="B182" s="1345" t="s">
        <v>1319</v>
      </c>
      <c r="C182" s="1343" t="s">
        <v>1305</v>
      </c>
      <c r="D182" s="1004" t="s">
        <v>1252</v>
      </c>
      <c r="E182" s="1014">
        <v>0</v>
      </c>
      <c r="F182" s="1270"/>
      <c r="G182" s="1270"/>
    </row>
    <row r="183" spans="2:7">
      <c r="B183" s="1015" t="s">
        <v>1320</v>
      </c>
      <c r="C183" s="1346" t="s">
        <v>1254</v>
      </c>
      <c r="D183" s="999" t="s">
        <v>996</v>
      </c>
      <c r="E183" s="1000">
        <v>0</v>
      </c>
      <c r="F183" s="1270"/>
      <c r="G183" s="1270"/>
    </row>
    <row r="184" spans="2:7">
      <c r="B184" s="788"/>
      <c r="C184" s="789" t="s">
        <v>1321</v>
      </c>
      <c r="D184" s="789"/>
      <c r="E184" s="1264"/>
      <c r="F184" s="1347"/>
      <c r="G184" s="1270"/>
    </row>
    <row r="185" spans="2:7">
      <c r="B185" s="1320" t="s">
        <v>1322</v>
      </c>
      <c r="C185" s="1348" t="s">
        <v>1323</v>
      </c>
      <c r="D185" s="1349" t="s">
        <v>996</v>
      </c>
      <c r="E185" s="1003">
        <f>SUM(E186:E190)</f>
        <v>22</v>
      </c>
      <c r="F185" s="1270"/>
      <c r="G185" s="1270"/>
    </row>
    <row r="186" spans="2:7">
      <c r="B186" s="935" t="s">
        <v>1324</v>
      </c>
      <c r="C186" s="1278" t="s">
        <v>1325</v>
      </c>
      <c r="D186" s="1350" t="s">
        <v>996</v>
      </c>
      <c r="E186" s="994">
        <v>0</v>
      </c>
      <c r="F186" s="1301"/>
      <c r="G186" s="1301"/>
    </row>
    <row r="187" spans="2:7">
      <c r="B187" s="935" t="s">
        <v>1326</v>
      </c>
      <c r="C187" s="1278" t="s">
        <v>1327</v>
      </c>
      <c r="D187" s="1350" t="s">
        <v>996</v>
      </c>
      <c r="E187" s="994">
        <v>4</v>
      </c>
      <c r="F187" s="1301"/>
      <c r="G187" s="1301"/>
    </row>
    <row r="188" spans="2:7">
      <c r="B188" s="935" t="s">
        <v>1328</v>
      </c>
      <c r="C188" s="1278" t="s">
        <v>1329</v>
      </c>
      <c r="D188" s="1350" t="s">
        <v>996</v>
      </c>
      <c r="E188" s="994">
        <v>2</v>
      </c>
      <c r="F188" s="1301"/>
      <c r="G188" s="1301"/>
    </row>
    <row r="189" spans="2:7">
      <c r="B189" s="935" t="s">
        <v>1330</v>
      </c>
      <c r="C189" s="1278" t="s">
        <v>1331</v>
      </c>
      <c r="D189" s="1350" t="s">
        <v>996</v>
      </c>
      <c r="E189" s="994">
        <v>8</v>
      </c>
      <c r="F189" s="1301"/>
      <c r="G189" s="1301"/>
    </row>
    <row r="190" spans="2:7">
      <c r="B190" s="935" t="s">
        <v>1332</v>
      </c>
      <c r="C190" s="1278" t="s">
        <v>1333</v>
      </c>
      <c r="D190" s="1350" t="s">
        <v>996</v>
      </c>
      <c r="E190" s="991">
        <f>SUM(E191:E195)</f>
        <v>8</v>
      </c>
      <c r="F190" s="1301"/>
      <c r="G190" s="1301"/>
    </row>
    <row r="191" spans="2:7">
      <c r="B191" s="892" t="s">
        <v>1334</v>
      </c>
      <c r="C191" s="992" t="s">
        <v>1335</v>
      </c>
      <c r="D191" s="1327" t="s">
        <v>996</v>
      </c>
      <c r="E191" s="993">
        <v>0</v>
      </c>
      <c r="F191" s="1301"/>
      <c r="G191" s="1301"/>
    </row>
    <row r="192" spans="2:7">
      <c r="B192" s="892" t="s">
        <v>1336</v>
      </c>
      <c r="C192" s="992" t="s">
        <v>1337</v>
      </c>
      <c r="D192" s="1327" t="s">
        <v>996</v>
      </c>
      <c r="E192" s="993">
        <v>0</v>
      </c>
      <c r="F192" s="1301"/>
      <c r="G192" s="1301"/>
    </row>
    <row r="193" spans="2:7">
      <c r="B193" s="892" t="s">
        <v>1338</v>
      </c>
      <c r="C193" s="992" t="s">
        <v>1339</v>
      </c>
      <c r="D193" s="1327" t="s">
        <v>996</v>
      </c>
      <c r="E193" s="993">
        <v>2</v>
      </c>
      <c r="F193" s="1301"/>
      <c r="G193" s="1301"/>
    </row>
    <row r="194" spans="2:7">
      <c r="B194" s="892" t="s">
        <v>1340</v>
      </c>
      <c r="C194" s="992" t="s">
        <v>1341</v>
      </c>
      <c r="D194" s="1327" t="s">
        <v>996</v>
      </c>
      <c r="E194" s="993">
        <v>0</v>
      </c>
      <c r="F194" s="1301"/>
      <c r="G194" s="1301"/>
    </row>
    <row r="195" spans="2:7">
      <c r="B195" s="1351" t="s">
        <v>1342</v>
      </c>
      <c r="C195" s="1352" t="s">
        <v>1343</v>
      </c>
      <c r="D195" s="1353" t="s">
        <v>996</v>
      </c>
      <c r="E195" s="1354">
        <v>6</v>
      </c>
      <c r="F195" s="1355"/>
      <c r="G195" s="1355"/>
    </row>
    <row r="196" spans="2:7">
      <c r="B196" s="1356"/>
      <c r="C196" s="1356"/>
      <c r="D196" s="1356"/>
      <c r="E196" s="1357"/>
    </row>
    <row r="197" spans="2:7">
      <c r="B197" s="1358" t="s">
        <v>1344</v>
      </c>
      <c r="C197" s="1" t="s">
        <v>1345</v>
      </c>
    </row>
    <row r="198" spans="2:7">
      <c r="B198" s="1359" t="s">
        <v>1346</v>
      </c>
      <c r="C198" s="1" t="s">
        <v>1347</v>
      </c>
    </row>
    <row r="199" spans="2:7">
      <c r="C199" s="1360"/>
    </row>
    <row r="200" spans="2:7">
      <c r="B200" s="1361"/>
    </row>
    <row r="201" spans="2:7">
      <c r="B201" s="1361"/>
      <c r="C201" s="1362"/>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P259"/>
  <sheetViews>
    <sheetView zoomScale="85" zoomScaleNormal="85" workbookViewId="0"/>
  </sheetViews>
  <sheetFormatPr defaultRowHeight="1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c r="A1" s="6" t="s">
        <v>0</v>
      </c>
      <c r="B1" s="7"/>
      <c r="C1" s="7"/>
      <c r="D1" s="7"/>
      <c r="E1" s="7"/>
      <c r="F1" s="7"/>
      <c r="G1" s="7"/>
      <c r="H1" s="7"/>
      <c r="I1" s="7"/>
      <c r="J1" s="7"/>
      <c r="K1" s="7"/>
      <c r="L1" s="7"/>
      <c r="M1" s="7"/>
      <c r="N1" s="7"/>
      <c r="O1" s="7"/>
      <c r="P1" s="7"/>
    </row>
    <row r="2" spans="1:16">
      <c r="A2" s="6" t="s">
        <v>1</v>
      </c>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8" t="s">
        <v>1348</v>
      </c>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8" spans="1:16">
      <c r="B8" s="1512" t="s">
        <v>1349</v>
      </c>
      <c r="C8" s="1512"/>
      <c r="D8" s="1512"/>
      <c r="E8" s="1512"/>
      <c r="F8" s="1512"/>
      <c r="G8" s="1512"/>
      <c r="H8" s="1512"/>
      <c r="I8" s="1512"/>
      <c r="J8" s="1512"/>
      <c r="K8" s="1512"/>
      <c r="L8" s="1512"/>
      <c r="M8" s="1512"/>
      <c r="N8" s="1512"/>
      <c r="O8" s="1512"/>
      <c r="P8" s="1512"/>
    </row>
    <row r="9" spans="1:16" ht="154.5" customHeight="1">
      <c r="B9" s="1363" t="s">
        <v>4</v>
      </c>
      <c r="C9" s="1364" t="s">
        <v>1350</v>
      </c>
      <c r="D9" s="1365" t="s">
        <v>1351</v>
      </c>
      <c r="E9" s="1366" t="s">
        <v>1352</v>
      </c>
      <c r="F9" s="1367" t="s">
        <v>1353</v>
      </c>
      <c r="G9" s="1368" t="s">
        <v>1354</v>
      </c>
      <c r="H9" s="1369" t="s">
        <v>1355</v>
      </c>
      <c r="I9" s="1370" t="s">
        <v>1356</v>
      </c>
      <c r="J9" s="1368" t="s">
        <v>1357</v>
      </c>
      <c r="K9" s="1369" t="s">
        <v>1358</v>
      </c>
      <c r="L9" s="1371" t="s">
        <v>1359</v>
      </c>
      <c r="M9" s="1372" t="s">
        <v>1360</v>
      </c>
      <c r="N9" s="1368" t="s">
        <v>1361</v>
      </c>
      <c r="O9" s="1371" t="s">
        <v>1362</v>
      </c>
      <c r="P9" s="1373" t="s">
        <v>1363</v>
      </c>
    </row>
    <row r="10" spans="1:16">
      <c r="B10" s="1374" t="s">
        <v>69</v>
      </c>
      <c r="C10" s="1375" t="s">
        <v>615</v>
      </c>
      <c r="D10" s="1374"/>
      <c r="E10" s="1376"/>
      <c r="F10" s="1377"/>
      <c r="G10" s="1378">
        <f>G11+G24+G49+G58+G79+G88</f>
        <v>0</v>
      </c>
      <c r="H10" s="1379">
        <f t="shared" ref="H10:P10" si="0">H11+H24+H49+H58+H79+H88</f>
        <v>0</v>
      </c>
      <c r="I10" s="1380">
        <f t="shared" si="0"/>
        <v>0</v>
      </c>
      <c r="J10" s="1378">
        <f t="shared" si="0"/>
        <v>0</v>
      </c>
      <c r="K10" s="1379">
        <f t="shared" si="0"/>
        <v>0</v>
      </c>
      <c r="L10" s="1380">
        <f t="shared" si="0"/>
        <v>0</v>
      </c>
      <c r="M10" s="1376">
        <f t="shared" si="0"/>
        <v>0</v>
      </c>
      <c r="N10" s="1378">
        <f t="shared" si="0"/>
        <v>0</v>
      </c>
      <c r="O10" s="1381">
        <f t="shared" si="0"/>
        <v>0</v>
      </c>
      <c r="P10" s="1381">
        <f t="shared" si="0"/>
        <v>0</v>
      </c>
    </row>
    <row r="11" spans="1:16">
      <c r="B11" s="1382" t="s">
        <v>71</v>
      </c>
      <c r="C11" s="1383" t="s">
        <v>8</v>
      </c>
      <c r="D11" s="1384"/>
      <c r="E11" s="1385"/>
      <c r="F11" s="1386"/>
      <c r="G11" s="1387">
        <f t="shared" ref="G11:P11" si="1">G12+G16+G20</f>
        <v>0</v>
      </c>
      <c r="H11" s="1388">
        <f t="shared" si="1"/>
        <v>0</v>
      </c>
      <c r="I11" s="1389">
        <f t="shared" si="1"/>
        <v>0</v>
      </c>
      <c r="J11" s="1387">
        <f t="shared" si="1"/>
        <v>0</v>
      </c>
      <c r="K11" s="1388">
        <f t="shared" si="1"/>
        <v>0</v>
      </c>
      <c r="L11" s="1389">
        <f t="shared" si="1"/>
        <v>0</v>
      </c>
      <c r="M11" s="1385">
        <f t="shared" si="1"/>
        <v>0</v>
      </c>
      <c r="N11" s="1387">
        <f t="shared" si="1"/>
        <v>0</v>
      </c>
      <c r="O11" s="1390">
        <f t="shared" si="1"/>
        <v>0</v>
      </c>
      <c r="P11" s="1390">
        <f t="shared" si="1"/>
        <v>0</v>
      </c>
    </row>
    <row r="12" spans="1:16">
      <c r="B12" s="1391" t="s">
        <v>73</v>
      </c>
      <c r="C12" s="1392" t="s">
        <v>10</v>
      </c>
      <c r="D12" s="1393"/>
      <c r="E12" s="1385"/>
      <c r="F12" s="1386"/>
      <c r="G12" s="1394">
        <f t="shared" ref="G12:P12" si="2">SUM(G13:G15)</f>
        <v>0</v>
      </c>
      <c r="H12" s="1395">
        <f t="shared" si="2"/>
        <v>0</v>
      </c>
      <c r="I12" s="1396">
        <f t="shared" si="2"/>
        <v>0</v>
      </c>
      <c r="J12" s="1394">
        <f t="shared" si="2"/>
        <v>0</v>
      </c>
      <c r="K12" s="1395">
        <f t="shared" si="2"/>
        <v>0</v>
      </c>
      <c r="L12" s="1396">
        <f t="shared" si="2"/>
        <v>0</v>
      </c>
      <c r="M12" s="1397">
        <f t="shared" si="2"/>
        <v>0</v>
      </c>
      <c r="N12" s="1394">
        <f t="shared" si="2"/>
        <v>0</v>
      </c>
      <c r="O12" s="1398">
        <f t="shared" si="2"/>
        <v>0</v>
      </c>
      <c r="P12" s="1398">
        <f t="shared" si="2"/>
        <v>0</v>
      </c>
    </row>
    <row r="13" spans="1:16">
      <c r="B13" s="1399"/>
      <c r="C13" s="1400" t="s">
        <v>1364</v>
      </c>
      <c r="D13" s="1401"/>
      <c r="E13" s="1402"/>
      <c r="F13" s="1403"/>
      <c r="G13" s="1404"/>
      <c r="H13" s="1405"/>
      <c r="I13" s="1406"/>
      <c r="J13" s="1404"/>
      <c r="K13" s="1405"/>
      <c r="L13" s="1406"/>
      <c r="M13" s="1407"/>
      <c r="N13" s="1404"/>
      <c r="O13" s="1408"/>
      <c r="P13" s="1408"/>
    </row>
    <row r="14" spans="1:16">
      <c r="B14" s="1399"/>
      <c r="C14" s="1400" t="s">
        <v>1364</v>
      </c>
      <c r="D14" s="1401"/>
      <c r="E14" s="1402"/>
      <c r="F14" s="1403"/>
      <c r="G14" s="1404"/>
      <c r="H14" s="1405"/>
      <c r="I14" s="1406"/>
      <c r="J14" s="1404"/>
      <c r="K14" s="1405"/>
      <c r="L14" s="1406"/>
      <c r="M14" s="1407"/>
      <c r="N14" s="1404"/>
      <c r="O14" s="1408"/>
      <c r="P14" s="1408"/>
    </row>
    <row r="15" spans="1:16">
      <c r="B15" s="1399"/>
      <c r="C15" s="1400" t="s">
        <v>1364</v>
      </c>
      <c r="D15" s="1401"/>
      <c r="E15" s="1402"/>
      <c r="F15" s="1403"/>
      <c r="G15" s="1404"/>
      <c r="H15" s="1405"/>
      <c r="I15" s="1406"/>
      <c r="J15" s="1404"/>
      <c r="K15" s="1405"/>
      <c r="L15" s="1406"/>
      <c r="M15" s="1407"/>
      <c r="N15" s="1404"/>
      <c r="O15" s="1408"/>
      <c r="P15" s="1408"/>
    </row>
    <row r="16" spans="1:16">
      <c r="B16" s="1391" t="s">
        <v>75</v>
      </c>
      <c r="C16" s="1392" t="s">
        <v>11</v>
      </c>
      <c r="D16" s="1393"/>
      <c r="E16" s="1385"/>
      <c r="F16" s="1386"/>
      <c r="G16" s="1394">
        <f t="shared" ref="G16:P16" si="3">SUM(G17:G19)</f>
        <v>0</v>
      </c>
      <c r="H16" s="1395">
        <f t="shared" si="3"/>
        <v>0</v>
      </c>
      <c r="I16" s="1396">
        <f t="shared" si="3"/>
        <v>0</v>
      </c>
      <c r="J16" s="1394">
        <f t="shared" si="3"/>
        <v>0</v>
      </c>
      <c r="K16" s="1395">
        <f t="shared" si="3"/>
        <v>0</v>
      </c>
      <c r="L16" s="1396">
        <f t="shared" si="3"/>
        <v>0</v>
      </c>
      <c r="M16" s="1397">
        <f t="shared" si="3"/>
        <v>0</v>
      </c>
      <c r="N16" s="1394">
        <f t="shared" si="3"/>
        <v>0</v>
      </c>
      <c r="O16" s="1398">
        <f t="shared" si="3"/>
        <v>0</v>
      </c>
      <c r="P16" s="1398">
        <f t="shared" si="3"/>
        <v>0</v>
      </c>
    </row>
    <row r="17" spans="2:16">
      <c r="B17" s="1399"/>
      <c r="C17" s="1400" t="s">
        <v>1364</v>
      </c>
      <c r="D17" s="1401"/>
      <c r="E17" s="1402"/>
      <c r="F17" s="1403"/>
      <c r="G17" s="1404"/>
      <c r="H17" s="1405"/>
      <c r="I17" s="1406"/>
      <c r="J17" s="1404"/>
      <c r="K17" s="1405"/>
      <c r="L17" s="1406"/>
      <c r="M17" s="1407"/>
      <c r="N17" s="1404"/>
      <c r="O17" s="1408"/>
      <c r="P17" s="1408"/>
    </row>
    <row r="18" spans="2:16">
      <c r="B18" s="1399"/>
      <c r="C18" s="1400" t="s">
        <v>1364</v>
      </c>
      <c r="D18" s="1401"/>
      <c r="E18" s="1402"/>
      <c r="F18" s="1403"/>
      <c r="G18" s="1404"/>
      <c r="H18" s="1405"/>
      <c r="I18" s="1406"/>
      <c r="J18" s="1404"/>
      <c r="K18" s="1405"/>
      <c r="L18" s="1406"/>
      <c r="M18" s="1407"/>
      <c r="N18" s="1404"/>
      <c r="O18" s="1408"/>
      <c r="P18" s="1408"/>
    </row>
    <row r="19" spans="2:16">
      <c r="B19" s="1399"/>
      <c r="C19" s="1400" t="s">
        <v>1364</v>
      </c>
      <c r="D19" s="1401"/>
      <c r="E19" s="1402"/>
      <c r="F19" s="1403"/>
      <c r="G19" s="1404"/>
      <c r="H19" s="1405"/>
      <c r="I19" s="1406"/>
      <c r="J19" s="1404"/>
      <c r="K19" s="1405"/>
      <c r="L19" s="1406"/>
      <c r="M19" s="1407"/>
      <c r="N19" s="1404"/>
      <c r="O19" s="1408"/>
      <c r="P19" s="1408"/>
    </row>
    <row r="20" spans="2:16">
      <c r="B20" s="1391" t="s">
        <v>599</v>
      </c>
      <c r="C20" s="1392" t="s">
        <v>13</v>
      </c>
      <c r="D20" s="1393"/>
      <c r="E20" s="1385"/>
      <c r="F20" s="1386"/>
      <c r="G20" s="1394">
        <f t="shared" ref="G20:P20" si="4">SUM(G21:G23)</f>
        <v>0</v>
      </c>
      <c r="H20" s="1395">
        <f t="shared" si="4"/>
        <v>0</v>
      </c>
      <c r="I20" s="1396">
        <f t="shared" si="4"/>
        <v>0</v>
      </c>
      <c r="J20" s="1394">
        <f t="shared" si="4"/>
        <v>0</v>
      </c>
      <c r="K20" s="1395">
        <f t="shared" si="4"/>
        <v>0</v>
      </c>
      <c r="L20" s="1396">
        <f t="shared" si="4"/>
        <v>0</v>
      </c>
      <c r="M20" s="1397">
        <f t="shared" si="4"/>
        <v>0</v>
      </c>
      <c r="N20" s="1394">
        <f t="shared" si="4"/>
        <v>0</v>
      </c>
      <c r="O20" s="1398">
        <f t="shared" si="4"/>
        <v>0</v>
      </c>
      <c r="P20" s="1398">
        <f t="shared" si="4"/>
        <v>0</v>
      </c>
    </row>
    <row r="21" spans="2:16">
      <c r="B21" s="1399"/>
      <c r="C21" s="1400" t="s">
        <v>1364</v>
      </c>
      <c r="D21" s="1401"/>
      <c r="E21" s="1402"/>
      <c r="F21" s="1403"/>
      <c r="G21" s="1404"/>
      <c r="H21" s="1405"/>
      <c r="I21" s="1406"/>
      <c r="J21" s="1404"/>
      <c r="K21" s="1405"/>
      <c r="L21" s="1406"/>
      <c r="M21" s="1407"/>
      <c r="N21" s="1404"/>
      <c r="O21" s="1408"/>
      <c r="P21" s="1408"/>
    </row>
    <row r="22" spans="2:16">
      <c r="B22" s="1399"/>
      <c r="C22" s="1400" t="s">
        <v>1364</v>
      </c>
      <c r="D22" s="1401"/>
      <c r="E22" s="1402"/>
      <c r="F22" s="1403"/>
      <c r="G22" s="1404"/>
      <c r="H22" s="1405"/>
      <c r="I22" s="1406"/>
      <c r="J22" s="1404"/>
      <c r="K22" s="1405"/>
      <c r="L22" s="1406"/>
      <c r="M22" s="1407"/>
      <c r="N22" s="1404"/>
      <c r="O22" s="1408"/>
      <c r="P22" s="1408"/>
    </row>
    <row r="23" spans="2:16">
      <c r="B23" s="1399"/>
      <c r="C23" s="1400" t="s">
        <v>1364</v>
      </c>
      <c r="D23" s="1401"/>
      <c r="E23" s="1402"/>
      <c r="F23" s="1403"/>
      <c r="G23" s="1404"/>
      <c r="H23" s="1405"/>
      <c r="I23" s="1406"/>
      <c r="J23" s="1404"/>
      <c r="K23" s="1405"/>
      <c r="L23" s="1406"/>
      <c r="M23" s="1407"/>
      <c r="N23" s="1404"/>
      <c r="O23" s="1408"/>
      <c r="P23" s="1408"/>
    </row>
    <row r="24" spans="2:16">
      <c r="B24" s="1409" t="s">
        <v>77</v>
      </c>
      <c r="C24" s="1410" t="s">
        <v>15</v>
      </c>
      <c r="D24" s="1411"/>
      <c r="E24" s="1385"/>
      <c r="F24" s="1386"/>
      <c r="G24" s="1386">
        <f>G25+G29+G33+G45+G37+G41</f>
        <v>0</v>
      </c>
      <c r="H24" s="1412">
        <f t="shared" ref="H24:P24" si="5">H25+H29+H33+H45+H37+H41</f>
        <v>0</v>
      </c>
      <c r="I24" s="1413">
        <f t="shared" si="5"/>
        <v>0</v>
      </c>
      <c r="J24" s="1386">
        <f t="shared" si="5"/>
        <v>0</v>
      </c>
      <c r="K24" s="1412">
        <f t="shared" si="5"/>
        <v>0</v>
      </c>
      <c r="L24" s="1413">
        <f t="shared" si="5"/>
        <v>0</v>
      </c>
      <c r="M24" s="1387">
        <f t="shared" si="5"/>
        <v>0</v>
      </c>
      <c r="N24" s="1386">
        <f t="shared" si="5"/>
        <v>0</v>
      </c>
      <c r="O24" s="1414">
        <f t="shared" si="5"/>
        <v>0</v>
      </c>
      <c r="P24" s="1415">
        <f t="shared" si="5"/>
        <v>0</v>
      </c>
    </row>
    <row r="25" spans="2:16">
      <c r="B25" s="1391" t="s">
        <v>79</v>
      </c>
      <c r="C25" s="1392" t="s">
        <v>17</v>
      </c>
      <c r="D25" s="1393"/>
      <c r="E25" s="1385"/>
      <c r="F25" s="1386"/>
      <c r="G25" s="1394">
        <f t="shared" ref="G25:P25" si="6">SUM(G26:G28)</f>
        <v>0</v>
      </c>
      <c r="H25" s="1395">
        <f t="shared" si="6"/>
        <v>0</v>
      </c>
      <c r="I25" s="1396">
        <f t="shared" si="6"/>
        <v>0</v>
      </c>
      <c r="J25" s="1394">
        <f t="shared" si="6"/>
        <v>0</v>
      </c>
      <c r="K25" s="1395">
        <f t="shared" si="6"/>
        <v>0</v>
      </c>
      <c r="L25" s="1396">
        <f t="shared" si="6"/>
        <v>0</v>
      </c>
      <c r="M25" s="1397">
        <f t="shared" si="6"/>
        <v>0</v>
      </c>
      <c r="N25" s="1394">
        <f t="shared" si="6"/>
        <v>0</v>
      </c>
      <c r="O25" s="1398">
        <f t="shared" si="6"/>
        <v>0</v>
      </c>
      <c r="P25" s="1398">
        <f t="shared" si="6"/>
        <v>0</v>
      </c>
    </row>
    <row r="26" spans="2:16">
      <c r="B26" s="1399"/>
      <c r="C26" s="1400" t="s">
        <v>1364</v>
      </c>
      <c r="D26" s="1401"/>
      <c r="E26" s="1402"/>
      <c r="F26" s="1403"/>
      <c r="G26" s="1404"/>
      <c r="H26" s="1405"/>
      <c r="I26" s="1406"/>
      <c r="J26" s="1404"/>
      <c r="K26" s="1405"/>
      <c r="L26" s="1406"/>
      <c r="M26" s="1407"/>
      <c r="N26" s="1416"/>
      <c r="O26" s="1417"/>
      <c r="P26" s="1417"/>
    </row>
    <row r="27" spans="2:16">
      <c r="B27" s="1399"/>
      <c r="C27" s="1400" t="s">
        <v>1364</v>
      </c>
      <c r="D27" s="1401"/>
      <c r="E27" s="1402"/>
      <c r="F27" s="1403"/>
      <c r="G27" s="1404"/>
      <c r="H27" s="1405"/>
      <c r="I27" s="1406"/>
      <c r="J27" s="1404"/>
      <c r="K27" s="1405"/>
      <c r="L27" s="1406"/>
      <c r="M27" s="1407"/>
      <c r="N27" s="1416"/>
      <c r="O27" s="1417"/>
      <c r="P27" s="1417"/>
    </row>
    <row r="28" spans="2:16">
      <c r="B28" s="1399"/>
      <c r="C28" s="1400" t="s">
        <v>1364</v>
      </c>
      <c r="D28" s="1401"/>
      <c r="E28" s="1402"/>
      <c r="F28" s="1403"/>
      <c r="G28" s="1404"/>
      <c r="H28" s="1405"/>
      <c r="I28" s="1406"/>
      <c r="J28" s="1404"/>
      <c r="K28" s="1405"/>
      <c r="L28" s="1406"/>
      <c r="M28" s="1407"/>
      <c r="N28" s="1416"/>
      <c r="O28" s="1417"/>
      <c r="P28" s="1417"/>
    </row>
    <row r="29" spans="2:16">
      <c r="B29" s="1391" t="s">
        <v>87</v>
      </c>
      <c r="C29" s="1392" t="s">
        <v>600</v>
      </c>
      <c r="D29" s="1393"/>
      <c r="E29" s="1385"/>
      <c r="F29" s="1386"/>
      <c r="G29" s="1394">
        <f t="shared" ref="G29:P29" si="7">SUM(G30:G32)</f>
        <v>0</v>
      </c>
      <c r="H29" s="1395">
        <f t="shared" si="7"/>
        <v>0</v>
      </c>
      <c r="I29" s="1396">
        <f t="shared" si="7"/>
        <v>0</v>
      </c>
      <c r="J29" s="1394">
        <f t="shared" si="7"/>
        <v>0</v>
      </c>
      <c r="K29" s="1395">
        <f t="shared" si="7"/>
        <v>0</v>
      </c>
      <c r="L29" s="1396">
        <f t="shared" si="7"/>
        <v>0</v>
      </c>
      <c r="M29" s="1397">
        <f t="shared" si="7"/>
        <v>0</v>
      </c>
      <c r="N29" s="1394">
        <f t="shared" si="7"/>
        <v>0</v>
      </c>
      <c r="O29" s="1398">
        <f t="shared" si="7"/>
        <v>0</v>
      </c>
      <c r="P29" s="1398">
        <f t="shared" si="7"/>
        <v>0</v>
      </c>
    </row>
    <row r="30" spans="2:16">
      <c r="B30" s="1399"/>
      <c r="C30" s="1400" t="s">
        <v>1364</v>
      </c>
      <c r="D30" s="1401"/>
      <c r="E30" s="1402"/>
      <c r="F30" s="1403"/>
      <c r="G30" s="1404"/>
      <c r="H30" s="1405"/>
      <c r="I30" s="1406"/>
      <c r="J30" s="1404"/>
      <c r="K30" s="1405"/>
      <c r="L30" s="1406"/>
      <c r="M30" s="1407"/>
      <c r="N30" s="1416"/>
      <c r="O30" s="1417"/>
      <c r="P30" s="1417"/>
    </row>
    <row r="31" spans="2:16">
      <c r="B31" s="1399"/>
      <c r="C31" s="1400" t="s">
        <v>1364</v>
      </c>
      <c r="D31" s="1401"/>
      <c r="E31" s="1402"/>
      <c r="F31" s="1403"/>
      <c r="G31" s="1404"/>
      <c r="H31" s="1405"/>
      <c r="I31" s="1406"/>
      <c r="J31" s="1404"/>
      <c r="K31" s="1405"/>
      <c r="L31" s="1406"/>
      <c r="M31" s="1407"/>
      <c r="N31" s="1416"/>
      <c r="O31" s="1417"/>
      <c r="P31" s="1417"/>
    </row>
    <row r="32" spans="2:16">
      <c r="B32" s="1399"/>
      <c r="C32" s="1400" t="s">
        <v>1364</v>
      </c>
      <c r="D32" s="1401"/>
      <c r="E32" s="1402"/>
      <c r="F32" s="1403"/>
      <c r="G32" s="1404"/>
      <c r="H32" s="1405"/>
      <c r="I32" s="1406"/>
      <c r="J32" s="1404"/>
      <c r="K32" s="1405"/>
      <c r="L32" s="1406"/>
      <c r="M32" s="1407"/>
      <c r="N32" s="1416"/>
      <c r="O32" s="1417"/>
      <c r="P32" s="1417"/>
    </row>
    <row r="33" spans="2:16">
      <c r="B33" s="1391" t="s">
        <v>97</v>
      </c>
      <c r="C33" s="1392" t="s">
        <v>23</v>
      </c>
      <c r="D33" s="1393"/>
      <c r="E33" s="1385"/>
      <c r="F33" s="1386"/>
      <c r="G33" s="1394">
        <f t="shared" ref="G33:P33" si="8">SUM(G34:G36)</f>
        <v>0</v>
      </c>
      <c r="H33" s="1395">
        <f t="shared" si="8"/>
        <v>0</v>
      </c>
      <c r="I33" s="1396">
        <f t="shared" si="8"/>
        <v>0</v>
      </c>
      <c r="J33" s="1394">
        <f t="shared" si="8"/>
        <v>0</v>
      </c>
      <c r="K33" s="1395">
        <f t="shared" si="8"/>
        <v>0</v>
      </c>
      <c r="L33" s="1396">
        <f t="shared" si="8"/>
        <v>0</v>
      </c>
      <c r="M33" s="1397">
        <f t="shared" si="8"/>
        <v>0</v>
      </c>
      <c r="N33" s="1394">
        <f t="shared" si="8"/>
        <v>0</v>
      </c>
      <c r="O33" s="1398">
        <f t="shared" si="8"/>
        <v>0</v>
      </c>
      <c r="P33" s="1398">
        <f t="shared" si="8"/>
        <v>0</v>
      </c>
    </row>
    <row r="34" spans="2:16">
      <c r="B34" s="1399"/>
      <c r="C34" s="1400" t="s">
        <v>1364</v>
      </c>
      <c r="D34" s="1401"/>
      <c r="E34" s="1402"/>
      <c r="F34" s="1403"/>
      <c r="G34" s="1404"/>
      <c r="H34" s="1405"/>
      <c r="I34" s="1406"/>
      <c r="J34" s="1404"/>
      <c r="K34" s="1405"/>
      <c r="L34" s="1406"/>
      <c r="M34" s="1407"/>
      <c r="N34" s="1416"/>
      <c r="O34" s="1417"/>
      <c r="P34" s="1417"/>
    </row>
    <row r="35" spans="2:16">
      <c r="B35" s="1399"/>
      <c r="C35" s="1400" t="s">
        <v>1364</v>
      </c>
      <c r="D35" s="1401"/>
      <c r="E35" s="1402"/>
      <c r="F35" s="1403"/>
      <c r="G35" s="1404"/>
      <c r="H35" s="1405"/>
      <c r="I35" s="1406"/>
      <c r="J35" s="1404"/>
      <c r="K35" s="1405"/>
      <c r="L35" s="1406"/>
      <c r="M35" s="1407"/>
      <c r="N35" s="1416"/>
      <c r="O35" s="1417"/>
      <c r="P35" s="1417"/>
    </row>
    <row r="36" spans="2:16">
      <c r="B36" s="1399"/>
      <c r="C36" s="1400" t="s">
        <v>1364</v>
      </c>
      <c r="D36" s="1401"/>
      <c r="E36" s="1402"/>
      <c r="F36" s="1403"/>
      <c r="G36" s="1404"/>
      <c r="H36" s="1405"/>
      <c r="I36" s="1406"/>
      <c r="J36" s="1404"/>
      <c r="K36" s="1405"/>
      <c r="L36" s="1406"/>
      <c r="M36" s="1407"/>
      <c r="N36" s="1416"/>
      <c r="O36" s="1417"/>
      <c r="P36" s="1417"/>
    </row>
    <row r="37" spans="2:16">
      <c r="B37" s="1391" t="s">
        <v>601</v>
      </c>
      <c r="C37" s="1392" t="s">
        <v>25</v>
      </c>
      <c r="D37" s="1393"/>
      <c r="E37" s="1385"/>
      <c r="F37" s="1386"/>
      <c r="G37" s="1394">
        <f t="shared" ref="G37:P37" si="9">SUM(G38:G40)</f>
        <v>0</v>
      </c>
      <c r="H37" s="1395">
        <f t="shared" si="9"/>
        <v>0</v>
      </c>
      <c r="I37" s="1396">
        <f t="shared" si="9"/>
        <v>0</v>
      </c>
      <c r="J37" s="1394">
        <f t="shared" si="9"/>
        <v>0</v>
      </c>
      <c r="K37" s="1395">
        <f t="shared" si="9"/>
        <v>0</v>
      </c>
      <c r="L37" s="1396">
        <f t="shared" si="9"/>
        <v>0</v>
      </c>
      <c r="M37" s="1397">
        <f t="shared" si="9"/>
        <v>0</v>
      </c>
      <c r="N37" s="1394">
        <f t="shared" si="9"/>
        <v>0</v>
      </c>
      <c r="O37" s="1398">
        <f t="shared" si="9"/>
        <v>0</v>
      </c>
      <c r="P37" s="1398">
        <f t="shared" si="9"/>
        <v>0</v>
      </c>
    </row>
    <row r="38" spans="2:16">
      <c r="B38" s="1399"/>
      <c r="C38" s="1400" t="s">
        <v>1364</v>
      </c>
      <c r="D38" s="1401"/>
      <c r="E38" s="1402"/>
      <c r="F38" s="1403"/>
      <c r="G38" s="1404"/>
      <c r="H38" s="1405"/>
      <c r="I38" s="1406"/>
      <c r="J38" s="1404"/>
      <c r="K38" s="1405"/>
      <c r="L38" s="1406"/>
      <c r="M38" s="1407"/>
      <c r="N38" s="1416"/>
      <c r="O38" s="1417"/>
      <c r="P38" s="1417"/>
    </row>
    <row r="39" spans="2:16">
      <c r="B39" s="1399"/>
      <c r="C39" s="1400" t="s">
        <v>1364</v>
      </c>
      <c r="D39" s="1401"/>
      <c r="E39" s="1402"/>
      <c r="F39" s="1403"/>
      <c r="G39" s="1404"/>
      <c r="H39" s="1405"/>
      <c r="I39" s="1406"/>
      <c r="J39" s="1404"/>
      <c r="K39" s="1405"/>
      <c r="L39" s="1406"/>
      <c r="M39" s="1407"/>
      <c r="N39" s="1416"/>
      <c r="O39" s="1417"/>
      <c r="P39" s="1417"/>
    </row>
    <row r="40" spans="2:16">
      <c r="B40" s="1399"/>
      <c r="C40" s="1400" t="s">
        <v>1364</v>
      </c>
      <c r="D40" s="1401"/>
      <c r="E40" s="1402"/>
      <c r="F40" s="1403"/>
      <c r="G40" s="1404"/>
      <c r="H40" s="1405"/>
      <c r="I40" s="1406"/>
      <c r="J40" s="1404"/>
      <c r="K40" s="1405"/>
      <c r="L40" s="1406"/>
      <c r="M40" s="1407"/>
      <c r="N40" s="1416"/>
      <c r="O40" s="1417"/>
      <c r="P40" s="1417"/>
    </row>
    <row r="41" spans="2:16">
      <c r="B41" s="1391" t="s">
        <v>602</v>
      </c>
      <c r="C41" s="1392" t="s">
        <v>27</v>
      </c>
      <c r="D41" s="1393"/>
      <c r="E41" s="1385"/>
      <c r="F41" s="1386"/>
      <c r="G41" s="1394">
        <f t="shared" ref="G41:P41" si="10">SUM(G42:G44)</f>
        <v>0</v>
      </c>
      <c r="H41" s="1395">
        <f t="shared" si="10"/>
        <v>0</v>
      </c>
      <c r="I41" s="1396">
        <f t="shared" si="10"/>
        <v>0</v>
      </c>
      <c r="J41" s="1394">
        <f t="shared" si="10"/>
        <v>0</v>
      </c>
      <c r="K41" s="1395">
        <f t="shared" si="10"/>
        <v>0</v>
      </c>
      <c r="L41" s="1396">
        <f t="shared" si="10"/>
        <v>0</v>
      </c>
      <c r="M41" s="1397">
        <f t="shared" si="10"/>
        <v>0</v>
      </c>
      <c r="N41" s="1394">
        <f t="shared" si="10"/>
        <v>0</v>
      </c>
      <c r="O41" s="1398">
        <f t="shared" si="10"/>
        <v>0</v>
      </c>
      <c r="P41" s="1398">
        <f t="shared" si="10"/>
        <v>0</v>
      </c>
    </row>
    <row r="42" spans="2:16">
      <c r="B42" s="1399"/>
      <c r="C42" s="1400" t="s">
        <v>1364</v>
      </c>
      <c r="D42" s="1401"/>
      <c r="E42" s="1402"/>
      <c r="F42" s="1403"/>
      <c r="G42" s="1404"/>
      <c r="H42" s="1405"/>
      <c r="I42" s="1406"/>
      <c r="J42" s="1404"/>
      <c r="K42" s="1405"/>
      <c r="L42" s="1406"/>
      <c r="M42" s="1407"/>
      <c r="N42" s="1416"/>
      <c r="O42" s="1417"/>
      <c r="P42" s="1417"/>
    </row>
    <row r="43" spans="2:16">
      <c r="B43" s="1399"/>
      <c r="C43" s="1400" t="s">
        <v>1364</v>
      </c>
      <c r="D43" s="1401"/>
      <c r="E43" s="1402"/>
      <c r="F43" s="1403"/>
      <c r="G43" s="1404"/>
      <c r="H43" s="1405"/>
      <c r="I43" s="1406"/>
      <c r="J43" s="1404"/>
      <c r="K43" s="1405"/>
      <c r="L43" s="1406"/>
      <c r="M43" s="1407"/>
      <c r="N43" s="1416"/>
      <c r="O43" s="1417"/>
      <c r="P43" s="1417"/>
    </row>
    <row r="44" spans="2:16">
      <c r="B44" s="1399"/>
      <c r="C44" s="1400" t="s">
        <v>1364</v>
      </c>
      <c r="D44" s="1401"/>
      <c r="E44" s="1402"/>
      <c r="F44" s="1403"/>
      <c r="G44" s="1404"/>
      <c r="H44" s="1405"/>
      <c r="I44" s="1406"/>
      <c r="J44" s="1404"/>
      <c r="K44" s="1405"/>
      <c r="L44" s="1406"/>
      <c r="M44" s="1407"/>
      <c r="N44" s="1416"/>
      <c r="O44" s="1417"/>
      <c r="P44" s="1417"/>
    </row>
    <row r="45" spans="2:16" ht="51">
      <c r="B45" s="1391" t="s">
        <v>603</v>
      </c>
      <c r="C45" s="1392" t="s">
        <v>604</v>
      </c>
      <c r="D45" s="1393"/>
      <c r="E45" s="1385"/>
      <c r="F45" s="1386"/>
      <c r="G45" s="1394">
        <f t="shared" ref="G45:P45" si="11">SUM(G46:G48)</f>
        <v>0</v>
      </c>
      <c r="H45" s="1395">
        <f t="shared" si="11"/>
        <v>0</v>
      </c>
      <c r="I45" s="1396">
        <f t="shared" si="11"/>
        <v>0</v>
      </c>
      <c r="J45" s="1394">
        <f t="shared" si="11"/>
        <v>0</v>
      </c>
      <c r="K45" s="1395">
        <f t="shared" si="11"/>
        <v>0</v>
      </c>
      <c r="L45" s="1396">
        <f t="shared" si="11"/>
        <v>0</v>
      </c>
      <c r="M45" s="1397">
        <f t="shared" si="11"/>
        <v>0</v>
      </c>
      <c r="N45" s="1394">
        <f t="shared" si="11"/>
        <v>0</v>
      </c>
      <c r="O45" s="1398">
        <f t="shared" si="11"/>
        <v>0</v>
      </c>
      <c r="P45" s="1398">
        <f t="shared" si="11"/>
        <v>0</v>
      </c>
    </row>
    <row r="46" spans="2:16">
      <c r="B46" s="1399"/>
      <c r="C46" s="1400" t="s">
        <v>1364</v>
      </c>
      <c r="D46" s="1401"/>
      <c r="E46" s="1402"/>
      <c r="F46" s="1403"/>
      <c r="G46" s="1404"/>
      <c r="H46" s="1405"/>
      <c r="I46" s="1406"/>
      <c r="J46" s="1404"/>
      <c r="K46" s="1405"/>
      <c r="L46" s="1406"/>
      <c r="M46" s="1407"/>
      <c r="N46" s="1416"/>
      <c r="O46" s="1417"/>
      <c r="P46" s="1417"/>
    </row>
    <row r="47" spans="2:16">
      <c r="B47" s="1399"/>
      <c r="C47" s="1400" t="s">
        <v>1364</v>
      </c>
      <c r="D47" s="1401"/>
      <c r="E47" s="1402"/>
      <c r="F47" s="1403"/>
      <c r="G47" s="1404"/>
      <c r="H47" s="1405"/>
      <c r="I47" s="1406"/>
      <c r="J47" s="1404"/>
      <c r="K47" s="1405"/>
      <c r="L47" s="1406"/>
      <c r="M47" s="1407"/>
      <c r="N47" s="1416"/>
      <c r="O47" s="1417"/>
      <c r="P47" s="1417"/>
    </row>
    <row r="48" spans="2:16">
      <c r="B48" s="1399"/>
      <c r="C48" s="1400" t="s">
        <v>1364</v>
      </c>
      <c r="D48" s="1401"/>
      <c r="E48" s="1402"/>
      <c r="F48" s="1403"/>
      <c r="G48" s="1404"/>
      <c r="H48" s="1405"/>
      <c r="I48" s="1406"/>
      <c r="J48" s="1404"/>
      <c r="K48" s="1405"/>
      <c r="L48" s="1406"/>
      <c r="M48" s="1407"/>
      <c r="N48" s="1416"/>
      <c r="O48" s="1417"/>
      <c r="P48" s="1417"/>
    </row>
    <row r="49" spans="2:16">
      <c r="B49" s="1418" t="s">
        <v>105</v>
      </c>
      <c r="C49" s="1419" t="s">
        <v>31</v>
      </c>
      <c r="D49" s="1420"/>
      <c r="E49" s="1385"/>
      <c r="F49" s="1386"/>
      <c r="G49" s="1387">
        <f t="shared" ref="G49:P49" si="12">G50+G54</f>
        <v>0</v>
      </c>
      <c r="H49" s="1388">
        <f t="shared" si="12"/>
        <v>0</v>
      </c>
      <c r="I49" s="1389">
        <f t="shared" si="12"/>
        <v>0</v>
      </c>
      <c r="J49" s="1387">
        <f t="shared" si="12"/>
        <v>0</v>
      </c>
      <c r="K49" s="1388">
        <f t="shared" si="12"/>
        <v>0</v>
      </c>
      <c r="L49" s="1389">
        <f t="shared" si="12"/>
        <v>0</v>
      </c>
      <c r="M49" s="1385">
        <f t="shared" si="12"/>
        <v>0</v>
      </c>
      <c r="N49" s="1387">
        <f t="shared" si="12"/>
        <v>0</v>
      </c>
      <c r="O49" s="1390">
        <f t="shared" si="12"/>
        <v>0</v>
      </c>
      <c r="P49" s="1390">
        <f t="shared" si="12"/>
        <v>0</v>
      </c>
    </row>
    <row r="50" spans="2:16" ht="64.5">
      <c r="B50" s="1421" t="s">
        <v>107</v>
      </c>
      <c r="C50" s="1422" t="s">
        <v>33</v>
      </c>
      <c r="D50" s="1423"/>
      <c r="E50" s="1385"/>
      <c r="F50" s="1386"/>
      <c r="G50" s="1394">
        <f t="shared" ref="G50:P50" si="13">SUM(G51:G53)</f>
        <v>0</v>
      </c>
      <c r="H50" s="1395">
        <f t="shared" si="13"/>
        <v>0</v>
      </c>
      <c r="I50" s="1396">
        <f t="shared" si="13"/>
        <v>0</v>
      </c>
      <c r="J50" s="1394">
        <f t="shared" si="13"/>
        <v>0</v>
      </c>
      <c r="K50" s="1395">
        <f t="shared" si="13"/>
        <v>0</v>
      </c>
      <c r="L50" s="1396">
        <f t="shared" si="13"/>
        <v>0</v>
      </c>
      <c r="M50" s="1397">
        <f t="shared" si="13"/>
        <v>0</v>
      </c>
      <c r="N50" s="1394">
        <f t="shared" si="13"/>
        <v>0</v>
      </c>
      <c r="O50" s="1398">
        <f t="shared" si="13"/>
        <v>0</v>
      </c>
      <c r="P50" s="1398">
        <f t="shared" si="13"/>
        <v>0</v>
      </c>
    </row>
    <row r="51" spans="2:16">
      <c r="B51" s="1399"/>
      <c r="C51" s="1400" t="s">
        <v>1364</v>
      </c>
      <c r="D51" s="1401"/>
      <c r="E51" s="1402"/>
      <c r="F51" s="1403"/>
      <c r="G51" s="1404"/>
      <c r="H51" s="1405"/>
      <c r="I51" s="1406"/>
      <c r="J51" s="1404"/>
      <c r="K51" s="1405"/>
      <c r="L51" s="1406"/>
      <c r="M51" s="1407"/>
      <c r="N51" s="1416"/>
      <c r="O51" s="1417"/>
      <c r="P51" s="1417"/>
    </row>
    <row r="52" spans="2:16">
      <c r="B52" s="1399"/>
      <c r="C52" s="1400" t="s">
        <v>1364</v>
      </c>
      <c r="D52" s="1401"/>
      <c r="E52" s="1402"/>
      <c r="F52" s="1403"/>
      <c r="G52" s="1404"/>
      <c r="H52" s="1405"/>
      <c r="I52" s="1406"/>
      <c r="J52" s="1404"/>
      <c r="K52" s="1405"/>
      <c r="L52" s="1406"/>
      <c r="M52" s="1407"/>
      <c r="N52" s="1416"/>
      <c r="O52" s="1417"/>
      <c r="P52" s="1417"/>
    </row>
    <row r="53" spans="2:16">
      <c r="B53" s="1399"/>
      <c r="C53" s="1400" t="s">
        <v>1364</v>
      </c>
      <c r="D53" s="1401"/>
      <c r="E53" s="1402"/>
      <c r="F53" s="1403"/>
      <c r="G53" s="1404"/>
      <c r="H53" s="1405"/>
      <c r="I53" s="1406"/>
      <c r="J53" s="1404"/>
      <c r="K53" s="1405"/>
      <c r="L53" s="1406"/>
      <c r="M53" s="1407"/>
      <c r="N53" s="1416"/>
      <c r="O53" s="1417"/>
      <c r="P53" s="1417"/>
    </row>
    <row r="54" spans="2:16">
      <c r="B54" s="1421" t="s">
        <v>109</v>
      </c>
      <c r="C54" s="1422" t="s">
        <v>35</v>
      </c>
      <c r="D54" s="1423"/>
      <c r="E54" s="1385"/>
      <c r="F54" s="1386"/>
      <c r="G54" s="1394">
        <f t="shared" ref="G54:P54" si="14">SUM(G55:G57)</f>
        <v>0</v>
      </c>
      <c r="H54" s="1395">
        <f t="shared" si="14"/>
        <v>0</v>
      </c>
      <c r="I54" s="1396">
        <f t="shared" si="14"/>
        <v>0</v>
      </c>
      <c r="J54" s="1394">
        <f t="shared" si="14"/>
        <v>0</v>
      </c>
      <c r="K54" s="1395">
        <f t="shared" si="14"/>
        <v>0</v>
      </c>
      <c r="L54" s="1396">
        <f t="shared" si="14"/>
        <v>0</v>
      </c>
      <c r="M54" s="1397">
        <f t="shared" si="14"/>
        <v>0</v>
      </c>
      <c r="N54" s="1394">
        <f t="shared" si="14"/>
        <v>0</v>
      </c>
      <c r="O54" s="1398">
        <f t="shared" si="14"/>
        <v>0</v>
      </c>
      <c r="P54" s="1398">
        <f t="shared" si="14"/>
        <v>0</v>
      </c>
    </row>
    <row r="55" spans="2:16">
      <c r="B55" s="1399"/>
      <c r="C55" s="1400" t="s">
        <v>1364</v>
      </c>
      <c r="D55" s="1401"/>
      <c r="E55" s="1402"/>
      <c r="F55" s="1403"/>
      <c r="G55" s="1404"/>
      <c r="H55" s="1405"/>
      <c r="I55" s="1406"/>
      <c r="J55" s="1404"/>
      <c r="K55" s="1405"/>
      <c r="L55" s="1406"/>
      <c r="M55" s="1407"/>
      <c r="N55" s="1416"/>
      <c r="O55" s="1417"/>
      <c r="P55" s="1417"/>
    </row>
    <row r="56" spans="2:16">
      <c r="B56" s="1399"/>
      <c r="C56" s="1400" t="s">
        <v>1364</v>
      </c>
      <c r="D56" s="1401"/>
      <c r="E56" s="1402"/>
      <c r="F56" s="1403"/>
      <c r="G56" s="1404"/>
      <c r="H56" s="1405"/>
      <c r="I56" s="1406"/>
      <c r="J56" s="1404"/>
      <c r="K56" s="1405"/>
      <c r="L56" s="1406"/>
      <c r="M56" s="1407"/>
      <c r="N56" s="1416"/>
      <c r="O56" s="1417"/>
      <c r="P56" s="1417"/>
    </row>
    <row r="57" spans="2:16">
      <c r="B57" s="1399"/>
      <c r="C57" s="1400" t="s">
        <v>1364</v>
      </c>
      <c r="D57" s="1401"/>
      <c r="E57" s="1402"/>
      <c r="F57" s="1403"/>
      <c r="G57" s="1404"/>
      <c r="H57" s="1405"/>
      <c r="I57" s="1406"/>
      <c r="J57" s="1404"/>
      <c r="K57" s="1405"/>
      <c r="L57" s="1406"/>
      <c r="M57" s="1407"/>
      <c r="N57" s="1416"/>
      <c r="O57" s="1417"/>
      <c r="P57" s="1417"/>
    </row>
    <row r="58" spans="2:16">
      <c r="B58" s="1418" t="s">
        <v>265</v>
      </c>
      <c r="C58" s="1419" t="s">
        <v>37</v>
      </c>
      <c r="D58" s="1420"/>
      <c r="E58" s="1385"/>
      <c r="F58" s="1386"/>
      <c r="G58" s="1386">
        <f>G59+G75+G63+G67+G71</f>
        <v>0</v>
      </c>
      <c r="H58" s="1412">
        <f t="shared" ref="H58:P58" si="15">H59+H75+H63+H67+H71</f>
        <v>0</v>
      </c>
      <c r="I58" s="1413">
        <f t="shared" si="15"/>
        <v>0</v>
      </c>
      <c r="J58" s="1386">
        <f t="shared" si="15"/>
        <v>0</v>
      </c>
      <c r="K58" s="1412">
        <f t="shared" si="15"/>
        <v>0</v>
      </c>
      <c r="L58" s="1413">
        <f t="shared" si="15"/>
        <v>0</v>
      </c>
      <c r="M58" s="1387">
        <f t="shared" si="15"/>
        <v>0</v>
      </c>
      <c r="N58" s="1424">
        <f t="shared" si="15"/>
        <v>0</v>
      </c>
      <c r="O58" s="1413">
        <f t="shared" si="15"/>
        <v>0</v>
      </c>
      <c r="P58" s="1415">
        <f t="shared" si="15"/>
        <v>0</v>
      </c>
    </row>
    <row r="59" spans="2:16">
      <c r="B59" s="1421" t="s">
        <v>605</v>
      </c>
      <c r="C59" s="1422" t="s">
        <v>39</v>
      </c>
      <c r="D59" s="1423"/>
      <c r="E59" s="1385"/>
      <c r="F59" s="1386"/>
      <c r="G59" s="1394">
        <f t="shared" ref="G59:P59" si="16">SUM(G60:G62)</f>
        <v>0</v>
      </c>
      <c r="H59" s="1395">
        <f t="shared" si="16"/>
        <v>0</v>
      </c>
      <c r="I59" s="1396">
        <f t="shared" si="16"/>
        <v>0</v>
      </c>
      <c r="J59" s="1394">
        <f t="shared" si="16"/>
        <v>0</v>
      </c>
      <c r="K59" s="1395">
        <f t="shared" si="16"/>
        <v>0</v>
      </c>
      <c r="L59" s="1396">
        <f t="shared" si="16"/>
        <v>0</v>
      </c>
      <c r="M59" s="1397">
        <f t="shared" si="16"/>
        <v>0</v>
      </c>
      <c r="N59" s="1394">
        <f t="shared" si="16"/>
        <v>0</v>
      </c>
      <c r="O59" s="1398">
        <f t="shared" si="16"/>
        <v>0</v>
      </c>
      <c r="P59" s="1398">
        <f t="shared" si="16"/>
        <v>0</v>
      </c>
    </row>
    <row r="60" spans="2:16">
      <c r="B60" s="1399"/>
      <c r="C60" s="1400" t="s">
        <v>1364</v>
      </c>
      <c r="D60" s="1401"/>
      <c r="E60" s="1402"/>
      <c r="F60" s="1403"/>
      <c r="G60" s="1404"/>
      <c r="H60" s="1405"/>
      <c r="I60" s="1406"/>
      <c r="J60" s="1404"/>
      <c r="K60" s="1405"/>
      <c r="L60" s="1406"/>
      <c r="M60" s="1407"/>
      <c r="N60" s="1404"/>
      <c r="O60" s="1408"/>
      <c r="P60" s="1408"/>
    </row>
    <row r="61" spans="2:16">
      <c r="B61" s="1399"/>
      <c r="C61" s="1400" t="s">
        <v>1364</v>
      </c>
      <c r="D61" s="1401"/>
      <c r="E61" s="1402"/>
      <c r="F61" s="1403"/>
      <c r="G61" s="1404"/>
      <c r="H61" s="1405"/>
      <c r="I61" s="1406"/>
      <c r="J61" s="1404"/>
      <c r="K61" s="1405"/>
      <c r="L61" s="1406"/>
      <c r="M61" s="1407"/>
      <c r="N61" s="1404"/>
      <c r="O61" s="1408"/>
      <c r="P61" s="1408"/>
    </row>
    <row r="62" spans="2:16">
      <c r="B62" s="1399"/>
      <c r="C62" s="1400" t="s">
        <v>1364</v>
      </c>
      <c r="D62" s="1401"/>
      <c r="E62" s="1402"/>
      <c r="F62" s="1403"/>
      <c r="G62" s="1404"/>
      <c r="H62" s="1405"/>
      <c r="I62" s="1406"/>
      <c r="J62" s="1404"/>
      <c r="K62" s="1405"/>
      <c r="L62" s="1406"/>
      <c r="M62" s="1407"/>
      <c r="N62" s="1404"/>
      <c r="O62" s="1408"/>
      <c r="P62" s="1408"/>
    </row>
    <row r="63" spans="2:16">
      <c r="B63" s="1421" t="s">
        <v>606</v>
      </c>
      <c r="C63" s="1422" t="s">
        <v>42</v>
      </c>
      <c r="D63" s="1423"/>
      <c r="E63" s="1385"/>
      <c r="F63" s="1386"/>
      <c r="G63" s="1394">
        <f t="shared" ref="G63:P63" si="17">SUM(G64:G66)</f>
        <v>0</v>
      </c>
      <c r="H63" s="1395">
        <f t="shared" si="17"/>
        <v>0</v>
      </c>
      <c r="I63" s="1396">
        <f t="shared" si="17"/>
        <v>0</v>
      </c>
      <c r="J63" s="1394">
        <f t="shared" si="17"/>
        <v>0</v>
      </c>
      <c r="K63" s="1395">
        <f t="shared" si="17"/>
        <v>0</v>
      </c>
      <c r="L63" s="1396">
        <f t="shared" si="17"/>
        <v>0</v>
      </c>
      <c r="M63" s="1397">
        <f t="shared" si="17"/>
        <v>0</v>
      </c>
      <c r="N63" s="1394">
        <f t="shared" si="17"/>
        <v>0</v>
      </c>
      <c r="O63" s="1398">
        <f t="shared" si="17"/>
        <v>0</v>
      </c>
      <c r="P63" s="1398">
        <f t="shared" si="17"/>
        <v>0</v>
      </c>
    </row>
    <row r="64" spans="2:16">
      <c r="B64" s="1399"/>
      <c r="C64" s="1400" t="s">
        <v>1364</v>
      </c>
      <c r="D64" s="1401"/>
      <c r="E64" s="1402"/>
      <c r="F64" s="1403"/>
      <c r="G64" s="1404"/>
      <c r="H64" s="1405"/>
      <c r="I64" s="1406"/>
      <c r="J64" s="1404"/>
      <c r="K64" s="1405"/>
      <c r="L64" s="1406"/>
      <c r="M64" s="1407"/>
      <c r="N64" s="1404"/>
      <c r="O64" s="1408"/>
      <c r="P64" s="1408"/>
    </row>
    <row r="65" spans="2:16">
      <c r="B65" s="1399"/>
      <c r="C65" s="1400" t="s">
        <v>1364</v>
      </c>
      <c r="D65" s="1401"/>
      <c r="E65" s="1402"/>
      <c r="F65" s="1403"/>
      <c r="G65" s="1404"/>
      <c r="H65" s="1405"/>
      <c r="I65" s="1406"/>
      <c r="J65" s="1404"/>
      <c r="K65" s="1405"/>
      <c r="L65" s="1406"/>
      <c r="M65" s="1407"/>
      <c r="N65" s="1404"/>
      <c r="O65" s="1408"/>
      <c r="P65" s="1408"/>
    </row>
    <row r="66" spans="2:16">
      <c r="B66" s="1399"/>
      <c r="C66" s="1400" t="s">
        <v>1364</v>
      </c>
      <c r="D66" s="1401"/>
      <c r="E66" s="1402"/>
      <c r="F66" s="1403"/>
      <c r="G66" s="1404"/>
      <c r="H66" s="1405"/>
      <c r="I66" s="1406"/>
      <c r="J66" s="1404"/>
      <c r="K66" s="1405"/>
      <c r="L66" s="1406"/>
      <c r="M66" s="1407"/>
      <c r="N66" s="1404"/>
      <c r="O66" s="1408"/>
      <c r="P66" s="1408"/>
    </row>
    <row r="67" spans="2:16" ht="33" customHeight="1">
      <c r="B67" s="1421" t="s">
        <v>607</v>
      </c>
      <c r="C67" s="1422" t="s">
        <v>45</v>
      </c>
      <c r="D67" s="1423"/>
      <c r="E67" s="1385"/>
      <c r="F67" s="1386"/>
      <c r="G67" s="1394">
        <f t="shared" ref="G67:P67" si="18">SUM(G68:G70)</f>
        <v>0</v>
      </c>
      <c r="H67" s="1395">
        <f t="shared" si="18"/>
        <v>0</v>
      </c>
      <c r="I67" s="1396">
        <f t="shared" si="18"/>
        <v>0</v>
      </c>
      <c r="J67" s="1394">
        <f t="shared" si="18"/>
        <v>0</v>
      </c>
      <c r="K67" s="1395">
        <f t="shared" si="18"/>
        <v>0</v>
      </c>
      <c r="L67" s="1396">
        <f t="shared" si="18"/>
        <v>0</v>
      </c>
      <c r="M67" s="1397">
        <f t="shared" si="18"/>
        <v>0</v>
      </c>
      <c r="N67" s="1394">
        <f t="shared" si="18"/>
        <v>0</v>
      </c>
      <c r="O67" s="1398">
        <f t="shared" si="18"/>
        <v>0</v>
      </c>
      <c r="P67" s="1398">
        <f t="shared" si="18"/>
        <v>0</v>
      </c>
    </row>
    <row r="68" spans="2:16">
      <c r="B68" s="1399"/>
      <c r="C68" s="1400" t="s">
        <v>1364</v>
      </c>
      <c r="D68" s="1401"/>
      <c r="E68" s="1402"/>
      <c r="F68" s="1403"/>
      <c r="G68" s="1404"/>
      <c r="H68" s="1405"/>
      <c r="I68" s="1406"/>
      <c r="J68" s="1404"/>
      <c r="K68" s="1405"/>
      <c r="L68" s="1406"/>
      <c r="M68" s="1407"/>
      <c r="N68" s="1404"/>
      <c r="O68" s="1408"/>
      <c r="P68" s="1408"/>
    </row>
    <row r="69" spans="2:16">
      <c r="B69" s="1399"/>
      <c r="C69" s="1400" t="s">
        <v>1364</v>
      </c>
      <c r="D69" s="1401"/>
      <c r="E69" s="1402"/>
      <c r="F69" s="1403"/>
      <c r="G69" s="1404"/>
      <c r="H69" s="1405"/>
      <c r="I69" s="1406"/>
      <c r="J69" s="1404"/>
      <c r="K69" s="1405"/>
      <c r="L69" s="1406"/>
      <c r="M69" s="1407"/>
      <c r="N69" s="1404"/>
      <c r="O69" s="1408"/>
      <c r="P69" s="1408"/>
    </row>
    <row r="70" spans="2:16">
      <c r="B70" s="1399"/>
      <c r="C70" s="1400" t="s">
        <v>1364</v>
      </c>
      <c r="D70" s="1401"/>
      <c r="E70" s="1402"/>
      <c r="F70" s="1403"/>
      <c r="G70" s="1404"/>
      <c r="H70" s="1405"/>
      <c r="I70" s="1406"/>
      <c r="J70" s="1404"/>
      <c r="K70" s="1405"/>
      <c r="L70" s="1406"/>
      <c r="M70" s="1407"/>
      <c r="N70" s="1404"/>
      <c r="O70" s="1408"/>
      <c r="P70" s="1408"/>
    </row>
    <row r="71" spans="2:16" ht="26.25">
      <c r="B71" s="1421" t="s">
        <v>608</v>
      </c>
      <c r="C71" s="1422" t="s">
        <v>47</v>
      </c>
      <c r="D71" s="1423"/>
      <c r="E71" s="1385"/>
      <c r="F71" s="1386"/>
      <c r="G71" s="1394">
        <f t="shared" ref="G71:P71" si="19">SUM(G72:G74)</f>
        <v>0</v>
      </c>
      <c r="H71" s="1395">
        <f t="shared" si="19"/>
        <v>0</v>
      </c>
      <c r="I71" s="1396">
        <f t="shared" si="19"/>
        <v>0</v>
      </c>
      <c r="J71" s="1394">
        <f t="shared" si="19"/>
        <v>0</v>
      </c>
      <c r="K71" s="1395">
        <f t="shared" si="19"/>
        <v>0</v>
      </c>
      <c r="L71" s="1396">
        <f t="shared" si="19"/>
        <v>0</v>
      </c>
      <c r="M71" s="1397">
        <f t="shared" si="19"/>
        <v>0</v>
      </c>
      <c r="N71" s="1394">
        <f t="shared" si="19"/>
        <v>0</v>
      </c>
      <c r="O71" s="1398">
        <f t="shared" si="19"/>
        <v>0</v>
      </c>
      <c r="P71" s="1398">
        <f t="shared" si="19"/>
        <v>0</v>
      </c>
    </row>
    <row r="72" spans="2:16">
      <c r="B72" s="1399"/>
      <c r="C72" s="1400" t="s">
        <v>1364</v>
      </c>
      <c r="D72" s="1401"/>
      <c r="E72" s="1402"/>
      <c r="F72" s="1403"/>
      <c r="G72" s="1404"/>
      <c r="H72" s="1405"/>
      <c r="I72" s="1406"/>
      <c r="J72" s="1404"/>
      <c r="K72" s="1405"/>
      <c r="L72" s="1406"/>
      <c r="M72" s="1407"/>
      <c r="N72" s="1404"/>
      <c r="O72" s="1408"/>
      <c r="P72" s="1408"/>
    </row>
    <row r="73" spans="2:16">
      <c r="B73" s="1399"/>
      <c r="C73" s="1400" t="s">
        <v>1364</v>
      </c>
      <c r="D73" s="1401"/>
      <c r="E73" s="1402"/>
      <c r="F73" s="1403"/>
      <c r="G73" s="1404"/>
      <c r="H73" s="1405"/>
      <c r="I73" s="1406"/>
      <c r="J73" s="1404"/>
      <c r="K73" s="1405"/>
      <c r="L73" s="1406"/>
      <c r="M73" s="1407"/>
      <c r="N73" s="1404"/>
      <c r="O73" s="1408"/>
      <c r="P73" s="1408"/>
    </row>
    <row r="74" spans="2:16">
      <c r="B74" s="1399"/>
      <c r="C74" s="1400" t="s">
        <v>1364</v>
      </c>
      <c r="D74" s="1401"/>
      <c r="E74" s="1402"/>
      <c r="F74" s="1403"/>
      <c r="G74" s="1404"/>
      <c r="H74" s="1405"/>
      <c r="I74" s="1406"/>
      <c r="J74" s="1404"/>
      <c r="K74" s="1405"/>
      <c r="L74" s="1406"/>
      <c r="M74" s="1407"/>
      <c r="N74" s="1404"/>
      <c r="O74" s="1408"/>
      <c r="P74" s="1408"/>
    </row>
    <row r="75" spans="2:16" ht="26.25">
      <c r="B75" s="1425" t="s">
        <v>609</v>
      </c>
      <c r="C75" s="1426" t="s">
        <v>610</v>
      </c>
      <c r="D75" s="1427"/>
      <c r="E75" s="1385"/>
      <c r="F75" s="1386"/>
      <c r="G75" s="1394">
        <f t="shared" ref="G75:P75" si="20">SUM(G76:G78)</f>
        <v>0</v>
      </c>
      <c r="H75" s="1395">
        <f t="shared" si="20"/>
        <v>0</v>
      </c>
      <c r="I75" s="1396">
        <f t="shared" si="20"/>
        <v>0</v>
      </c>
      <c r="J75" s="1394">
        <f t="shared" si="20"/>
        <v>0</v>
      </c>
      <c r="K75" s="1395">
        <f t="shared" si="20"/>
        <v>0</v>
      </c>
      <c r="L75" s="1396">
        <f t="shared" si="20"/>
        <v>0</v>
      </c>
      <c r="M75" s="1397">
        <f t="shared" si="20"/>
        <v>0</v>
      </c>
      <c r="N75" s="1394">
        <f t="shared" si="20"/>
        <v>0</v>
      </c>
      <c r="O75" s="1398">
        <f t="shared" si="20"/>
        <v>0</v>
      </c>
      <c r="P75" s="1398">
        <f t="shared" si="20"/>
        <v>0</v>
      </c>
    </row>
    <row r="76" spans="2:16">
      <c r="B76" s="1399"/>
      <c r="C76" s="1400" t="s">
        <v>1364</v>
      </c>
      <c r="D76" s="1401"/>
      <c r="E76" s="1402"/>
      <c r="F76" s="1403"/>
      <c r="G76" s="1404"/>
      <c r="H76" s="1405"/>
      <c r="I76" s="1406"/>
      <c r="J76" s="1404"/>
      <c r="K76" s="1405"/>
      <c r="L76" s="1406"/>
      <c r="M76" s="1407"/>
      <c r="N76" s="1404"/>
      <c r="O76" s="1408"/>
      <c r="P76" s="1408"/>
    </row>
    <row r="77" spans="2:16">
      <c r="B77" s="1399"/>
      <c r="C77" s="1400" t="s">
        <v>1364</v>
      </c>
      <c r="D77" s="1401"/>
      <c r="E77" s="1402"/>
      <c r="F77" s="1403"/>
      <c r="G77" s="1404"/>
      <c r="H77" s="1405"/>
      <c r="I77" s="1406"/>
      <c r="J77" s="1404"/>
      <c r="K77" s="1405"/>
      <c r="L77" s="1406"/>
      <c r="M77" s="1407"/>
      <c r="N77" s="1404"/>
      <c r="O77" s="1408"/>
      <c r="P77" s="1408"/>
    </row>
    <row r="78" spans="2:16">
      <c r="B78" s="1399"/>
      <c r="C78" s="1400" t="s">
        <v>1364</v>
      </c>
      <c r="D78" s="1401"/>
      <c r="E78" s="1402"/>
      <c r="F78" s="1403"/>
      <c r="G78" s="1404"/>
      <c r="H78" s="1405"/>
      <c r="I78" s="1406"/>
      <c r="J78" s="1404"/>
      <c r="K78" s="1405"/>
      <c r="L78" s="1406"/>
      <c r="M78" s="1407"/>
      <c r="N78" s="1404"/>
      <c r="O78" s="1408"/>
      <c r="P78" s="1408"/>
    </row>
    <row r="79" spans="2:16">
      <c r="B79" s="1428" t="s">
        <v>267</v>
      </c>
      <c r="C79" s="1429" t="s">
        <v>53</v>
      </c>
      <c r="D79" s="1430"/>
      <c r="E79" s="1431"/>
      <c r="F79" s="1432"/>
      <c r="G79" s="1424">
        <f>G80+G84</f>
        <v>0</v>
      </c>
      <c r="H79" s="1412">
        <f t="shared" ref="H79:P79" si="21">H80+H84</f>
        <v>0</v>
      </c>
      <c r="I79" s="1414">
        <f t="shared" si="21"/>
        <v>0</v>
      </c>
      <c r="J79" s="1424">
        <f t="shared" si="21"/>
        <v>0</v>
      </c>
      <c r="K79" s="1412">
        <f t="shared" si="21"/>
        <v>0</v>
      </c>
      <c r="L79" s="1414">
        <f t="shared" si="21"/>
        <v>0</v>
      </c>
      <c r="M79" s="1431">
        <f t="shared" si="21"/>
        <v>0</v>
      </c>
      <c r="N79" s="1424">
        <f t="shared" si="21"/>
        <v>0</v>
      </c>
      <c r="O79" s="1433">
        <f t="shared" si="21"/>
        <v>0</v>
      </c>
      <c r="P79" s="1433">
        <f t="shared" si="21"/>
        <v>0</v>
      </c>
    </row>
    <row r="80" spans="2:16">
      <c r="B80" s="1434" t="s">
        <v>269</v>
      </c>
      <c r="C80" s="1422" t="s">
        <v>55</v>
      </c>
      <c r="D80" s="1427"/>
      <c r="E80" s="1435"/>
      <c r="F80" s="1436"/>
      <c r="G80" s="1394">
        <f t="shared" ref="G80:P80" si="22">SUM(G81:G83)</f>
        <v>0</v>
      </c>
      <c r="H80" s="1395">
        <f t="shared" si="22"/>
        <v>0</v>
      </c>
      <c r="I80" s="1396">
        <f t="shared" si="22"/>
        <v>0</v>
      </c>
      <c r="J80" s="1394">
        <f t="shared" si="22"/>
        <v>0</v>
      </c>
      <c r="K80" s="1395">
        <f t="shared" si="22"/>
        <v>0</v>
      </c>
      <c r="L80" s="1396">
        <f t="shared" si="22"/>
        <v>0</v>
      </c>
      <c r="M80" s="1397">
        <f t="shared" si="22"/>
        <v>0</v>
      </c>
      <c r="N80" s="1394">
        <f t="shared" si="22"/>
        <v>0</v>
      </c>
      <c r="O80" s="1398">
        <f t="shared" si="22"/>
        <v>0</v>
      </c>
      <c r="P80" s="1398">
        <f t="shared" si="22"/>
        <v>0</v>
      </c>
    </row>
    <row r="81" spans="2:16">
      <c r="B81" s="1399"/>
      <c r="C81" s="1400" t="s">
        <v>1364</v>
      </c>
      <c r="D81" s="1401"/>
      <c r="E81" s="1437"/>
      <c r="F81" s="1438"/>
      <c r="G81" s="1439"/>
      <c r="H81" s="1440"/>
      <c r="I81" s="1441"/>
      <c r="J81" s="1439"/>
      <c r="K81" s="1440"/>
      <c r="L81" s="1441"/>
      <c r="M81" s="1442"/>
      <c r="N81" s="1439"/>
      <c r="O81" s="1443"/>
      <c r="P81" s="1443"/>
    </row>
    <row r="82" spans="2:16">
      <c r="B82" s="1399"/>
      <c r="C82" s="1400" t="s">
        <v>1364</v>
      </c>
      <c r="D82" s="1401"/>
      <c r="E82" s="1437"/>
      <c r="F82" s="1438"/>
      <c r="G82" s="1439"/>
      <c r="H82" s="1440"/>
      <c r="I82" s="1441"/>
      <c r="J82" s="1439"/>
      <c r="K82" s="1440"/>
      <c r="L82" s="1441"/>
      <c r="M82" s="1442"/>
      <c r="N82" s="1439"/>
      <c r="O82" s="1443"/>
      <c r="P82" s="1443"/>
    </row>
    <row r="83" spans="2:16">
      <c r="B83" s="1399"/>
      <c r="C83" s="1400" t="s">
        <v>1364</v>
      </c>
      <c r="D83" s="1401"/>
      <c r="E83" s="1437"/>
      <c r="F83" s="1438"/>
      <c r="G83" s="1444"/>
      <c r="H83" s="1445"/>
      <c r="I83" s="1446"/>
      <c r="J83" s="1444"/>
      <c r="K83" s="1445"/>
      <c r="L83" s="1446"/>
      <c r="M83" s="1447"/>
      <c r="N83" s="1444"/>
      <c r="O83" s="1448"/>
      <c r="P83" s="1448"/>
    </row>
    <row r="84" spans="2:16" ht="26.25">
      <c r="B84" s="1449" t="s">
        <v>271</v>
      </c>
      <c r="C84" s="1422" t="s">
        <v>57</v>
      </c>
      <c r="D84" s="1423"/>
      <c r="E84" s="1431"/>
      <c r="F84" s="1432"/>
      <c r="G84" s="1394">
        <f t="shared" ref="G84:P84" si="23">SUM(G85:G87)</f>
        <v>0</v>
      </c>
      <c r="H84" s="1395">
        <f t="shared" si="23"/>
        <v>0</v>
      </c>
      <c r="I84" s="1396">
        <f t="shared" si="23"/>
        <v>0</v>
      </c>
      <c r="J84" s="1394">
        <f t="shared" si="23"/>
        <v>0</v>
      </c>
      <c r="K84" s="1395">
        <f t="shared" si="23"/>
        <v>0</v>
      </c>
      <c r="L84" s="1396">
        <f t="shared" si="23"/>
        <v>0</v>
      </c>
      <c r="M84" s="1397">
        <f t="shared" si="23"/>
        <v>0</v>
      </c>
      <c r="N84" s="1394">
        <f t="shared" si="23"/>
        <v>0</v>
      </c>
      <c r="O84" s="1398">
        <f t="shared" si="23"/>
        <v>0</v>
      </c>
      <c r="P84" s="1398">
        <f t="shared" si="23"/>
        <v>0</v>
      </c>
    </row>
    <row r="85" spans="2:16">
      <c r="B85" s="1450"/>
      <c r="C85" s="1400" t="s">
        <v>1364</v>
      </c>
      <c r="D85" s="1401"/>
      <c r="E85" s="1451"/>
      <c r="F85" s="1452"/>
      <c r="G85" s="1444"/>
      <c r="H85" s="1445"/>
      <c r="I85" s="1446"/>
      <c r="J85" s="1444"/>
      <c r="K85" s="1445"/>
      <c r="L85" s="1446"/>
      <c r="M85" s="1447"/>
      <c r="N85" s="1444"/>
      <c r="O85" s="1448"/>
      <c r="P85" s="1448"/>
    </row>
    <row r="86" spans="2:16">
      <c r="B86" s="1450"/>
      <c r="C86" s="1400" t="s">
        <v>1364</v>
      </c>
      <c r="D86" s="1401"/>
      <c r="E86" s="1451"/>
      <c r="F86" s="1452"/>
      <c r="G86" s="1444"/>
      <c r="H86" s="1445"/>
      <c r="I86" s="1446"/>
      <c r="J86" s="1444"/>
      <c r="K86" s="1445"/>
      <c r="L86" s="1446"/>
      <c r="M86" s="1447"/>
      <c r="N86" s="1444"/>
      <c r="O86" s="1448"/>
      <c r="P86" s="1448"/>
    </row>
    <row r="87" spans="2:16">
      <c r="B87" s="1450"/>
      <c r="C87" s="1400" t="s">
        <v>1364</v>
      </c>
      <c r="D87" s="1401"/>
      <c r="E87" s="1451"/>
      <c r="F87" s="1452"/>
      <c r="G87" s="1444"/>
      <c r="H87" s="1445"/>
      <c r="I87" s="1446"/>
      <c r="J87" s="1444"/>
      <c r="K87" s="1445"/>
      <c r="L87" s="1446"/>
      <c r="M87" s="1447"/>
      <c r="N87" s="1444"/>
      <c r="O87" s="1448"/>
      <c r="P87" s="1448"/>
    </row>
    <row r="88" spans="2:16">
      <c r="B88" s="1453" t="s">
        <v>275</v>
      </c>
      <c r="C88" s="1419" t="s">
        <v>611</v>
      </c>
      <c r="D88" s="1420"/>
      <c r="E88" s="1431"/>
      <c r="F88" s="1432"/>
      <c r="G88" s="1394">
        <f t="shared" ref="G88:P88" si="24">SUM(G89:G91)</f>
        <v>0</v>
      </c>
      <c r="H88" s="1395">
        <f t="shared" si="24"/>
        <v>0</v>
      </c>
      <c r="I88" s="1396">
        <f t="shared" si="24"/>
        <v>0</v>
      </c>
      <c r="J88" s="1394">
        <f t="shared" si="24"/>
        <v>0</v>
      </c>
      <c r="K88" s="1395">
        <f t="shared" si="24"/>
        <v>0</v>
      </c>
      <c r="L88" s="1396">
        <f t="shared" si="24"/>
        <v>0</v>
      </c>
      <c r="M88" s="1397">
        <f t="shared" si="24"/>
        <v>0</v>
      </c>
      <c r="N88" s="1394">
        <f t="shared" si="24"/>
        <v>0</v>
      </c>
      <c r="O88" s="1398">
        <f t="shared" si="24"/>
        <v>0</v>
      </c>
      <c r="P88" s="1398">
        <f t="shared" si="24"/>
        <v>0</v>
      </c>
    </row>
    <row r="89" spans="2:16">
      <c r="B89" s="1450"/>
      <c r="C89" s="1400" t="s">
        <v>1364</v>
      </c>
      <c r="D89" s="1401"/>
      <c r="E89" s="1451"/>
      <c r="F89" s="1452"/>
      <c r="G89" s="1444"/>
      <c r="H89" s="1445"/>
      <c r="I89" s="1446"/>
      <c r="J89" s="1444"/>
      <c r="K89" s="1445"/>
      <c r="L89" s="1446"/>
      <c r="M89" s="1447"/>
      <c r="N89" s="1444"/>
      <c r="O89" s="1448"/>
      <c r="P89" s="1448"/>
    </row>
    <row r="90" spans="2:16">
      <c r="B90" s="1399"/>
      <c r="C90" s="1400" t="s">
        <v>1364</v>
      </c>
      <c r="D90" s="1401"/>
      <c r="E90" s="1451"/>
      <c r="F90" s="1452"/>
      <c r="G90" s="1444"/>
      <c r="H90" s="1445"/>
      <c r="I90" s="1446"/>
      <c r="J90" s="1444"/>
      <c r="K90" s="1445"/>
      <c r="L90" s="1446"/>
      <c r="M90" s="1447"/>
      <c r="N90" s="1444"/>
      <c r="O90" s="1448"/>
      <c r="P90" s="1448"/>
    </row>
    <row r="91" spans="2:16">
      <c r="B91" s="1399"/>
      <c r="C91" s="1400" t="s">
        <v>1364</v>
      </c>
      <c r="D91" s="1401"/>
      <c r="E91" s="1451"/>
      <c r="F91" s="1452"/>
      <c r="G91" s="1444"/>
      <c r="H91" s="1445"/>
      <c r="I91" s="1446"/>
      <c r="J91" s="1444"/>
      <c r="K91" s="1445"/>
      <c r="L91" s="1446"/>
      <c r="M91" s="1447"/>
      <c r="N91" s="1444"/>
      <c r="O91" s="1448"/>
      <c r="P91" s="1448"/>
    </row>
    <row r="92" spans="2:16">
      <c r="B92" s="1374" t="s">
        <v>110</v>
      </c>
      <c r="C92" s="1375" t="s">
        <v>624</v>
      </c>
      <c r="D92" s="1374"/>
      <c r="E92" s="1376"/>
      <c r="F92" s="1377"/>
      <c r="G92" s="1378">
        <f t="shared" ref="G92:P92" si="25">G93+G106+G131+G140+G161+G170</f>
        <v>0</v>
      </c>
      <c r="H92" s="1379">
        <f t="shared" si="25"/>
        <v>0</v>
      </c>
      <c r="I92" s="1380">
        <f t="shared" si="25"/>
        <v>0</v>
      </c>
      <c r="J92" s="1378">
        <f t="shared" si="25"/>
        <v>0</v>
      </c>
      <c r="K92" s="1379">
        <f t="shared" si="25"/>
        <v>0</v>
      </c>
      <c r="L92" s="1380">
        <f t="shared" si="25"/>
        <v>0</v>
      </c>
      <c r="M92" s="1376">
        <f t="shared" si="25"/>
        <v>0</v>
      </c>
      <c r="N92" s="1378">
        <f t="shared" si="25"/>
        <v>0</v>
      </c>
      <c r="O92" s="1381">
        <f t="shared" si="25"/>
        <v>0</v>
      </c>
      <c r="P92" s="1381">
        <f t="shared" si="25"/>
        <v>0</v>
      </c>
    </row>
    <row r="93" spans="2:16">
      <c r="B93" s="1382" t="s">
        <v>112</v>
      </c>
      <c r="C93" s="1383" t="s">
        <v>8</v>
      </c>
      <c r="D93" s="1384"/>
      <c r="E93" s="1385"/>
      <c r="F93" s="1386"/>
      <c r="G93" s="1387">
        <f t="shared" ref="G93:P93" si="26">G94+G98+G102</f>
        <v>0</v>
      </c>
      <c r="H93" s="1388">
        <f t="shared" si="26"/>
        <v>0</v>
      </c>
      <c r="I93" s="1389">
        <f t="shared" si="26"/>
        <v>0</v>
      </c>
      <c r="J93" s="1387">
        <f t="shared" si="26"/>
        <v>0</v>
      </c>
      <c r="K93" s="1388">
        <f t="shared" si="26"/>
        <v>0</v>
      </c>
      <c r="L93" s="1389">
        <f t="shared" si="26"/>
        <v>0</v>
      </c>
      <c r="M93" s="1385">
        <f t="shared" si="26"/>
        <v>0</v>
      </c>
      <c r="N93" s="1387">
        <f t="shared" si="26"/>
        <v>0</v>
      </c>
      <c r="O93" s="1390">
        <f t="shared" si="26"/>
        <v>0</v>
      </c>
      <c r="P93" s="1390">
        <f t="shared" si="26"/>
        <v>0</v>
      </c>
    </row>
    <row r="94" spans="2:16">
      <c r="B94" s="1391" t="s">
        <v>114</v>
      </c>
      <c r="C94" s="1392" t="s">
        <v>10</v>
      </c>
      <c r="D94" s="1393"/>
      <c r="E94" s="1385"/>
      <c r="F94" s="1386"/>
      <c r="G94" s="1394">
        <f t="shared" ref="G94:P94" si="27">SUM(G95:G97)</f>
        <v>0</v>
      </c>
      <c r="H94" s="1395">
        <f t="shared" si="27"/>
        <v>0</v>
      </c>
      <c r="I94" s="1396">
        <f t="shared" si="27"/>
        <v>0</v>
      </c>
      <c r="J94" s="1394">
        <f t="shared" si="27"/>
        <v>0</v>
      </c>
      <c r="K94" s="1395">
        <f t="shared" si="27"/>
        <v>0</v>
      </c>
      <c r="L94" s="1396">
        <f t="shared" si="27"/>
        <v>0</v>
      </c>
      <c r="M94" s="1397">
        <f t="shared" si="27"/>
        <v>0</v>
      </c>
      <c r="N94" s="1394">
        <f t="shared" si="27"/>
        <v>0</v>
      </c>
      <c r="O94" s="1398">
        <f t="shared" si="27"/>
        <v>0</v>
      </c>
      <c r="P94" s="1398">
        <f t="shared" si="27"/>
        <v>0</v>
      </c>
    </row>
    <row r="95" spans="2:16">
      <c r="B95" s="1399"/>
      <c r="C95" s="1400" t="s">
        <v>1364</v>
      </c>
      <c r="D95" s="1401"/>
      <c r="E95" s="1402"/>
      <c r="F95" s="1403"/>
      <c r="G95" s="1404"/>
      <c r="H95" s="1405"/>
      <c r="I95" s="1406"/>
      <c r="J95" s="1404"/>
      <c r="K95" s="1405"/>
      <c r="L95" s="1406"/>
      <c r="M95" s="1407"/>
      <c r="N95" s="1404"/>
      <c r="O95" s="1408"/>
      <c r="P95" s="1408"/>
    </row>
    <row r="96" spans="2:16">
      <c r="B96" s="1399"/>
      <c r="C96" s="1400" t="s">
        <v>1364</v>
      </c>
      <c r="D96" s="1401"/>
      <c r="E96" s="1402"/>
      <c r="F96" s="1403"/>
      <c r="G96" s="1404"/>
      <c r="H96" s="1405"/>
      <c r="I96" s="1406"/>
      <c r="J96" s="1404"/>
      <c r="K96" s="1405"/>
      <c r="L96" s="1406"/>
      <c r="M96" s="1407"/>
      <c r="N96" s="1404"/>
      <c r="O96" s="1408"/>
      <c r="P96" s="1408"/>
    </row>
    <row r="97" spans="2:16">
      <c r="B97" s="1399"/>
      <c r="C97" s="1400" t="s">
        <v>1364</v>
      </c>
      <c r="D97" s="1401"/>
      <c r="E97" s="1402"/>
      <c r="F97" s="1403"/>
      <c r="G97" s="1404"/>
      <c r="H97" s="1405"/>
      <c r="I97" s="1406"/>
      <c r="J97" s="1404"/>
      <c r="K97" s="1405"/>
      <c r="L97" s="1406"/>
      <c r="M97" s="1407"/>
      <c r="N97" s="1404"/>
      <c r="O97" s="1408"/>
      <c r="P97" s="1408"/>
    </row>
    <row r="98" spans="2:16">
      <c r="B98" s="1391" t="s">
        <v>116</v>
      </c>
      <c r="C98" s="1392" t="s">
        <v>11</v>
      </c>
      <c r="D98" s="1393"/>
      <c r="E98" s="1385"/>
      <c r="F98" s="1386"/>
      <c r="G98" s="1394">
        <f t="shared" ref="G98:P98" si="28">SUM(G99:G101)</f>
        <v>0</v>
      </c>
      <c r="H98" s="1395">
        <f t="shared" si="28"/>
        <v>0</v>
      </c>
      <c r="I98" s="1396">
        <f t="shared" si="28"/>
        <v>0</v>
      </c>
      <c r="J98" s="1394">
        <f t="shared" si="28"/>
        <v>0</v>
      </c>
      <c r="K98" s="1395">
        <f t="shared" si="28"/>
        <v>0</v>
      </c>
      <c r="L98" s="1396">
        <f t="shared" si="28"/>
        <v>0</v>
      </c>
      <c r="M98" s="1397">
        <f t="shared" si="28"/>
        <v>0</v>
      </c>
      <c r="N98" s="1394">
        <f t="shared" si="28"/>
        <v>0</v>
      </c>
      <c r="O98" s="1398">
        <f t="shared" si="28"/>
        <v>0</v>
      </c>
      <c r="P98" s="1398">
        <f t="shared" si="28"/>
        <v>0</v>
      </c>
    </row>
    <row r="99" spans="2:16">
      <c r="B99" s="1399"/>
      <c r="C99" s="1400" t="s">
        <v>1364</v>
      </c>
      <c r="D99" s="1401"/>
      <c r="E99" s="1402"/>
      <c r="F99" s="1403"/>
      <c r="G99" s="1404"/>
      <c r="H99" s="1405"/>
      <c r="I99" s="1406"/>
      <c r="J99" s="1404"/>
      <c r="K99" s="1405"/>
      <c r="L99" s="1406"/>
      <c r="M99" s="1407"/>
      <c r="N99" s="1404"/>
      <c r="O99" s="1408"/>
      <c r="P99" s="1408"/>
    </row>
    <row r="100" spans="2:16">
      <c r="B100" s="1399"/>
      <c r="C100" s="1400" t="s">
        <v>1364</v>
      </c>
      <c r="D100" s="1401"/>
      <c r="E100" s="1402"/>
      <c r="F100" s="1403"/>
      <c r="G100" s="1404"/>
      <c r="H100" s="1405"/>
      <c r="I100" s="1406"/>
      <c r="J100" s="1404"/>
      <c r="K100" s="1405"/>
      <c r="L100" s="1406"/>
      <c r="M100" s="1407"/>
      <c r="N100" s="1404"/>
      <c r="O100" s="1408"/>
      <c r="P100" s="1408"/>
    </row>
    <row r="101" spans="2:16">
      <c r="B101" s="1399"/>
      <c r="C101" s="1400" t="s">
        <v>1364</v>
      </c>
      <c r="D101" s="1401"/>
      <c r="E101" s="1402"/>
      <c r="F101" s="1403"/>
      <c r="G101" s="1404"/>
      <c r="H101" s="1405"/>
      <c r="I101" s="1406"/>
      <c r="J101" s="1404"/>
      <c r="K101" s="1405"/>
      <c r="L101" s="1406"/>
      <c r="M101" s="1407"/>
      <c r="N101" s="1404"/>
      <c r="O101" s="1408"/>
      <c r="P101" s="1408"/>
    </row>
    <row r="102" spans="2:16">
      <c r="B102" s="1391" t="s">
        <v>118</v>
      </c>
      <c r="C102" s="1392" t="s">
        <v>13</v>
      </c>
      <c r="D102" s="1393"/>
      <c r="E102" s="1385"/>
      <c r="F102" s="1386"/>
      <c r="G102" s="1394">
        <f t="shared" ref="G102:P102" si="29">SUM(G103:G105)</f>
        <v>0</v>
      </c>
      <c r="H102" s="1395">
        <f t="shared" si="29"/>
        <v>0</v>
      </c>
      <c r="I102" s="1396">
        <f t="shared" si="29"/>
        <v>0</v>
      </c>
      <c r="J102" s="1394">
        <f t="shared" si="29"/>
        <v>0</v>
      </c>
      <c r="K102" s="1395">
        <f t="shared" si="29"/>
        <v>0</v>
      </c>
      <c r="L102" s="1396">
        <f t="shared" si="29"/>
        <v>0</v>
      </c>
      <c r="M102" s="1397">
        <f t="shared" si="29"/>
        <v>0</v>
      </c>
      <c r="N102" s="1394">
        <f t="shared" si="29"/>
        <v>0</v>
      </c>
      <c r="O102" s="1398">
        <f t="shared" si="29"/>
        <v>0</v>
      </c>
      <c r="P102" s="1398">
        <f t="shared" si="29"/>
        <v>0</v>
      </c>
    </row>
    <row r="103" spans="2:16">
      <c r="B103" s="1399"/>
      <c r="C103" s="1400" t="s">
        <v>1364</v>
      </c>
      <c r="D103" s="1401"/>
      <c r="E103" s="1402"/>
      <c r="F103" s="1403"/>
      <c r="G103" s="1404"/>
      <c r="H103" s="1405"/>
      <c r="I103" s="1406"/>
      <c r="J103" s="1404"/>
      <c r="K103" s="1405"/>
      <c r="L103" s="1406"/>
      <c r="M103" s="1407"/>
      <c r="N103" s="1404"/>
      <c r="O103" s="1408"/>
      <c r="P103" s="1408"/>
    </row>
    <row r="104" spans="2:16">
      <c r="B104" s="1399"/>
      <c r="C104" s="1400" t="s">
        <v>1364</v>
      </c>
      <c r="D104" s="1401"/>
      <c r="E104" s="1402"/>
      <c r="F104" s="1403"/>
      <c r="G104" s="1404"/>
      <c r="H104" s="1405"/>
      <c r="I104" s="1406"/>
      <c r="J104" s="1404"/>
      <c r="K104" s="1405"/>
      <c r="L104" s="1406"/>
      <c r="M104" s="1407"/>
      <c r="N104" s="1404"/>
      <c r="O104" s="1408"/>
      <c r="P104" s="1408"/>
    </row>
    <row r="105" spans="2:16">
      <c r="B105" s="1399"/>
      <c r="C105" s="1400" t="s">
        <v>1364</v>
      </c>
      <c r="D105" s="1401"/>
      <c r="E105" s="1402"/>
      <c r="F105" s="1403"/>
      <c r="G105" s="1404"/>
      <c r="H105" s="1405"/>
      <c r="I105" s="1406"/>
      <c r="J105" s="1404"/>
      <c r="K105" s="1405"/>
      <c r="L105" s="1406"/>
      <c r="M105" s="1407"/>
      <c r="N105" s="1404"/>
      <c r="O105" s="1408"/>
      <c r="P105" s="1408"/>
    </row>
    <row r="106" spans="2:16">
      <c r="B106" s="1409" t="s">
        <v>121</v>
      </c>
      <c r="C106" s="1410" t="s">
        <v>15</v>
      </c>
      <c r="D106" s="1411"/>
      <c r="E106" s="1385"/>
      <c r="F106" s="1386"/>
      <c r="G106" s="1386">
        <f>G107+G111+G115+G127+G119+G123</f>
        <v>0</v>
      </c>
      <c r="H106" s="1412">
        <f t="shared" ref="H106:P106" si="30">H107+H111+H115+H127+H119+H123</f>
        <v>0</v>
      </c>
      <c r="I106" s="1413">
        <f t="shared" si="30"/>
        <v>0</v>
      </c>
      <c r="J106" s="1386">
        <f t="shared" si="30"/>
        <v>0</v>
      </c>
      <c r="K106" s="1412">
        <f t="shared" si="30"/>
        <v>0</v>
      </c>
      <c r="L106" s="1413">
        <f t="shared" si="30"/>
        <v>0</v>
      </c>
      <c r="M106" s="1387">
        <f t="shared" si="30"/>
        <v>0</v>
      </c>
      <c r="N106" s="1424">
        <f t="shared" si="30"/>
        <v>0</v>
      </c>
      <c r="O106" s="1413">
        <f t="shared" si="30"/>
        <v>0</v>
      </c>
      <c r="P106" s="1415">
        <f t="shared" si="30"/>
        <v>0</v>
      </c>
    </row>
    <row r="107" spans="2:16">
      <c r="B107" s="1391" t="s">
        <v>123</v>
      </c>
      <c r="C107" s="1392" t="s">
        <v>17</v>
      </c>
      <c r="D107" s="1393"/>
      <c r="E107" s="1385"/>
      <c r="F107" s="1386"/>
      <c r="G107" s="1394">
        <f t="shared" ref="G107:P107" si="31">SUM(G108:G110)</f>
        <v>0</v>
      </c>
      <c r="H107" s="1395">
        <f t="shared" si="31"/>
        <v>0</v>
      </c>
      <c r="I107" s="1396">
        <f t="shared" si="31"/>
        <v>0</v>
      </c>
      <c r="J107" s="1394">
        <f t="shared" si="31"/>
        <v>0</v>
      </c>
      <c r="K107" s="1395">
        <f t="shared" si="31"/>
        <v>0</v>
      </c>
      <c r="L107" s="1396">
        <f t="shared" si="31"/>
        <v>0</v>
      </c>
      <c r="M107" s="1397">
        <f t="shared" si="31"/>
        <v>0</v>
      </c>
      <c r="N107" s="1394">
        <f t="shared" si="31"/>
        <v>0</v>
      </c>
      <c r="O107" s="1398">
        <f t="shared" si="31"/>
        <v>0</v>
      </c>
      <c r="P107" s="1398">
        <f t="shared" si="31"/>
        <v>0</v>
      </c>
    </row>
    <row r="108" spans="2:16">
      <c r="B108" s="1399"/>
      <c r="C108" s="1400" t="s">
        <v>1364</v>
      </c>
      <c r="D108" s="1401"/>
      <c r="E108" s="1402"/>
      <c r="F108" s="1403"/>
      <c r="G108" s="1404"/>
      <c r="H108" s="1405"/>
      <c r="I108" s="1406"/>
      <c r="J108" s="1404"/>
      <c r="K108" s="1405"/>
      <c r="L108" s="1406"/>
      <c r="M108" s="1407"/>
      <c r="N108" s="1416"/>
      <c r="O108" s="1417"/>
      <c r="P108" s="1417"/>
    </row>
    <row r="109" spans="2:16">
      <c r="B109" s="1399"/>
      <c r="C109" s="1400" t="s">
        <v>1364</v>
      </c>
      <c r="D109" s="1401"/>
      <c r="E109" s="1402"/>
      <c r="F109" s="1403"/>
      <c r="G109" s="1404"/>
      <c r="H109" s="1405"/>
      <c r="I109" s="1406"/>
      <c r="J109" s="1404"/>
      <c r="K109" s="1405"/>
      <c r="L109" s="1406"/>
      <c r="M109" s="1407"/>
      <c r="N109" s="1416"/>
      <c r="O109" s="1417"/>
      <c r="P109" s="1417"/>
    </row>
    <row r="110" spans="2:16">
      <c r="B110" s="1399"/>
      <c r="C110" s="1400" t="s">
        <v>1364</v>
      </c>
      <c r="D110" s="1401"/>
      <c r="E110" s="1402"/>
      <c r="F110" s="1403"/>
      <c r="G110" s="1404"/>
      <c r="H110" s="1405"/>
      <c r="I110" s="1406"/>
      <c r="J110" s="1404"/>
      <c r="K110" s="1405"/>
      <c r="L110" s="1406"/>
      <c r="M110" s="1407"/>
      <c r="N110" s="1416"/>
      <c r="O110" s="1417"/>
      <c r="P110" s="1417"/>
    </row>
    <row r="111" spans="2:16">
      <c r="B111" s="1391" t="s">
        <v>125</v>
      </c>
      <c r="C111" s="1392" t="s">
        <v>600</v>
      </c>
      <c r="D111" s="1393"/>
      <c r="E111" s="1385"/>
      <c r="F111" s="1386"/>
      <c r="G111" s="1394">
        <f t="shared" ref="G111:P111" si="32">SUM(G112:G114)</f>
        <v>0</v>
      </c>
      <c r="H111" s="1395">
        <f t="shared" si="32"/>
        <v>0</v>
      </c>
      <c r="I111" s="1396">
        <f t="shared" si="32"/>
        <v>0</v>
      </c>
      <c r="J111" s="1394">
        <f t="shared" si="32"/>
        <v>0</v>
      </c>
      <c r="K111" s="1395">
        <f t="shared" si="32"/>
        <v>0</v>
      </c>
      <c r="L111" s="1396">
        <f t="shared" si="32"/>
        <v>0</v>
      </c>
      <c r="M111" s="1397">
        <f t="shared" si="32"/>
        <v>0</v>
      </c>
      <c r="N111" s="1394">
        <f t="shared" si="32"/>
        <v>0</v>
      </c>
      <c r="O111" s="1398">
        <f t="shared" si="32"/>
        <v>0</v>
      </c>
      <c r="P111" s="1398">
        <f t="shared" si="32"/>
        <v>0</v>
      </c>
    </row>
    <row r="112" spans="2:16">
      <c r="B112" s="1399"/>
      <c r="C112" s="1400" t="s">
        <v>1364</v>
      </c>
      <c r="D112" s="1401"/>
      <c r="E112" s="1402"/>
      <c r="F112" s="1403"/>
      <c r="G112" s="1404"/>
      <c r="H112" s="1405"/>
      <c r="I112" s="1406"/>
      <c r="J112" s="1404"/>
      <c r="K112" s="1405"/>
      <c r="L112" s="1406"/>
      <c r="M112" s="1407"/>
      <c r="N112" s="1416"/>
      <c r="O112" s="1417"/>
      <c r="P112" s="1417"/>
    </row>
    <row r="113" spans="2:16">
      <c r="B113" s="1399"/>
      <c r="C113" s="1400" t="s">
        <v>1364</v>
      </c>
      <c r="D113" s="1401"/>
      <c r="E113" s="1402"/>
      <c r="F113" s="1403"/>
      <c r="G113" s="1404"/>
      <c r="H113" s="1405"/>
      <c r="I113" s="1406"/>
      <c r="J113" s="1404"/>
      <c r="K113" s="1405"/>
      <c r="L113" s="1406"/>
      <c r="M113" s="1407"/>
      <c r="N113" s="1416"/>
      <c r="O113" s="1417"/>
      <c r="P113" s="1417"/>
    </row>
    <row r="114" spans="2:16">
      <c r="B114" s="1399"/>
      <c r="C114" s="1400" t="s">
        <v>1364</v>
      </c>
      <c r="D114" s="1401"/>
      <c r="E114" s="1402"/>
      <c r="F114" s="1403"/>
      <c r="G114" s="1404"/>
      <c r="H114" s="1405"/>
      <c r="I114" s="1406"/>
      <c r="J114" s="1404"/>
      <c r="K114" s="1405"/>
      <c r="L114" s="1406"/>
      <c r="M114" s="1407"/>
      <c r="N114" s="1416"/>
      <c r="O114" s="1417"/>
      <c r="P114" s="1417"/>
    </row>
    <row r="115" spans="2:16">
      <c r="B115" s="1391" t="s">
        <v>126</v>
      </c>
      <c r="C115" s="1392" t="s">
        <v>23</v>
      </c>
      <c r="D115" s="1393"/>
      <c r="E115" s="1385"/>
      <c r="F115" s="1386"/>
      <c r="G115" s="1394">
        <f t="shared" ref="G115:P115" si="33">SUM(G116:G118)</f>
        <v>0</v>
      </c>
      <c r="H115" s="1395">
        <f t="shared" si="33"/>
        <v>0</v>
      </c>
      <c r="I115" s="1396">
        <f t="shared" si="33"/>
        <v>0</v>
      </c>
      <c r="J115" s="1394">
        <f t="shared" si="33"/>
        <v>0</v>
      </c>
      <c r="K115" s="1395">
        <f t="shared" si="33"/>
        <v>0</v>
      </c>
      <c r="L115" s="1396">
        <f t="shared" si="33"/>
        <v>0</v>
      </c>
      <c r="M115" s="1397">
        <f t="shared" si="33"/>
        <v>0</v>
      </c>
      <c r="N115" s="1394">
        <f t="shared" si="33"/>
        <v>0</v>
      </c>
      <c r="O115" s="1398">
        <f t="shared" si="33"/>
        <v>0</v>
      </c>
      <c r="P115" s="1398">
        <f t="shared" si="33"/>
        <v>0</v>
      </c>
    </row>
    <row r="116" spans="2:16">
      <c r="B116" s="1399"/>
      <c r="C116" s="1400" t="s">
        <v>1364</v>
      </c>
      <c r="D116" s="1401"/>
      <c r="E116" s="1402"/>
      <c r="F116" s="1403"/>
      <c r="G116" s="1404"/>
      <c r="H116" s="1405"/>
      <c r="I116" s="1406"/>
      <c r="J116" s="1404"/>
      <c r="K116" s="1405"/>
      <c r="L116" s="1406"/>
      <c r="M116" s="1407"/>
      <c r="N116" s="1416"/>
      <c r="O116" s="1417"/>
      <c r="P116" s="1417"/>
    </row>
    <row r="117" spans="2:16">
      <c r="B117" s="1399"/>
      <c r="C117" s="1400" t="s">
        <v>1364</v>
      </c>
      <c r="D117" s="1401"/>
      <c r="E117" s="1402"/>
      <c r="F117" s="1403"/>
      <c r="G117" s="1404"/>
      <c r="H117" s="1405"/>
      <c r="I117" s="1406"/>
      <c r="J117" s="1404"/>
      <c r="K117" s="1405"/>
      <c r="L117" s="1406"/>
      <c r="M117" s="1407"/>
      <c r="N117" s="1416"/>
      <c r="O117" s="1417"/>
      <c r="P117" s="1417"/>
    </row>
    <row r="118" spans="2:16">
      <c r="B118" s="1399"/>
      <c r="C118" s="1400" t="s">
        <v>1364</v>
      </c>
      <c r="D118" s="1401"/>
      <c r="E118" s="1402"/>
      <c r="F118" s="1403"/>
      <c r="G118" s="1404"/>
      <c r="H118" s="1405"/>
      <c r="I118" s="1406"/>
      <c r="J118" s="1404"/>
      <c r="K118" s="1405"/>
      <c r="L118" s="1406"/>
      <c r="M118" s="1407"/>
      <c r="N118" s="1416"/>
      <c r="O118" s="1417"/>
      <c r="P118" s="1417"/>
    </row>
    <row r="119" spans="2:16">
      <c r="B119" s="1391" t="s">
        <v>616</v>
      </c>
      <c r="C119" s="1392" t="s">
        <v>25</v>
      </c>
      <c r="D119" s="1393"/>
      <c r="E119" s="1385"/>
      <c r="F119" s="1386"/>
      <c r="G119" s="1394">
        <f t="shared" ref="G119:P119" si="34">SUM(G120:G122)</f>
        <v>0</v>
      </c>
      <c r="H119" s="1395">
        <f t="shared" si="34"/>
        <v>0</v>
      </c>
      <c r="I119" s="1396">
        <f t="shared" si="34"/>
        <v>0</v>
      </c>
      <c r="J119" s="1394">
        <f t="shared" si="34"/>
        <v>0</v>
      </c>
      <c r="K119" s="1395">
        <f t="shared" si="34"/>
        <v>0</v>
      </c>
      <c r="L119" s="1396">
        <f t="shared" si="34"/>
        <v>0</v>
      </c>
      <c r="M119" s="1397">
        <f t="shared" si="34"/>
        <v>0</v>
      </c>
      <c r="N119" s="1394">
        <f t="shared" si="34"/>
        <v>0</v>
      </c>
      <c r="O119" s="1398">
        <f t="shared" si="34"/>
        <v>0</v>
      </c>
      <c r="P119" s="1398">
        <f t="shared" si="34"/>
        <v>0</v>
      </c>
    </row>
    <row r="120" spans="2:16">
      <c r="B120" s="1399"/>
      <c r="C120" s="1400" t="s">
        <v>1364</v>
      </c>
      <c r="D120" s="1401"/>
      <c r="E120" s="1402"/>
      <c r="F120" s="1403"/>
      <c r="G120" s="1404"/>
      <c r="H120" s="1405"/>
      <c r="I120" s="1406"/>
      <c r="J120" s="1404"/>
      <c r="K120" s="1405"/>
      <c r="L120" s="1406"/>
      <c r="M120" s="1407"/>
      <c r="N120" s="1416"/>
      <c r="O120" s="1417"/>
      <c r="P120" s="1417"/>
    </row>
    <row r="121" spans="2:16">
      <c r="B121" s="1399"/>
      <c r="C121" s="1400" t="s">
        <v>1364</v>
      </c>
      <c r="D121" s="1401"/>
      <c r="E121" s="1402"/>
      <c r="F121" s="1403"/>
      <c r="G121" s="1404"/>
      <c r="H121" s="1405"/>
      <c r="I121" s="1406"/>
      <c r="J121" s="1404"/>
      <c r="K121" s="1405"/>
      <c r="L121" s="1406"/>
      <c r="M121" s="1407"/>
      <c r="N121" s="1416"/>
      <c r="O121" s="1417"/>
      <c r="P121" s="1417"/>
    </row>
    <row r="122" spans="2:16">
      <c r="B122" s="1399"/>
      <c r="C122" s="1400" t="s">
        <v>1364</v>
      </c>
      <c r="D122" s="1401"/>
      <c r="E122" s="1402"/>
      <c r="F122" s="1403"/>
      <c r="G122" s="1404"/>
      <c r="H122" s="1405"/>
      <c r="I122" s="1406"/>
      <c r="J122" s="1404"/>
      <c r="K122" s="1405"/>
      <c r="L122" s="1406"/>
      <c r="M122" s="1407"/>
      <c r="N122" s="1416"/>
      <c r="O122" s="1417"/>
      <c r="P122" s="1417"/>
    </row>
    <row r="123" spans="2:16">
      <c r="B123" s="1391" t="s">
        <v>617</v>
      </c>
      <c r="C123" s="1392" t="s">
        <v>27</v>
      </c>
      <c r="D123" s="1393"/>
      <c r="E123" s="1385"/>
      <c r="F123" s="1386"/>
      <c r="G123" s="1394">
        <f t="shared" ref="G123:P123" si="35">SUM(G124:G126)</f>
        <v>0</v>
      </c>
      <c r="H123" s="1395">
        <f t="shared" si="35"/>
        <v>0</v>
      </c>
      <c r="I123" s="1396">
        <f t="shared" si="35"/>
        <v>0</v>
      </c>
      <c r="J123" s="1394">
        <f t="shared" si="35"/>
        <v>0</v>
      </c>
      <c r="K123" s="1395">
        <f t="shared" si="35"/>
        <v>0</v>
      </c>
      <c r="L123" s="1396">
        <f t="shared" si="35"/>
        <v>0</v>
      </c>
      <c r="M123" s="1397">
        <f t="shared" si="35"/>
        <v>0</v>
      </c>
      <c r="N123" s="1394">
        <f t="shared" si="35"/>
        <v>0</v>
      </c>
      <c r="O123" s="1398">
        <f t="shared" si="35"/>
        <v>0</v>
      </c>
      <c r="P123" s="1398">
        <f t="shared" si="35"/>
        <v>0</v>
      </c>
    </row>
    <row r="124" spans="2:16">
      <c r="B124" s="1399"/>
      <c r="C124" s="1400" t="s">
        <v>1364</v>
      </c>
      <c r="D124" s="1401"/>
      <c r="E124" s="1402"/>
      <c r="F124" s="1403"/>
      <c r="G124" s="1404"/>
      <c r="H124" s="1405"/>
      <c r="I124" s="1406"/>
      <c r="J124" s="1404"/>
      <c r="K124" s="1405"/>
      <c r="L124" s="1406"/>
      <c r="M124" s="1407"/>
      <c r="N124" s="1416"/>
      <c r="O124" s="1417"/>
      <c r="P124" s="1417"/>
    </row>
    <row r="125" spans="2:16">
      <c r="B125" s="1399"/>
      <c r="C125" s="1400" t="s">
        <v>1364</v>
      </c>
      <c r="D125" s="1401"/>
      <c r="E125" s="1402"/>
      <c r="F125" s="1403"/>
      <c r="G125" s="1404"/>
      <c r="H125" s="1405"/>
      <c r="I125" s="1406"/>
      <c r="J125" s="1404"/>
      <c r="K125" s="1405"/>
      <c r="L125" s="1406"/>
      <c r="M125" s="1407"/>
      <c r="N125" s="1416"/>
      <c r="O125" s="1417"/>
      <c r="P125" s="1417"/>
    </row>
    <row r="126" spans="2:16">
      <c r="B126" s="1399"/>
      <c r="C126" s="1400" t="s">
        <v>1364</v>
      </c>
      <c r="D126" s="1401"/>
      <c r="E126" s="1402"/>
      <c r="F126" s="1403"/>
      <c r="G126" s="1404"/>
      <c r="H126" s="1405"/>
      <c r="I126" s="1406"/>
      <c r="J126" s="1404"/>
      <c r="K126" s="1405"/>
      <c r="L126" s="1406"/>
      <c r="M126" s="1407"/>
      <c r="N126" s="1416"/>
      <c r="O126" s="1417"/>
      <c r="P126" s="1417"/>
    </row>
    <row r="127" spans="2:16" ht="51">
      <c r="B127" s="1391" t="s">
        <v>618</v>
      </c>
      <c r="C127" s="1392" t="s">
        <v>604</v>
      </c>
      <c r="D127" s="1393"/>
      <c r="E127" s="1385"/>
      <c r="F127" s="1386"/>
      <c r="G127" s="1394">
        <f t="shared" ref="G127:P127" si="36">SUM(G128:G130)</f>
        <v>0</v>
      </c>
      <c r="H127" s="1395">
        <f t="shared" si="36"/>
        <v>0</v>
      </c>
      <c r="I127" s="1396">
        <f t="shared" si="36"/>
        <v>0</v>
      </c>
      <c r="J127" s="1394">
        <f t="shared" si="36"/>
        <v>0</v>
      </c>
      <c r="K127" s="1395">
        <f t="shared" si="36"/>
        <v>0</v>
      </c>
      <c r="L127" s="1396">
        <f t="shared" si="36"/>
        <v>0</v>
      </c>
      <c r="M127" s="1397">
        <f t="shared" si="36"/>
        <v>0</v>
      </c>
      <c r="N127" s="1394">
        <f t="shared" si="36"/>
        <v>0</v>
      </c>
      <c r="O127" s="1398">
        <f t="shared" si="36"/>
        <v>0</v>
      </c>
      <c r="P127" s="1398">
        <f t="shared" si="36"/>
        <v>0</v>
      </c>
    </row>
    <row r="128" spans="2:16">
      <c r="B128" s="1399"/>
      <c r="C128" s="1400" t="s">
        <v>1364</v>
      </c>
      <c r="D128" s="1401"/>
      <c r="E128" s="1402"/>
      <c r="F128" s="1403"/>
      <c r="G128" s="1404"/>
      <c r="H128" s="1405"/>
      <c r="I128" s="1406"/>
      <c r="J128" s="1404"/>
      <c r="K128" s="1405"/>
      <c r="L128" s="1406"/>
      <c r="M128" s="1407"/>
      <c r="N128" s="1416"/>
      <c r="O128" s="1417"/>
      <c r="P128" s="1417"/>
    </row>
    <row r="129" spans="2:16">
      <c r="B129" s="1399"/>
      <c r="C129" s="1400" t="s">
        <v>1364</v>
      </c>
      <c r="D129" s="1401"/>
      <c r="E129" s="1402"/>
      <c r="F129" s="1403"/>
      <c r="G129" s="1404"/>
      <c r="H129" s="1405"/>
      <c r="I129" s="1406"/>
      <c r="J129" s="1404"/>
      <c r="K129" s="1405"/>
      <c r="L129" s="1406"/>
      <c r="M129" s="1407"/>
      <c r="N129" s="1416"/>
      <c r="O129" s="1417"/>
      <c r="P129" s="1417"/>
    </row>
    <row r="130" spans="2:16">
      <c r="B130" s="1399"/>
      <c r="C130" s="1400" t="s">
        <v>1364</v>
      </c>
      <c r="D130" s="1401"/>
      <c r="E130" s="1402"/>
      <c r="F130" s="1403"/>
      <c r="G130" s="1404"/>
      <c r="H130" s="1405"/>
      <c r="I130" s="1406"/>
      <c r="J130" s="1404"/>
      <c r="K130" s="1405"/>
      <c r="L130" s="1406"/>
      <c r="M130" s="1407"/>
      <c r="N130" s="1416"/>
      <c r="O130" s="1417"/>
      <c r="P130" s="1417"/>
    </row>
    <row r="131" spans="2:16">
      <c r="B131" s="1418" t="s">
        <v>295</v>
      </c>
      <c r="C131" s="1419" t="s">
        <v>31</v>
      </c>
      <c r="D131" s="1420"/>
      <c r="E131" s="1385"/>
      <c r="F131" s="1386"/>
      <c r="G131" s="1387">
        <f t="shared" ref="G131:P131" si="37">G132+G136</f>
        <v>0</v>
      </c>
      <c r="H131" s="1388">
        <f t="shared" si="37"/>
        <v>0</v>
      </c>
      <c r="I131" s="1389">
        <f t="shared" si="37"/>
        <v>0</v>
      </c>
      <c r="J131" s="1387">
        <f t="shared" si="37"/>
        <v>0</v>
      </c>
      <c r="K131" s="1388">
        <f t="shared" si="37"/>
        <v>0</v>
      </c>
      <c r="L131" s="1389">
        <f t="shared" si="37"/>
        <v>0</v>
      </c>
      <c r="M131" s="1385">
        <f t="shared" si="37"/>
        <v>0</v>
      </c>
      <c r="N131" s="1387">
        <f t="shared" si="37"/>
        <v>0</v>
      </c>
      <c r="O131" s="1390">
        <f t="shared" si="37"/>
        <v>0</v>
      </c>
      <c r="P131" s="1390">
        <f t="shared" si="37"/>
        <v>0</v>
      </c>
    </row>
    <row r="132" spans="2:16" ht="64.5">
      <c r="B132" s="1421" t="s">
        <v>297</v>
      </c>
      <c r="C132" s="1422" t="s">
        <v>33</v>
      </c>
      <c r="D132" s="1423"/>
      <c r="E132" s="1385"/>
      <c r="F132" s="1386"/>
      <c r="G132" s="1394">
        <f t="shared" ref="G132:P132" si="38">SUM(G133:G135)</f>
        <v>0</v>
      </c>
      <c r="H132" s="1395">
        <f t="shared" si="38"/>
        <v>0</v>
      </c>
      <c r="I132" s="1396">
        <f t="shared" si="38"/>
        <v>0</v>
      </c>
      <c r="J132" s="1394">
        <f t="shared" si="38"/>
        <v>0</v>
      </c>
      <c r="K132" s="1395">
        <f t="shared" si="38"/>
        <v>0</v>
      </c>
      <c r="L132" s="1396">
        <f t="shared" si="38"/>
        <v>0</v>
      </c>
      <c r="M132" s="1397">
        <f t="shared" si="38"/>
        <v>0</v>
      </c>
      <c r="N132" s="1394">
        <f t="shared" si="38"/>
        <v>0</v>
      </c>
      <c r="O132" s="1398">
        <f t="shared" si="38"/>
        <v>0</v>
      </c>
      <c r="P132" s="1398">
        <f t="shared" si="38"/>
        <v>0</v>
      </c>
    </row>
    <row r="133" spans="2:16">
      <c r="B133" s="1399"/>
      <c r="C133" s="1400" t="s">
        <v>1364</v>
      </c>
      <c r="D133" s="1401"/>
      <c r="E133" s="1451"/>
      <c r="F133" s="1452"/>
      <c r="G133" s="1404"/>
      <c r="H133" s="1405"/>
      <c r="I133" s="1406"/>
      <c r="J133" s="1404"/>
      <c r="K133" s="1405"/>
      <c r="L133" s="1406"/>
      <c r="M133" s="1407"/>
      <c r="N133" s="1416"/>
      <c r="O133" s="1417"/>
      <c r="P133" s="1417"/>
    </row>
    <row r="134" spans="2:16">
      <c r="B134" s="1399"/>
      <c r="C134" s="1400" t="s">
        <v>1364</v>
      </c>
      <c r="D134" s="1401"/>
      <c r="E134" s="1402"/>
      <c r="F134" s="1403"/>
      <c r="G134" s="1404"/>
      <c r="H134" s="1405"/>
      <c r="I134" s="1406"/>
      <c r="J134" s="1404"/>
      <c r="K134" s="1405"/>
      <c r="L134" s="1406"/>
      <c r="M134" s="1407"/>
      <c r="N134" s="1416"/>
      <c r="O134" s="1417"/>
      <c r="P134" s="1417"/>
    </row>
    <row r="135" spans="2:16">
      <c r="B135" s="1399"/>
      <c r="C135" s="1400" t="s">
        <v>1364</v>
      </c>
      <c r="D135" s="1401"/>
      <c r="E135" s="1402"/>
      <c r="F135" s="1403"/>
      <c r="G135" s="1404"/>
      <c r="H135" s="1405"/>
      <c r="I135" s="1406"/>
      <c r="J135" s="1404"/>
      <c r="K135" s="1405"/>
      <c r="L135" s="1406"/>
      <c r="M135" s="1407"/>
      <c r="N135" s="1416"/>
      <c r="O135" s="1417"/>
      <c r="P135" s="1417"/>
    </row>
    <row r="136" spans="2:16">
      <c r="B136" s="1421" t="s">
        <v>298</v>
      </c>
      <c r="C136" s="1422" t="s">
        <v>35</v>
      </c>
      <c r="D136" s="1423"/>
      <c r="E136" s="1385"/>
      <c r="F136" s="1386"/>
      <c r="G136" s="1394">
        <f t="shared" ref="G136:P136" si="39">SUM(G137:G139)</f>
        <v>0</v>
      </c>
      <c r="H136" s="1395">
        <f t="shared" si="39"/>
        <v>0</v>
      </c>
      <c r="I136" s="1396">
        <f t="shared" si="39"/>
        <v>0</v>
      </c>
      <c r="J136" s="1394">
        <f t="shared" si="39"/>
        <v>0</v>
      </c>
      <c r="K136" s="1395">
        <f t="shared" si="39"/>
        <v>0</v>
      </c>
      <c r="L136" s="1396">
        <f t="shared" si="39"/>
        <v>0</v>
      </c>
      <c r="M136" s="1397">
        <f t="shared" si="39"/>
        <v>0</v>
      </c>
      <c r="N136" s="1394">
        <f t="shared" si="39"/>
        <v>0</v>
      </c>
      <c r="O136" s="1398">
        <f t="shared" si="39"/>
        <v>0</v>
      </c>
      <c r="P136" s="1398">
        <f t="shared" si="39"/>
        <v>0</v>
      </c>
    </row>
    <row r="137" spans="2:16">
      <c r="B137" s="1399"/>
      <c r="C137" s="1400" t="s">
        <v>1364</v>
      </c>
      <c r="D137" s="1401"/>
      <c r="E137" s="1451"/>
      <c r="F137" s="1452"/>
      <c r="G137" s="1404"/>
      <c r="H137" s="1405"/>
      <c r="I137" s="1406"/>
      <c r="J137" s="1404"/>
      <c r="K137" s="1405"/>
      <c r="L137" s="1406"/>
      <c r="M137" s="1407"/>
      <c r="N137" s="1416"/>
      <c r="O137" s="1417"/>
      <c r="P137" s="1417"/>
    </row>
    <row r="138" spans="2:16">
      <c r="B138" s="1399"/>
      <c r="C138" s="1400" t="s">
        <v>1364</v>
      </c>
      <c r="D138" s="1401"/>
      <c r="E138" s="1402"/>
      <c r="F138" s="1403"/>
      <c r="G138" s="1404"/>
      <c r="H138" s="1405"/>
      <c r="I138" s="1406"/>
      <c r="J138" s="1404"/>
      <c r="K138" s="1405"/>
      <c r="L138" s="1406"/>
      <c r="M138" s="1407"/>
      <c r="N138" s="1416"/>
      <c r="O138" s="1417"/>
      <c r="P138" s="1417"/>
    </row>
    <row r="139" spans="2:16">
      <c r="B139" s="1399"/>
      <c r="C139" s="1400" t="s">
        <v>1364</v>
      </c>
      <c r="D139" s="1401"/>
      <c r="E139" s="1402"/>
      <c r="F139" s="1403"/>
      <c r="G139" s="1404"/>
      <c r="H139" s="1405"/>
      <c r="I139" s="1406"/>
      <c r="J139" s="1404"/>
      <c r="K139" s="1405"/>
      <c r="L139" s="1406"/>
      <c r="M139" s="1407"/>
      <c r="N139" s="1416"/>
      <c r="O139" s="1417"/>
      <c r="P139" s="1417"/>
    </row>
    <row r="140" spans="2:16">
      <c r="B140" s="1418" t="s">
        <v>300</v>
      </c>
      <c r="C140" s="1419" t="s">
        <v>37</v>
      </c>
      <c r="D140" s="1420"/>
      <c r="E140" s="1385"/>
      <c r="F140" s="1386"/>
      <c r="G140" s="1386">
        <f>G141+G157+G145+G149+G153</f>
        <v>0</v>
      </c>
      <c r="H140" s="1412">
        <f t="shared" ref="H140:P140" si="40">H141+H157+H145+H149+H153</f>
        <v>0</v>
      </c>
      <c r="I140" s="1413">
        <f t="shared" si="40"/>
        <v>0</v>
      </c>
      <c r="J140" s="1386">
        <f t="shared" si="40"/>
        <v>0</v>
      </c>
      <c r="K140" s="1412">
        <f t="shared" si="40"/>
        <v>0</v>
      </c>
      <c r="L140" s="1413">
        <f t="shared" si="40"/>
        <v>0</v>
      </c>
      <c r="M140" s="1387">
        <f t="shared" si="40"/>
        <v>0</v>
      </c>
      <c r="N140" s="1424">
        <f t="shared" si="40"/>
        <v>0</v>
      </c>
      <c r="O140" s="1413">
        <f t="shared" si="40"/>
        <v>0</v>
      </c>
      <c r="P140" s="1415">
        <f t="shared" si="40"/>
        <v>0</v>
      </c>
    </row>
    <row r="141" spans="2:16">
      <c r="B141" s="1421" t="s">
        <v>301</v>
      </c>
      <c r="C141" s="1422" t="s">
        <v>39</v>
      </c>
      <c r="D141" s="1423"/>
      <c r="E141" s="1385"/>
      <c r="F141" s="1386"/>
      <c r="G141" s="1394">
        <f t="shared" ref="G141:P141" si="41">SUM(G142:G144)</f>
        <v>0</v>
      </c>
      <c r="H141" s="1395">
        <f t="shared" si="41"/>
        <v>0</v>
      </c>
      <c r="I141" s="1396">
        <f t="shared" si="41"/>
        <v>0</v>
      </c>
      <c r="J141" s="1394">
        <f t="shared" si="41"/>
        <v>0</v>
      </c>
      <c r="K141" s="1395">
        <f t="shared" si="41"/>
        <v>0</v>
      </c>
      <c r="L141" s="1396">
        <f t="shared" si="41"/>
        <v>0</v>
      </c>
      <c r="M141" s="1397">
        <f t="shared" si="41"/>
        <v>0</v>
      </c>
      <c r="N141" s="1394">
        <f t="shared" si="41"/>
        <v>0</v>
      </c>
      <c r="O141" s="1398">
        <f t="shared" si="41"/>
        <v>0</v>
      </c>
      <c r="P141" s="1398">
        <f t="shared" si="41"/>
        <v>0</v>
      </c>
    </row>
    <row r="142" spans="2:16">
      <c r="B142" s="1399"/>
      <c r="C142" s="1400" t="s">
        <v>1364</v>
      </c>
      <c r="D142" s="1401"/>
      <c r="E142" s="1402"/>
      <c r="F142" s="1403"/>
      <c r="G142" s="1404"/>
      <c r="H142" s="1405"/>
      <c r="I142" s="1406"/>
      <c r="J142" s="1404"/>
      <c r="K142" s="1405"/>
      <c r="L142" s="1406"/>
      <c r="M142" s="1407"/>
      <c r="N142" s="1404"/>
      <c r="O142" s="1408"/>
      <c r="P142" s="1408"/>
    </row>
    <row r="143" spans="2:16">
      <c r="B143" s="1399"/>
      <c r="C143" s="1400" t="s">
        <v>1364</v>
      </c>
      <c r="D143" s="1401"/>
      <c r="E143" s="1402"/>
      <c r="F143" s="1403"/>
      <c r="G143" s="1404"/>
      <c r="H143" s="1405"/>
      <c r="I143" s="1406"/>
      <c r="J143" s="1404"/>
      <c r="K143" s="1405"/>
      <c r="L143" s="1406"/>
      <c r="M143" s="1407"/>
      <c r="N143" s="1404"/>
      <c r="O143" s="1408"/>
      <c r="P143" s="1408"/>
    </row>
    <row r="144" spans="2:16">
      <c r="B144" s="1399"/>
      <c r="C144" s="1400" t="s">
        <v>1364</v>
      </c>
      <c r="D144" s="1401"/>
      <c r="E144" s="1402"/>
      <c r="F144" s="1403"/>
      <c r="G144" s="1404"/>
      <c r="H144" s="1405"/>
      <c r="I144" s="1406"/>
      <c r="J144" s="1404"/>
      <c r="K144" s="1405"/>
      <c r="L144" s="1406"/>
      <c r="M144" s="1407"/>
      <c r="N144" s="1404"/>
      <c r="O144" s="1408"/>
      <c r="P144" s="1408"/>
    </row>
    <row r="145" spans="2:16">
      <c r="B145" s="1421" t="s">
        <v>303</v>
      </c>
      <c r="C145" s="1422" t="s">
        <v>42</v>
      </c>
      <c r="D145" s="1423"/>
      <c r="E145" s="1385"/>
      <c r="F145" s="1386"/>
      <c r="G145" s="1394">
        <f t="shared" ref="G145:P145" si="42">SUM(G146:G148)</f>
        <v>0</v>
      </c>
      <c r="H145" s="1395">
        <f t="shared" si="42"/>
        <v>0</v>
      </c>
      <c r="I145" s="1396">
        <f t="shared" si="42"/>
        <v>0</v>
      </c>
      <c r="J145" s="1394">
        <f t="shared" si="42"/>
        <v>0</v>
      </c>
      <c r="K145" s="1395">
        <f t="shared" si="42"/>
        <v>0</v>
      </c>
      <c r="L145" s="1396">
        <f t="shared" si="42"/>
        <v>0</v>
      </c>
      <c r="M145" s="1397">
        <f t="shared" si="42"/>
        <v>0</v>
      </c>
      <c r="N145" s="1394">
        <f t="shared" si="42"/>
        <v>0</v>
      </c>
      <c r="O145" s="1398">
        <f t="shared" si="42"/>
        <v>0</v>
      </c>
      <c r="P145" s="1398">
        <f t="shared" si="42"/>
        <v>0</v>
      </c>
    </row>
    <row r="146" spans="2:16">
      <c r="B146" s="1454"/>
      <c r="C146" s="1400" t="s">
        <v>1364</v>
      </c>
      <c r="D146" s="1401"/>
      <c r="E146" s="1402"/>
      <c r="F146" s="1403"/>
      <c r="G146" s="1404"/>
      <c r="H146" s="1405"/>
      <c r="I146" s="1406"/>
      <c r="J146" s="1404"/>
      <c r="K146" s="1405"/>
      <c r="L146" s="1406"/>
      <c r="M146" s="1407"/>
      <c r="N146" s="1404"/>
      <c r="O146" s="1408"/>
      <c r="P146" s="1408"/>
    </row>
    <row r="147" spans="2:16">
      <c r="B147" s="1454"/>
      <c r="C147" s="1400" t="s">
        <v>1364</v>
      </c>
      <c r="D147" s="1401"/>
      <c r="E147" s="1402"/>
      <c r="F147" s="1403"/>
      <c r="G147" s="1404"/>
      <c r="H147" s="1405"/>
      <c r="I147" s="1406"/>
      <c r="J147" s="1404"/>
      <c r="K147" s="1405"/>
      <c r="L147" s="1406"/>
      <c r="M147" s="1407"/>
      <c r="N147" s="1404"/>
      <c r="O147" s="1408"/>
      <c r="P147" s="1408"/>
    </row>
    <row r="148" spans="2:16">
      <c r="B148" s="1454"/>
      <c r="C148" s="1400" t="s">
        <v>1364</v>
      </c>
      <c r="D148" s="1401"/>
      <c r="E148" s="1402"/>
      <c r="F148" s="1403"/>
      <c r="G148" s="1404"/>
      <c r="H148" s="1405"/>
      <c r="I148" s="1406"/>
      <c r="J148" s="1404"/>
      <c r="K148" s="1405"/>
      <c r="L148" s="1406"/>
      <c r="M148" s="1407"/>
      <c r="N148" s="1404"/>
      <c r="O148" s="1408"/>
      <c r="P148" s="1408"/>
    </row>
    <row r="149" spans="2:16" ht="27.75" customHeight="1">
      <c r="B149" s="1421" t="s">
        <v>619</v>
      </c>
      <c r="C149" s="1422" t="s">
        <v>45</v>
      </c>
      <c r="D149" s="1423"/>
      <c r="E149" s="1385"/>
      <c r="F149" s="1386"/>
      <c r="G149" s="1394">
        <f t="shared" ref="G149:P149" si="43">SUM(G150:G152)</f>
        <v>0</v>
      </c>
      <c r="H149" s="1395">
        <f t="shared" si="43"/>
        <v>0</v>
      </c>
      <c r="I149" s="1396">
        <f t="shared" si="43"/>
        <v>0</v>
      </c>
      <c r="J149" s="1394">
        <f t="shared" si="43"/>
        <v>0</v>
      </c>
      <c r="K149" s="1395">
        <f t="shared" si="43"/>
        <v>0</v>
      </c>
      <c r="L149" s="1396">
        <f t="shared" si="43"/>
        <v>0</v>
      </c>
      <c r="M149" s="1397">
        <f t="shared" si="43"/>
        <v>0</v>
      </c>
      <c r="N149" s="1394">
        <f t="shared" si="43"/>
        <v>0</v>
      </c>
      <c r="O149" s="1398">
        <f t="shared" si="43"/>
        <v>0</v>
      </c>
      <c r="P149" s="1398">
        <f t="shared" si="43"/>
        <v>0</v>
      </c>
    </row>
    <row r="150" spans="2:16">
      <c r="B150" s="1454"/>
      <c r="C150" s="1400" t="s">
        <v>1364</v>
      </c>
      <c r="D150" s="1401"/>
      <c r="E150" s="1402"/>
      <c r="F150" s="1403"/>
      <c r="G150" s="1404"/>
      <c r="H150" s="1405"/>
      <c r="I150" s="1406"/>
      <c r="J150" s="1404"/>
      <c r="K150" s="1405"/>
      <c r="L150" s="1406"/>
      <c r="M150" s="1407"/>
      <c r="N150" s="1404"/>
      <c r="O150" s="1408"/>
      <c r="P150" s="1408"/>
    </row>
    <row r="151" spans="2:16">
      <c r="B151" s="1454"/>
      <c r="C151" s="1400" t="s">
        <v>1364</v>
      </c>
      <c r="D151" s="1401"/>
      <c r="E151" s="1402"/>
      <c r="F151" s="1403"/>
      <c r="G151" s="1404"/>
      <c r="H151" s="1405"/>
      <c r="I151" s="1406"/>
      <c r="J151" s="1404"/>
      <c r="K151" s="1405"/>
      <c r="L151" s="1406"/>
      <c r="M151" s="1407"/>
      <c r="N151" s="1404"/>
      <c r="O151" s="1408"/>
      <c r="P151" s="1408"/>
    </row>
    <row r="152" spans="2:16">
      <c r="B152" s="1454"/>
      <c r="C152" s="1400" t="s">
        <v>1364</v>
      </c>
      <c r="D152" s="1401"/>
      <c r="E152" s="1402"/>
      <c r="F152" s="1403"/>
      <c r="G152" s="1404"/>
      <c r="H152" s="1405"/>
      <c r="I152" s="1406"/>
      <c r="J152" s="1404"/>
      <c r="K152" s="1405"/>
      <c r="L152" s="1406"/>
      <c r="M152" s="1407"/>
      <c r="N152" s="1404"/>
      <c r="O152" s="1408"/>
      <c r="P152" s="1408"/>
    </row>
    <row r="153" spans="2:16" ht="26.25">
      <c r="B153" s="1421" t="s">
        <v>620</v>
      </c>
      <c r="C153" s="1422" t="s">
        <v>47</v>
      </c>
      <c r="D153" s="1423"/>
      <c r="E153" s="1385"/>
      <c r="F153" s="1386"/>
      <c r="G153" s="1394">
        <f t="shared" ref="G153:P153" si="44">SUM(G154:G156)</f>
        <v>0</v>
      </c>
      <c r="H153" s="1395">
        <f t="shared" si="44"/>
        <v>0</v>
      </c>
      <c r="I153" s="1396">
        <f t="shared" si="44"/>
        <v>0</v>
      </c>
      <c r="J153" s="1394">
        <f t="shared" si="44"/>
        <v>0</v>
      </c>
      <c r="K153" s="1395">
        <f t="shared" si="44"/>
        <v>0</v>
      </c>
      <c r="L153" s="1396">
        <f t="shared" si="44"/>
        <v>0</v>
      </c>
      <c r="M153" s="1397">
        <f t="shared" si="44"/>
        <v>0</v>
      </c>
      <c r="N153" s="1394">
        <f t="shared" si="44"/>
        <v>0</v>
      </c>
      <c r="O153" s="1398">
        <f t="shared" si="44"/>
        <v>0</v>
      </c>
      <c r="P153" s="1398">
        <f t="shared" si="44"/>
        <v>0</v>
      </c>
    </row>
    <row r="154" spans="2:16">
      <c r="B154" s="1454"/>
      <c r="C154" s="1400" t="s">
        <v>1364</v>
      </c>
      <c r="D154" s="1401"/>
      <c r="E154" s="1402"/>
      <c r="F154" s="1403"/>
      <c r="G154" s="1404"/>
      <c r="H154" s="1405"/>
      <c r="I154" s="1406"/>
      <c r="J154" s="1404"/>
      <c r="K154" s="1405"/>
      <c r="L154" s="1406"/>
      <c r="M154" s="1407"/>
      <c r="N154" s="1404"/>
      <c r="O154" s="1408"/>
      <c r="P154" s="1408"/>
    </row>
    <row r="155" spans="2:16">
      <c r="B155" s="1454"/>
      <c r="C155" s="1400" t="s">
        <v>1364</v>
      </c>
      <c r="D155" s="1401"/>
      <c r="E155" s="1402"/>
      <c r="F155" s="1403"/>
      <c r="G155" s="1404"/>
      <c r="H155" s="1405"/>
      <c r="I155" s="1406"/>
      <c r="J155" s="1404"/>
      <c r="K155" s="1405"/>
      <c r="L155" s="1406"/>
      <c r="M155" s="1407"/>
      <c r="N155" s="1404"/>
      <c r="O155" s="1408"/>
      <c r="P155" s="1408"/>
    </row>
    <row r="156" spans="2:16">
      <c r="B156" s="1454"/>
      <c r="C156" s="1400" t="s">
        <v>1364</v>
      </c>
      <c r="D156" s="1401"/>
      <c r="E156" s="1402"/>
      <c r="F156" s="1403"/>
      <c r="G156" s="1404"/>
      <c r="H156" s="1405"/>
      <c r="I156" s="1406"/>
      <c r="J156" s="1404"/>
      <c r="K156" s="1405"/>
      <c r="L156" s="1406"/>
      <c r="M156" s="1407"/>
      <c r="N156" s="1404"/>
      <c r="O156" s="1408"/>
      <c r="P156" s="1408"/>
    </row>
    <row r="157" spans="2:16" ht="26.25">
      <c r="B157" s="1421" t="s">
        <v>621</v>
      </c>
      <c r="C157" s="1426" t="s">
        <v>610</v>
      </c>
      <c r="D157" s="1427"/>
      <c r="E157" s="1385"/>
      <c r="F157" s="1386"/>
      <c r="G157" s="1394">
        <f t="shared" ref="G157:P157" si="45">SUM(G158:G160)</f>
        <v>0</v>
      </c>
      <c r="H157" s="1395">
        <f t="shared" si="45"/>
        <v>0</v>
      </c>
      <c r="I157" s="1396">
        <f t="shared" si="45"/>
        <v>0</v>
      </c>
      <c r="J157" s="1394">
        <f t="shared" si="45"/>
        <v>0</v>
      </c>
      <c r="K157" s="1395">
        <f t="shared" si="45"/>
        <v>0</v>
      </c>
      <c r="L157" s="1396">
        <f t="shared" si="45"/>
        <v>0</v>
      </c>
      <c r="M157" s="1397">
        <f t="shared" si="45"/>
        <v>0</v>
      </c>
      <c r="N157" s="1394">
        <f t="shared" si="45"/>
        <v>0</v>
      </c>
      <c r="O157" s="1398">
        <f t="shared" si="45"/>
        <v>0</v>
      </c>
      <c r="P157" s="1398">
        <f t="shared" si="45"/>
        <v>0</v>
      </c>
    </row>
    <row r="158" spans="2:16">
      <c r="B158" s="1399"/>
      <c r="C158" s="1400" t="s">
        <v>1364</v>
      </c>
      <c r="D158" s="1401"/>
      <c r="E158" s="1402"/>
      <c r="F158" s="1403"/>
      <c r="G158" s="1404"/>
      <c r="H158" s="1405"/>
      <c r="I158" s="1406"/>
      <c r="J158" s="1404"/>
      <c r="K158" s="1405"/>
      <c r="L158" s="1406"/>
      <c r="M158" s="1407"/>
      <c r="N158" s="1404"/>
      <c r="O158" s="1408"/>
      <c r="P158" s="1408"/>
    </row>
    <row r="159" spans="2:16">
      <c r="B159" s="1399"/>
      <c r="C159" s="1400" t="s">
        <v>1364</v>
      </c>
      <c r="D159" s="1401"/>
      <c r="E159" s="1402"/>
      <c r="F159" s="1403"/>
      <c r="G159" s="1404"/>
      <c r="H159" s="1405"/>
      <c r="I159" s="1406"/>
      <c r="J159" s="1404"/>
      <c r="K159" s="1405"/>
      <c r="L159" s="1406"/>
      <c r="M159" s="1407"/>
      <c r="N159" s="1404"/>
      <c r="O159" s="1408"/>
      <c r="P159" s="1408"/>
    </row>
    <row r="160" spans="2:16">
      <c r="B160" s="1399"/>
      <c r="C160" s="1400" t="s">
        <v>1364</v>
      </c>
      <c r="D160" s="1401"/>
      <c r="E160" s="1402"/>
      <c r="F160" s="1403"/>
      <c r="G160" s="1404"/>
      <c r="H160" s="1405"/>
      <c r="I160" s="1406"/>
      <c r="J160" s="1404"/>
      <c r="K160" s="1405"/>
      <c r="L160" s="1406"/>
      <c r="M160" s="1407"/>
      <c r="N160" s="1404"/>
      <c r="O160" s="1408"/>
      <c r="P160" s="1408"/>
    </row>
    <row r="161" spans="2:16">
      <c r="B161" s="1428" t="s">
        <v>305</v>
      </c>
      <c r="C161" s="1429" t="s">
        <v>53</v>
      </c>
      <c r="D161" s="1430"/>
      <c r="E161" s="1431"/>
      <c r="F161" s="1432"/>
      <c r="G161" s="1424">
        <f>G162+G166</f>
        <v>0</v>
      </c>
      <c r="H161" s="1412">
        <f t="shared" ref="H161:P161" si="46">H162+H166</f>
        <v>0</v>
      </c>
      <c r="I161" s="1414">
        <f t="shared" si="46"/>
        <v>0</v>
      </c>
      <c r="J161" s="1424">
        <f t="shared" si="46"/>
        <v>0</v>
      </c>
      <c r="K161" s="1412">
        <f t="shared" si="46"/>
        <v>0</v>
      </c>
      <c r="L161" s="1414">
        <f t="shared" si="46"/>
        <v>0</v>
      </c>
      <c r="M161" s="1431">
        <f t="shared" si="46"/>
        <v>0</v>
      </c>
      <c r="N161" s="1424">
        <f t="shared" si="46"/>
        <v>0</v>
      </c>
      <c r="O161" s="1433">
        <f t="shared" si="46"/>
        <v>0</v>
      </c>
      <c r="P161" s="1433">
        <f t="shared" si="46"/>
        <v>0</v>
      </c>
    </row>
    <row r="162" spans="2:16">
      <c r="B162" s="1434" t="s">
        <v>307</v>
      </c>
      <c r="C162" s="1455" t="s">
        <v>55</v>
      </c>
      <c r="D162" s="1427"/>
      <c r="E162" s="1435"/>
      <c r="F162" s="1436"/>
      <c r="G162" s="1394">
        <f t="shared" ref="G162:P162" si="47">SUM(G163:G165)</f>
        <v>0</v>
      </c>
      <c r="H162" s="1395">
        <f t="shared" si="47"/>
        <v>0</v>
      </c>
      <c r="I162" s="1396">
        <f t="shared" si="47"/>
        <v>0</v>
      </c>
      <c r="J162" s="1394">
        <f t="shared" si="47"/>
        <v>0</v>
      </c>
      <c r="K162" s="1395">
        <f t="shared" si="47"/>
        <v>0</v>
      </c>
      <c r="L162" s="1396">
        <f t="shared" si="47"/>
        <v>0</v>
      </c>
      <c r="M162" s="1397">
        <f t="shared" si="47"/>
        <v>0</v>
      </c>
      <c r="N162" s="1394">
        <f t="shared" si="47"/>
        <v>0</v>
      </c>
      <c r="O162" s="1398">
        <f t="shared" si="47"/>
        <v>0</v>
      </c>
      <c r="P162" s="1398">
        <f t="shared" si="47"/>
        <v>0</v>
      </c>
    </row>
    <row r="163" spans="2:16">
      <c r="B163" s="1399"/>
      <c r="C163" s="1400" t="s">
        <v>1364</v>
      </c>
      <c r="D163" s="1401"/>
      <c r="E163" s="1451"/>
      <c r="F163" s="1452"/>
      <c r="G163" s="1439"/>
      <c r="H163" s="1440"/>
      <c r="I163" s="1441"/>
      <c r="J163" s="1439"/>
      <c r="K163" s="1440"/>
      <c r="L163" s="1441"/>
      <c r="M163" s="1442"/>
      <c r="N163" s="1439"/>
      <c r="O163" s="1443"/>
      <c r="P163" s="1443"/>
    </row>
    <row r="164" spans="2:16">
      <c r="B164" s="1399"/>
      <c r="C164" s="1400" t="s">
        <v>1364</v>
      </c>
      <c r="D164" s="1401"/>
      <c r="E164" s="1437"/>
      <c r="F164" s="1438"/>
      <c r="G164" s="1439"/>
      <c r="H164" s="1440"/>
      <c r="I164" s="1441"/>
      <c r="J164" s="1439"/>
      <c r="K164" s="1440"/>
      <c r="L164" s="1441"/>
      <c r="M164" s="1442"/>
      <c r="N164" s="1439"/>
      <c r="O164" s="1443"/>
      <c r="P164" s="1443"/>
    </row>
    <row r="165" spans="2:16">
      <c r="B165" s="1399"/>
      <c r="C165" s="1400" t="s">
        <v>1364</v>
      </c>
      <c r="D165" s="1401"/>
      <c r="E165" s="1437"/>
      <c r="F165" s="1438"/>
      <c r="G165" s="1439"/>
      <c r="H165" s="1440"/>
      <c r="I165" s="1441"/>
      <c r="J165" s="1439"/>
      <c r="K165" s="1440"/>
      <c r="L165" s="1441"/>
      <c r="M165" s="1442"/>
      <c r="N165" s="1439"/>
      <c r="O165" s="1443"/>
      <c r="P165" s="1443"/>
    </row>
    <row r="166" spans="2:16" ht="26.25">
      <c r="B166" s="1449" t="s">
        <v>309</v>
      </c>
      <c r="C166" s="1455" t="s">
        <v>57</v>
      </c>
      <c r="D166" s="1423"/>
      <c r="E166" s="1431"/>
      <c r="F166" s="1432"/>
      <c r="G166" s="1394">
        <f t="shared" ref="G166:P166" si="48">SUM(G167:G169)</f>
        <v>0</v>
      </c>
      <c r="H166" s="1395">
        <f t="shared" si="48"/>
        <v>0</v>
      </c>
      <c r="I166" s="1396">
        <f t="shared" si="48"/>
        <v>0</v>
      </c>
      <c r="J166" s="1394">
        <f t="shared" si="48"/>
        <v>0</v>
      </c>
      <c r="K166" s="1395">
        <f t="shared" si="48"/>
        <v>0</v>
      </c>
      <c r="L166" s="1396">
        <f t="shared" si="48"/>
        <v>0</v>
      </c>
      <c r="M166" s="1397">
        <f t="shared" si="48"/>
        <v>0</v>
      </c>
      <c r="N166" s="1394">
        <f t="shared" si="48"/>
        <v>0</v>
      </c>
      <c r="O166" s="1398">
        <f t="shared" si="48"/>
        <v>0</v>
      </c>
      <c r="P166" s="1398">
        <f t="shared" si="48"/>
        <v>0</v>
      </c>
    </row>
    <row r="167" spans="2:16">
      <c r="B167" s="1399"/>
      <c r="C167" s="1400" t="s">
        <v>1364</v>
      </c>
      <c r="D167" s="1401"/>
      <c r="E167" s="1451"/>
      <c r="F167" s="1452"/>
      <c r="G167" s="1444"/>
      <c r="H167" s="1445"/>
      <c r="I167" s="1446"/>
      <c r="J167" s="1444"/>
      <c r="K167" s="1445"/>
      <c r="L167" s="1446"/>
      <c r="M167" s="1447"/>
      <c r="N167" s="1444"/>
      <c r="O167" s="1448"/>
      <c r="P167" s="1448"/>
    </row>
    <row r="168" spans="2:16">
      <c r="B168" s="1399"/>
      <c r="C168" s="1400" t="s">
        <v>1364</v>
      </c>
      <c r="D168" s="1401"/>
      <c r="E168" s="1451"/>
      <c r="F168" s="1452"/>
      <c r="G168" s="1444"/>
      <c r="H168" s="1445"/>
      <c r="I168" s="1446"/>
      <c r="J168" s="1444"/>
      <c r="K168" s="1445"/>
      <c r="L168" s="1446"/>
      <c r="M168" s="1447"/>
      <c r="N168" s="1444"/>
      <c r="O168" s="1448"/>
      <c r="P168" s="1448"/>
    </row>
    <row r="169" spans="2:16">
      <c r="B169" s="1399"/>
      <c r="C169" s="1400" t="s">
        <v>1364</v>
      </c>
      <c r="D169" s="1401"/>
      <c r="E169" s="1451"/>
      <c r="F169" s="1452"/>
      <c r="G169" s="1444"/>
      <c r="H169" s="1445"/>
      <c r="I169" s="1446"/>
      <c r="J169" s="1444"/>
      <c r="K169" s="1445"/>
      <c r="L169" s="1446"/>
      <c r="M169" s="1447"/>
      <c r="N169" s="1444"/>
      <c r="O169" s="1448"/>
      <c r="P169" s="1448"/>
    </row>
    <row r="170" spans="2:16">
      <c r="B170" s="1453" t="s">
        <v>311</v>
      </c>
      <c r="C170" s="1456" t="s">
        <v>611</v>
      </c>
      <c r="D170" s="1420"/>
      <c r="E170" s="1431"/>
      <c r="F170" s="1432"/>
      <c r="G170" s="1394">
        <f t="shared" ref="G170:P170" si="49">SUM(G171:G173)</f>
        <v>0</v>
      </c>
      <c r="H170" s="1395">
        <f t="shared" si="49"/>
        <v>0</v>
      </c>
      <c r="I170" s="1396">
        <f t="shared" si="49"/>
        <v>0</v>
      </c>
      <c r="J170" s="1394">
        <f t="shared" si="49"/>
        <v>0</v>
      </c>
      <c r="K170" s="1395">
        <f t="shared" si="49"/>
        <v>0</v>
      </c>
      <c r="L170" s="1396">
        <f t="shared" si="49"/>
        <v>0</v>
      </c>
      <c r="M170" s="1397">
        <f t="shared" si="49"/>
        <v>0</v>
      </c>
      <c r="N170" s="1394">
        <f t="shared" si="49"/>
        <v>0</v>
      </c>
      <c r="O170" s="1398">
        <f t="shared" si="49"/>
        <v>0</v>
      </c>
      <c r="P170" s="1398">
        <f t="shared" si="49"/>
        <v>0</v>
      </c>
    </row>
    <row r="171" spans="2:16">
      <c r="B171" s="1399"/>
      <c r="C171" s="1400" t="s">
        <v>1364</v>
      </c>
      <c r="D171" s="1401"/>
      <c r="E171" s="1451"/>
      <c r="F171" s="1452"/>
      <c r="G171" s="1444"/>
      <c r="H171" s="1445"/>
      <c r="I171" s="1446"/>
      <c r="J171" s="1444"/>
      <c r="K171" s="1445"/>
      <c r="L171" s="1446"/>
      <c r="M171" s="1447"/>
      <c r="N171" s="1444"/>
      <c r="O171" s="1448"/>
      <c r="P171" s="1448"/>
    </row>
    <row r="172" spans="2:16">
      <c r="B172" s="1399"/>
      <c r="C172" s="1400" t="s">
        <v>1364</v>
      </c>
      <c r="D172" s="1401"/>
      <c r="E172" s="1451"/>
      <c r="F172" s="1452"/>
      <c r="G172" s="1444"/>
      <c r="H172" s="1445"/>
      <c r="I172" s="1446"/>
      <c r="J172" s="1444"/>
      <c r="K172" s="1445"/>
      <c r="L172" s="1446"/>
      <c r="M172" s="1447"/>
      <c r="N172" s="1444"/>
      <c r="O172" s="1448"/>
      <c r="P172" s="1448"/>
    </row>
    <row r="173" spans="2:16">
      <c r="B173" s="1399"/>
      <c r="C173" s="1400" t="s">
        <v>1364</v>
      </c>
      <c r="D173" s="1401"/>
      <c r="E173" s="1451"/>
      <c r="F173" s="1452"/>
      <c r="G173" s="1444"/>
      <c r="H173" s="1445"/>
      <c r="I173" s="1446"/>
      <c r="J173" s="1444"/>
      <c r="K173" s="1445"/>
      <c r="L173" s="1446"/>
      <c r="M173" s="1447"/>
      <c r="N173" s="1444"/>
      <c r="O173" s="1448"/>
      <c r="P173" s="1448"/>
    </row>
    <row r="174" spans="2:16">
      <c r="B174" s="1375" t="s">
        <v>130</v>
      </c>
      <c r="C174" s="1457" t="s">
        <v>664</v>
      </c>
      <c r="D174" s="1374"/>
      <c r="E174" s="1376"/>
      <c r="F174" s="1377"/>
      <c r="G174" s="1378">
        <f t="shared" ref="G174:P174" si="50">G175+G188+G213+G222+G243+G252</f>
        <v>0</v>
      </c>
      <c r="H174" s="1379">
        <f t="shared" si="50"/>
        <v>0</v>
      </c>
      <c r="I174" s="1380">
        <f t="shared" si="50"/>
        <v>0</v>
      </c>
      <c r="J174" s="1378">
        <f t="shared" si="50"/>
        <v>0</v>
      </c>
      <c r="K174" s="1379">
        <f t="shared" si="50"/>
        <v>0</v>
      </c>
      <c r="L174" s="1380">
        <f t="shared" si="50"/>
        <v>0</v>
      </c>
      <c r="M174" s="1376">
        <f t="shared" si="50"/>
        <v>0</v>
      </c>
      <c r="N174" s="1378">
        <f t="shared" si="50"/>
        <v>0</v>
      </c>
      <c r="O174" s="1381">
        <f t="shared" si="50"/>
        <v>0</v>
      </c>
      <c r="P174" s="1381">
        <f t="shared" si="50"/>
        <v>0</v>
      </c>
    </row>
    <row r="175" spans="2:16">
      <c r="B175" s="1382" t="s">
        <v>132</v>
      </c>
      <c r="C175" s="1383" t="s">
        <v>8</v>
      </c>
      <c r="D175" s="1384"/>
      <c r="E175" s="1385"/>
      <c r="F175" s="1386"/>
      <c r="G175" s="1387">
        <f t="shared" ref="G175:P175" si="51">G176+G180+G184</f>
        <v>0</v>
      </c>
      <c r="H175" s="1388">
        <f t="shared" si="51"/>
        <v>0</v>
      </c>
      <c r="I175" s="1389">
        <f t="shared" si="51"/>
        <v>0</v>
      </c>
      <c r="J175" s="1387">
        <f t="shared" si="51"/>
        <v>0</v>
      </c>
      <c r="K175" s="1388">
        <f t="shared" si="51"/>
        <v>0</v>
      </c>
      <c r="L175" s="1389">
        <f t="shared" si="51"/>
        <v>0</v>
      </c>
      <c r="M175" s="1385">
        <f t="shared" si="51"/>
        <v>0</v>
      </c>
      <c r="N175" s="1387">
        <f t="shared" si="51"/>
        <v>0</v>
      </c>
      <c r="O175" s="1390">
        <f t="shared" si="51"/>
        <v>0</v>
      </c>
      <c r="P175" s="1390">
        <f t="shared" si="51"/>
        <v>0</v>
      </c>
    </row>
    <row r="176" spans="2:16">
      <c r="B176" s="1391" t="s">
        <v>407</v>
      </c>
      <c r="C176" s="1392" t="s">
        <v>10</v>
      </c>
      <c r="D176" s="1393"/>
      <c r="E176" s="1385"/>
      <c r="F176" s="1386"/>
      <c r="G176" s="1394">
        <f t="shared" ref="G176:P176" si="52">SUM(G177:G179)</f>
        <v>0</v>
      </c>
      <c r="H176" s="1395">
        <f t="shared" si="52"/>
        <v>0</v>
      </c>
      <c r="I176" s="1396">
        <f t="shared" si="52"/>
        <v>0</v>
      </c>
      <c r="J176" s="1394">
        <f t="shared" si="52"/>
        <v>0</v>
      </c>
      <c r="K176" s="1395">
        <f t="shared" si="52"/>
        <v>0</v>
      </c>
      <c r="L176" s="1396">
        <f t="shared" si="52"/>
        <v>0</v>
      </c>
      <c r="M176" s="1397">
        <f t="shared" si="52"/>
        <v>0</v>
      </c>
      <c r="N176" s="1394">
        <f t="shared" si="52"/>
        <v>0</v>
      </c>
      <c r="O176" s="1398">
        <f t="shared" si="52"/>
        <v>0</v>
      </c>
      <c r="P176" s="1398">
        <f t="shared" si="52"/>
        <v>0</v>
      </c>
    </row>
    <row r="177" spans="2:16">
      <c r="B177" s="1399"/>
      <c r="C177" s="1400" t="s">
        <v>1364</v>
      </c>
      <c r="D177" s="1401"/>
      <c r="E177" s="1402"/>
      <c r="F177" s="1403"/>
      <c r="G177" s="1404"/>
      <c r="H177" s="1405"/>
      <c r="I177" s="1406"/>
      <c r="J177" s="1404"/>
      <c r="K177" s="1405"/>
      <c r="L177" s="1406"/>
      <c r="M177" s="1407"/>
      <c r="N177" s="1404"/>
      <c r="O177" s="1408"/>
      <c r="P177" s="1408"/>
    </row>
    <row r="178" spans="2:16">
      <c r="B178" s="1399"/>
      <c r="C178" s="1400" t="s">
        <v>1364</v>
      </c>
      <c r="D178" s="1401"/>
      <c r="E178" s="1402"/>
      <c r="F178" s="1403"/>
      <c r="G178" s="1404"/>
      <c r="H178" s="1405"/>
      <c r="I178" s="1406"/>
      <c r="J178" s="1404"/>
      <c r="K178" s="1405"/>
      <c r="L178" s="1406"/>
      <c r="M178" s="1407"/>
      <c r="N178" s="1404"/>
      <c r="O178" s="1408"/>
      <c r="P178" s="1408"/>
    </row>
    <row r="179" spans="2:16">
      <c r="B179" s="1399"/>
      <c r="C179" s="1400" t="s">
        <v>1364</v>
      </c>
      <c r="D179" s="1401"/>
      <c r="E179" s="1402"/>
      <c r="F179" s="1403"/>
      <c r="G179" s="1404"/>
      <c r="H179" s="1405"/>
      <c r="I179" s="1406"/>
      <c r="J179" s="1404"/>
      <c r="K179" s="1405"/>
      <c r="L179" s="1406"/>
      <c r="M179" s="1407"/>
      <c r="N179" s="1404"/>
      <c r="O179" s="1408"/>
      <c r="P179" s="1408"/>
    </row>
    <row r="180" spans="2:16">
      <c r="B180" s="1391" t="s">
        <v>408</v>
      </c>
      <c r="C180" s="1392" t="s">
        <v>11</v>
      </c>
      <c r="D180" s="1393"/>
      <c r="E180" s="1385"/>
      <c r="F180" s="1386"/>
      <c r="G180" s="1394">
        <f t="shared" ref="G180:P180" si="53">SUM(G181:G183)</f>
        <v>0</v>
      </c>
      <c r="H180" s="1395">
        <f t="shared" si="53"/>
        <v>0</v>
      </c>
      <c r="I180" s="1396">
        <f t="shared" si="53"/>
        <v>0</v>
      </c>
      <c r="J180" s="1394">
        <f t="shared" si="53"/>
        <v>0</v>
      </c>
      <c r="K180" s="1395">
        <f t="shared" si="53"/>
        <v>0</v>
      </c>
      <c r="L180" s="1396">
        <f t="shared" si="53"/>
        <v>0</v>
      </c>
      <c r="M180" s="1397">
        <f t="shared" si="53"/>
        <v>0</v>
      </c>
      <c r="N180" s="1394">
        <f t="shared" si="53"/>
        <v>0</v>
      </c>
      <c r="O180" s="1398">
        <f t="shared" si="53"/>
        <v>0</v>
      </c>
      <c r="P180" s="1398">
        <f t="shared" si="53"/>
        <v>0</v>
      </c>
    </row>
    <row r="181" spans="2:16">
      <c r="B181" s="1399"/>
      <c r="C181" s="1400" t="s">
        <v>1364</v>
      </c>
      <c r="D181" s="1401"/>
      <c r="E181" s="1402"/>
      <c r="F181" s="1403"/>
      <c r="G181" s="1404"/>
      <c r="H181" s="1405"/>
      <c r="I181" s="1406"/>
      <c r="J181" s="1404"/>
      <c r="K181" s="1405"/>
      <c r="L181" s="1406"/>
      <c r="M181" s="1407"/>
      <c r="N181" s="1404"/>
      <c r="O181" s="1408"/>
      <c r="P181" s="1408"/>
    </row>
    <row r="182" spans="2:16">
      <c r="B182" s="1399"/>
      <c r="C182" s="1400" t="s">
        <v>1364</v>
      </c>
      <c r="D182" s="1401"/>
      <c r="E182" s="1402"/>
      <c r="F182" s="1403"/>
      <c r="G182" s="1404"/>
      <c r="H182" s="1405"/>
      <c r="I182" s="1406"/>
      <c r="J182" s="1404"/>
      <c r="K182" s="1405"/>
      <c r="L182" s="1406"/>
      <c r="M182" s="1407"/>
      <c r="N182" s="1404"/>
      <c r="O182" s="1408"/>
      <c r="P182" s="1408"/>
    </row>
    <row r="183" spans="2:16">
      <c r="B183" s="1399"/>
      <c r="C183" s="1400" t="s">
        <v>1364</v>
      </c>
      <c r="D183" s="1401"/>
      <c r="E183" s="1402"/>
      <c r="F183" s="1403"/>
      <c r="G183" s="1404"/>
      <c r="H183" s="1405"/>
      <c r="I183" s="1406"/>
      <c r="J183" s="1404"/>
      <c r="K183" s="1405"/>
      <c r="L183" s="1406"/>
      <c r="M183" s="1407"/>
      <c r="N183" s="1404"/>
      <c r="O183" s="1408"/>
      <c r="P183" s="1408"/>
    </row>
    <row r="184" spans="2:16">
      <c r="B184" s="1391" t="s">
        <v>625</v>
      </c>
      <c r="C184" s="1392" t="s">
        <v>13</v>
      </c>
      <c r="D184" s="1393"/>
      <c r="E184" s="1385"/>
      <c r="F184" s="1386"/>
      <c r="G184" s="1394">
        <f t="shared" ref="G184:P184" si="54">SUM(G185:G187)</f>
        <v>0</v>
      </c>
      <c r="H184" s="1395">
        <f t="shared" si="54"/>
        <v>0</v>
      </c>
      <c r="I184" s="1396">
        <f t="shared" si="54"/>
        <v>0</v>
      </c>
      <c r="J184" s="1394">
        <f t="shared" si="54"/>
        <v>0</v>
      </c>
      <c r="K184" s="1395">
        <f t="shared" si="54"/>
        <v>0</v>
      </c>
      <c r="L184" s="1396">
        <f t="shared" si="54"/>
        <v>0</v>
      </c>
      <c r="M184" s="1397">
        <f t="shared" si="54"/>
        <v>0</v>
      </c>
      <c r="N184" s="1394">
        <f t="shared" si="54"/>
        <v>0</v>
      </c>
      <c r="O184" s="1398">
        <f t="shared" si="54"/>
        <v>0</v>
      </c>
      <c r="P184" s="1398">
        <f t="shared" si="54"/>
        <v>0</v>
      </c>
    </row>
    <row r="185" spans="2:16">
      <c r="B185" s="1399"/>
      <c r="C185" s="1400" t="s">
        <v>1364</v>
      </c>
      <c r="D185" s="1401"/>
      <c r="E185" s="1402"/>
      <c r="F185" s="1403"/>
      <c r="G185" s="1404"/>
      <c r="H185" s="1405"/>
      <c r="I185" s="1406"/>
      <c r="J185" s="1404"/>
      <c r="K185" s="1405"/>
      <c r="L185" s="1406"/>
      <c r="M185" s="1407"/>
      <c r="N185" s="1404"/>
      <c r="O185" s="1408"/>
      <c r="P185" s="1408"/>
    </row>
    <row r="186" spans="2:16">
      <c r="B186" s="1399"/>
      <c r="C186" s="1400" t="s">
        <v>1364</v>
      </c>
      <c r="D186" s="1401"/>
      <c r="E186" s="1402"/>
      <c r="F186" s="1403"/>
      <c r="G186" s="1404"/>
      <c r="H186" s="1405"/>
      <c r="I186" s="1406"/>
      <c r="J186" s="1404"/>
      <c r="K186" s="1405"/>
      <c r="L186" s="1406"/>
      <c r="M186" s="1407"/>
      <c r="N186" s="1404"/>
      <c r="O186" s="1408"/>
      <c r="P186" s="1408"/>
    </row>
    <row r="187" spans="2:16">
      <c r="B187" s="1399"/>
      <c r="C187" s="1400" t="s">
        <v>1364</v>
      </c>
      <c r="D187" s="1401"/>
      <c r="E187" s="1402"/>
      <c r="F187" s="1403"/>
      <c r="G187" s="1404"/>
      <c r="H187" s="1405"/>
      <c r="I187" s="1406"/>
      <c r="J187" s="1404"/>
      <c r="K187" s="1405"/>
      <c r="L187" s="1406"/>
      <c r="M187" s="1407"/>
      <c r="N187" s="1404"/>
      <c r="O187" s="1408"/>
      <c r="P187" s="1408"/>
    </row>
    <row r="188" spans="2:16">
      <c r="B188" s="1409" t="s">
        <v>134</v>
      </c>
      <c r="C188" s="1410" t="s">
        <v>15</v>
      </c>
      <c r="D188" s="1411"/>
      <c r="E188" s="1385"/>
      <c r="F188" s="1386"/>
      <c r="G188" s="1386">
        <f>G189+G193+G197+G209+G201+G205</f>
        <v>0</v>
      </c>
      <c r="H188" s="1412">
        <f t="shared" ref="H188:P188" si="55">H189+H193+H197+H209+H201+H205</f>
        <v>0</v>
      </c>
      <c r="I188" s="1413">
        <f t="shared" si="55"/>
        <v>0</v>
      </c>
      <c r="J188" s="1386">
        <f t="shared" si="55"/>
        <v>0</v>
      </c>
      <c r="K188" s="1412">
        <f t="shared" si="55"/>
        <v>0</v>
      </c>
      <c r="L188" s="1413">
        <f t="shared" si="55"/>
        <v>0</v>
      </c>
      <c r="M188" s="1387">
        <f t="shared" si="55"/>
        <v>0</v>
      </c>
      <c r="N188" s="1386">
        <f t="shared" si="55"/>
        <v>0</v>
      </c>
      <c r="O188" s="1414">
        <f t="shared" si="55"/>
        <v>0</v>
      </c>
      <c r="P188" s="1415">
        <f t="shared" si="55"/>
        <v>0</v>
      </c>
    </row>
    <row r="189" spans="2:16">
      <c r="B189" s="1391" t="s">
        <v>136</v>
      </c>
      <c r="C189" s="1392" t="s">
        <v>17</v>
      </c>
      <c r="D189" s="1393"/>
      <c r="E189" s="1385"/>
      <c r="F189" s="1386"/>
      <c r="G189" s="1394">
        <f t="shared" ref="G189:P189" si="56">SUM(G190:G192)</f>
        <v>0</v>
      </c>
      <c r="H189" s="1395">
        <f t="shared" si="56"/>
        <v>0</v>
      </c>
      <c r="I189" s="1396">
        <f t="shared" si="56"/>
        <v>0</v>
      </c>
      <c r="J189" s="1394">
        <f t="shared" si="56"/>
        <v>0</v>
      </c>
      <c r="K189" s="1395">
        <f t="shared" si="56"/>
        <v>0</v>
      </c>
      <c r="L189" s="1396">
        <f t="shared" si="56"/>
        <v>0</v>
      </c>
      <c r="M189" s="1397">
        <f t="shared" si="56"/>
        <v>0</v>
      </c>
      <c r="N189" s="1394">
        <f t="shared" si="56"/>
        <v>0</v>
      </c>
      <c r="O189" s="1398">
        <f t="shared" si="56"/>
        <v>0</v>
      </c>
      <c r="P189" s="1398">
        <f t="shared" si="56"/>
        <v>0</v>
      </c>
    </row>
    <row r="190" spans="2:16">
      <c r="B190" s="1399"/>
      <c r="C190" s="1400" t="s">
        <v>1364</v>
      </c>
      <c r="D190" s="1401"/>
      <c r="E190" s="1402"/>
      <c r="F190" s="1403"/>
      <c r="G190" s="1404"/>
      <c r="H190" s="1405"/>
      <c r="I190" s="1406"/>
      <c r="J190" s="1404"/>
      <c r="K190" s="1405"/>
      <c r="L190" s="1406"/>
      <c r="M190" s="1407"/>
      <c r="N190" s="1416"/>
      <c r="O190" s="1417"/>
      <c r="P190" s="1417"/>
    </row>
    <row r="191" spans="2:16">
      <c r="B191" s="1399"/>
      <c r="C191" s="1400" t="s">
        <v>1364</v>
      </c>
      <c r="D191" s="1401"/>
      <c r="E191" s="1402"/>
      <c r="F191" s="1403"/>
      <c r="G191" s="1404"/>
      <c r="H191" s="1405"/>
      <c r="I191" s="1406"/>
      <c r="J191" s="1404"/>
      <c r="K191" s="1405"/>
      <c r="L191" s="1406"/>
      <c r="M191" s="1407"/>
      <c r="N191" s="1416"/>
      <c r="O191" s="1417"/>
      <c r="P191" s="1417"/>
    </row>
    <row r="192" spans="2:16">
      <c r="B192" s="1399"/>
      <c r="C192" s="1400" t="s">
        <v>1364</v>
      </c>
      <c r="D192" s="1401"/>
      <c r="E192" s="1402"/>
      <c r="F192" s="1403"/>
      <c r="G192" s="1404"/>
      <c r="H192" s="1405"/>
      <c r="I192" s="1406"/>
      <c r="J192" s="1404"/>
      <c r="K192" s="1405"/>
      <c r="L192" s="1406"/>
      <c r="M192" s="1407"/>
      <c r="N192" s="1416"/>
      <c r="O192" s="1417"/>
      <c r="P192" s="1417"/>
    </row>
    <row r="193" spans="2:16">
      <c r="B193" s="1391" t="s">
        <v>138</v>
      </c>
      <c r="C193" s="1392" t="s">
        <v>600</v>
      </c>
      <c r="D193" s="1393"/>
      <c r="E193" s="1385"/>
      <c r="F193" s="1386"/>
      <c r="G193" s="1394">
        <f t="shared" ref="G193:P193" si="57">SUM(G194:G196)</f>
        <v>0</v>
      </c>
      <c r="H193" s="1395">
        <f t="shared" si="57"/>
        <v>0</v>
      </c>
      <c r="I193" s="1396">
        <f t="shared" si="57"/>
        <v>0</v>
      </c>
      <c r="J193" s="1394">
        <f t="shared" si="57"/>
        <v>0</v>
      </c>
      <c r="K193" s="1395">
        <f t="shared" si="57"/>
        <v>0</v>
      </c>
      <c r="L193" s="1396">
        <f t="shared" si="57"/>
        <v>0</v>
      </c>
      <c r="M193" s="1397">
        <f t="shared" si="57"/>
        <v>0</v>
      </c>
      <c r="N193" s="1394">
        <f t="shared" si="57"/>
        <v>0</v>
      </c>
      <c r="O193" s="1398">
        <f t="shared" si="57"/>
        <v>0</v>
      </c>
      <c r="P193" s="1398">
        <f t="shared" si="57"/>
        <v>0</v>
      </c>
    </row>
    <row r="194" spans="2:16">
      <c r="B194" s="1399"/>
      <c r="C194" s="1400" t="s">
        <v>1364</v>
      </c>
      <c r="D194" s="1401"/>
      <c r="E194" s="1402"/>
      <c r="F194" s="1403"/>
      <c r="G194" s="1404"/>
      <c r="H194" s="1405"/>
      <c r="I194" s="1406"/>
      <c r="J194" s="1404"/>
      <c r="K194" s="1405"/>
      <c r="L194" s="1406"/>
      <c r="M194" s="1407"/>
      <c r="N194" s="1416"/>
      <c r="O194" s="1417"/>
      <c r="P194" s="1417"/>
    </row>
    <row r="195" spans="2:16">
      <c r="B195" s="1399"/>
      <c r="C195" s="1400" t="s">
        <v>1364</v>
      </c>
      <c r="D195" s="1401"/>
      <c r="E195" s="1402"/>
      <c r="F195" s="1403"/>
      <c r="G195" s="1404"/>
      <c r="H195" s="1405"/>
      <c r="I195" s="1406"/>
      <c r="J195" s="1404"/>
      <c r="K195" s="1405"/>
      <c r="L195" s="1406"/>
      <c r="M195" s="1407"/>
      <c r="N195" s="1416"/>
      <c r="O195" s="1417"/>
      <c r="P195" s="1417"/>
    </row>
    <row r="196" spans="2:16">
      <c r="B196" s="1399"/>
      <c r="C196" s="1400" t="s">
        <v>1364</v>
      </c>
      <c r="D196" s="1401"/>
      <c r="E196" s="1402"/>
      <c r="F196" s="1403"/>
      <c r="G196" s="1404"/>
      <c r="H196" s="1405"/>
      <c r="I196" s="1406"/>
      <c r="J196" s="1404"/>
      <c r="K196" s="1405"/>
      <c r="L196" s="1406"/>
      <c r="M196" s="1407"/>
      <c r="N196" s="1416"/>
      <c r="O196" s="1417"/>
      <c r="P196" s="1417"/>
    </row>
    <row r="197" spans="2:16">
      <c r="B197" s="1391" t="s">
        <v>140</v>
      </c>
      <c r="C197" s="1392" t="s">
        <v>23</v>
      </c>
      <c r="D197" s="1393"/>
      <c r="E197" s="1385"/>
      <c r="F197" s="1386"/>
      <c r="G197" s="1394">
        <f t="shared" ref="G197:P197" si="58">SUM(G198:G200)</f>
        <v>0</v>
      </c>
      <c r="H197" s="1395">
        <f t="shared" si="58"/>
        <v>0</v>
      </c>
      <c r="I197" s="1396">
        <f t="shared" si="58"/>
        <v>0</v>
      </c>
      <c r="J197" s="1394">
        <f t="shared" si="58"/>
        <v>0</v>
      </c>
      <c r="K197" s="1395">
        <f t="shared" si="58"/>
        <v>0</v>
      </c>
      <c r="L197" s="1396">
        <f t="shared" si="58"/>
        <v>0</v>
      </c>
      <c r="M197" s="1397">
        <f t="shared" si="58"/>
        <v>0</v>
      </c>
      <c r="N197" s="1394">
        <f t="shared" si="58"/>
        <v>0</v>
      </c>
      <c r="O197" s="1398">
        <f t="shared" si="58"/>
        <v>0</v>
      </c>
      <c r="P197" s="1398">
        <f t="shared" si="58"/>
        <v>0</v>
      </c>
    </row>
    <row r="198" spans="2:16">
      <c r="B198" s="1399"/>
      <c r="C198" s="1400" t="s">
        <v>1364</v>
      </c>
      <c r="D198" s="1401"/>
      <c r="E198" s="1402"/>
      <c r="F198" s="1403"/>
      <c r="G198" s="1404"/>
      <c r="H198" s="1405"/>
      <c r="I198" s="1406"/>
      <c r="J198" s="1404"/>
      <c r="K198" s="1405"/>
      <c r="L198" s="1406"/>
      <c r="M198" s="1407"/>
      <c r="N198" s="1416"/>
      <c r="O198" s="1417"/>
      <c r="P198" s="1417"/>
    </row>
    <row r="199" spans="2:16">
      <c r="B199" s="1399"/>
      <c r="C199" s="1400" t="s">
        <v>1364</v>
      </c>
      <c r="D199" s="1401"/>
      <c r="E199" s="1402"/>
      <c r="F199" s="1403"/>
      <c r="G199" s="1404"/>
      <c r="H199" s="1405"/>
      <c r="I199" s="1406"/>
      <c r="J199" s="1404"/>
      <c r="K199" s="1405"/>
      <c r="L199" s="1406"/>
      <c r="M199" s="1407"/>
      <c r="N199" s="1416"/>
      <c r="O199" s="1417"/>
      <c r="P199" s="1417"/>
    </row>
    <row r="200" spans="2:16">
      <c r="B200" s="1399"/>
      <c r="C200" s="1400" t="s">
        <v>1364</v>
      </c>
      <c r="D200" s="1401"/>
      <c r="E200" s="1402"/>
      <c r="F200" s="1403"/>
      <c r="G200" s="1404"/>
      <c r="H200" s="1405"/>
      <c r="I200" s="1406"/>
      <c r="J200" s="1404"/>
      <c r="K200" s="1405"/>
      <c r="L200" s="1406"/>
      <c r="M200" s="1407"/>
      <c r="N200" s="1416"/>
      <c r="O200" s="1417"/>
      <c r="P200" s="1417"/>
    </row>
    <row r="201" spans="2:16">
      <c r="B201" s="1391" t="s">
        <v>626</v>
      </c>
      <c r="C201" s="1392" t="s">
        <v>25</v>
      </c>
      <c r="D201" s="1393"/>
      <c r="E201" s="1385"/>
      <c r="F201" s="1386"/>
      <c r="G201" s="1394">
        <f t="shared" ref="G201:P201" si="59">SUM(G202:G204)</f>
        <v>0</v>
      </c>
      <c r="H201" s="1395">
        <f t="shared" si="59"/>
        <v>0</v>
      </c>
      <c r="I201" s="1396">
        <f t="shared" si="59"/>
        <v>0</v>
      </c>
      <c r="J201" s="1394">
        <f t="shared" si="59"/>
        <v>0</v>
      </c>
      <c r="K201" s="1395">
        <f t="shared" si="59"/>
        <v>0</v>
      </c>
      <c r="L201" s="1396">
        <f t="shared" si="59"/>
        <v>0</v>
      </c>
      <c r="M201" s="1397">
        <f t="shared" si="59"/>
        <v>0</v>
      </c>
      <c r="N201" s="1394">
        <f t="shared" si="59"/>
        <v>0</v>
      </c>
      <c r="O201" s="1398">
        <f t="shared" si="59"/>
        <v>0</v>
      </c>
      <c r="P201" s="1398">
        <f t="shared" si="59"/>
        <v>0</v>
      </c>
    </row>
    <row r="202" spans="2:16">
      <c r="B202" s="1399"/>
      <c r="C202" s="1400" t="s">
        <v>1364</v>
      </c>
      <c r="D202" s="1401"/>
      <c r="E202" s="1402"/>
      <c r="F202" s="1403"/>
      <c r="G202" s="1404"/>
      <c r="H202" s="1405"/>
      <c r="I202" s="1406"/>
      <c r="J202" s="1404"/>
      <c r="K202" s="1405"/>
      <c r="L202" s="1406"/>
      <c r="M202" s="1407"/>
      <c r="N202" s="1416"/>
      <c r="O202" s="1417"/>
      <c r="P202" s="1417"/>
    </row>
    <row r="203" spans="2:16">
      <c r="B203" s="1399"/>
      <c r="C203" s="1400" t="s">
        <v>1364</v>
      </c>
      <c r="D203" s="1401"/>
      <c r="E203" s="1402"/>
      <c r="F203" s="1403"/>
      <c r="G203" s="1404"/>
      <c r="H203" s="1405"/>
      <c r="I203" s="1406"/>
      <c r="J203" s="1404"/>
      <c r="K203" s="1405"/>
      <c r="L203" s="1406"/>
      <c r="M203" s="1407"/>
      <c r="N203" s="1416"/>
      <c r="O203" s="1417"/>
      <c r="P203" s="1417"/>
    </row>
    <row r="204" spans="2:16">
      <c r="B204" s="1399"/>
      <c r="C204" s="1400" t="s">
        <v>1364</v>
      </c>
      <c r="D204" s="1401"/>
      <c r="E204" s="1402"/>
      <c r="F204" s="1403"/>
      <c r="G204" s="1404"/>
      <c r="H204" s="1405"/>
      <c r="I204" s="1406"/>
      <c r="J204" s="1404"/>
      <c r="K204" s="1405"/>
      <c r="L204" s="1406"/>
      <c r="M204" s="1407"/>
      <c r="N204" s="1416"/>
      <c r="O204" s="1417"/>
      <c r="P204" s="1417"/>
    </row>
    <row r="205" spans="2:16">
      <c r="B205" s="1391" t="s">
        <v>627</v>
      </c>
      <c r="C205" s="1392" t="s">
        <v>27</v>
      </c>
      <c r="D205" s="1393"/>
      <c r="E205" s="1385"/>
      <c r="F205" s="1386"/>
      <c r="G205" s="1394">
        <f t="shared" ref="G205:P205" si="60">SUM(G206:G208)</f>
        <v>0</v>
      </c>
      <c r="H205" s="1395">
        <f t="shared" si="60"/>
        <v>0</v>
      </c>
      <c r="I205" s="1396">
        <f t="shared" si="60"/>
        <v>0</v>
      </c>
      <c r="J205" s="1394">
        <f t="shared" si="60"/>
        <v>0</v>
      </c>
      <c r="K205" s="1395">
        <f t="shared" si="60"/>
        <v>0</v>
      </c>
      <c r="L205" s="1396">
        <f t="shared" si="60"/>
        <v>0</v>
      </c>
      <c r="M205" s="1397">
        <f t="shared" si="60"/>
        <v>0</v>
      </c>
      <c r="N205" s="1394">
        <f t="shared" si="60"/>
        <v>0</v>
      </c>
      <c r="O205" s="1398">
        <f t="shared" si="60"/>
        <v>0</v>
      </c>
      <c r="P205" s="1398">
        <f t="shared" si="60"/>
        <v>0</v>
      </c>
    </row>
    <row r="206" spans="2:16">
      <c r="B206" s="1399"/>
      <c r="C206" s="1400" t="s">
        <v>1364</v>
      </c>
      <c r="D206" s="1401"/>
      <c r="E206" s="1402"/>
      <c r="F206" s="1403"/>
      <c r="G206" s="1404"/>
      <c r="H206" s="1405"/>
      <c r="I206" s="1406"/>
      <c r="J206" s="1404"/>
      <c r="K206" s="1405"/>
      <c r="L206" s="1406"/>
      <c r="M206" s="1407"/>
      <c r="N206" s="1416"/>
      <c r="O206" s="1417"/>
      <c r="P206" s="1417"/>
    </row>
    <row r="207" spans="2:16">
      <c r="B207" s="1399"/>
      <c r="C207" s="1400" t="s">
        <v>1364</v>
      </c>
      <c r="D207" s="1401"/>
      <c r="E207" s="1402"/>
      <c r="F207" s="1403"/>
      <c r="G207" s="1404"/>
      <c r="H207" s="1405"/>
      <c r="I207" s="1406"/>
      <c r="J207" s="1404"/>
      <c r="K207" s="1405"/>
      <c r="L207" s="1406"/>
      <c r="M207" s="1407"/>
      <c r="N207" s="1416"/>
      <c r="O207" s="1417"/>
      <c r="P207" s="1417"/>
    </row>
    <row r="208" spans="2:16">
      <c r="B208" s="1399"/>
      <c r="C208" s="1400" t="s">
        <v>1364</v>
      </c>
      <c r="D208" s="1401"/>
      <c r="E208" s="1402"/>
      <c r="F208" s="1403"/>
      <c r="G208" s="1404"/>
      <c r="H208" s="1405"/>
      <c r="I208" s="1406"/>
      <c r="J208" s="1404"/>
      <c r="K208" s="1405"/>
      <c r="L208" s="1406"/>
      <c r="M208" s="1407"/>
      <c r="N208" s="1416"/>
      <c r="O208" s="1417"/>
      <c r="P208" s="1417"/>
    </row>
    <row r="209" spans="2:16" ht="51">
      <c r="B209" s="1391" t="s">
        <v>628</v>
      </c>
      <c r="C209" s="1392" t="s">
        <v>604</v>
      </c>
      <c r="D209" s="1393"/>
      <c r="E209" s="1385"/>
      <c r="F209" s="1386"/>
      <c r="G209" s="1394">
        <f t="shared" ref="G209:P209" si="61">SUM(G210:G212)</f>
        <v>0</v>
      </c>
      <c r="H209" s="1395">
        <f t="shared" si="61"/>
        <v>0</v>
      </c>
      <c r="I209" s="1396">
        <f t="shared" si="61"/>
        <v>0</v>
      </c>
      <c r="J209" s="1394">
        <f t="shared" si="61"/>
        <v>0</v>
      </c>
      <c r="K209" s="1395">
        <f t="shared" si="61"/>
        <v>0</v>
      </c>
      <c r="L209" s="1396">
        <f t="shared" si="61"/>
        <v>0</v>
      </c>
      <c r="M209" s="1397">
        <f t="shared" si="61"/>
        <v>0</v>
      </c>
      <c r="N209" s="1394">
        <f t="shared" si="61"/>
        <v>0</v>
      </c>
      <c r="O209" s="1398">
        <f t="shared" si="61"/>
        <v>0</v>
      </c>
      <c r="P209" s="1398">
        <f t="shared" si="61"/>
        <v>0</v>
      </c>
    </row>
    <row r="210" spans="2:16">
      <c r="B210" s="1399"/>
      <c r="C210" s="1400" t="s">
        <v>1364</v>
      </c>
      <c r="D210" s="1401"/>
      <c r="E210" s="1402"/>
      <c r="F210" s="1403"/>
      <c r="G210" s="1404"/>
      <c r="H210" s="1405"/>
      <c r="I210" s="1406"/>
      <c r="J210" s="1404"/>
      <c r="K210" s="1405"/>
      <c r="L210" s="1406"/>
      <c r="M210" s="1407"/>
      <c r="N210" s="1416"/>
      <c r="O210" s="1417"/>
      <c r="P210" s="1417"/>
    </row>
    <row r="211" spans="2:16">
      <c r="B211" s="1399"/>
      <c r="C211" s="1400" t="s">
        <v>1364</v>
      </c>
      <c r="D211" s="1401"/>
      <c r="E211" s="1402"/>
      <c r="F211" s="1403"/>
      <c r="G211" s="1404"/>
      <c r="H211" s="1405"/>
      <c r="I211" s="1406"/>
      <c r="J211" s="1404"/>
      <c r="K211" s="1405"/>
      <c r="L211" s="1406"/>
      <c r="M211" s="1407"/>
      <c r="N211" s="1416"/>
      <c r="O211" s="1417"/>
      <c r="P211" s="1417"/>
    </row>
    <row r="212" spans="2:16">
      <c r="B212" s="1399"/>
      <c r="C212" s="1400" t="s">
        <v>1364</v>
      </c>
      <c r="D212" s="1401"/>
      <c r="E212" s="1402"/>
      <c r="F212" s="1403"/>
      <c r="G212" s="1404"/>
      <c r="H212" s="1405"/>
      <c r="I212" s="1406"/>
      <c r="J212" s="1404"/>
      <c r="K212" s="1405"/>
      <c r="L212" s="1406"/>
      <c r="M212" s="1407"/>
      <c r="N212" s="1416"/>
      <c r="O212" s="1417"/>
      <c r="P212" s="1417"/>
    </row>
    <row r="213" spans="2:16">
      <c r="B213" s="1418" t="s">
        <v>142</v>
      </c>
      <c r="C213" s="1419" t="s">
        <v>31</v>
      </c>
      <c r="D213" s="1420"/>
      <c r="E213" s="1385"/>
      <c r="F213" s="1386"/>
      <c r="G213" s="1387">
        <f t="shared" ref="G213:P213" si="62">G214+G218</f>
        <v>0</v>
      </c>
      <c r="H213" s="1388">
        <f t="shared" si="62"/>
        <v>0</v>
      </c>
      <c r="I213" s="1389">
        <f t="shared" si="62"/>
        <v>0</v>
      </c>
      <c r="J213" s="1387">
        <f t="shared" si="62"/>
        <v>0</v>
      </c>
      <c r="K213" s="1388">
        <f t="shared" si="62"/>
        <v>0</v>
      </c>
      <c r="L213" s="1389">
        <f t="shared" si="62"/>
        <v>0</v>
      </c>
      <c r="M213" s="1385">
        <f t="shared" si="62"/>
        <v>0</v>
      </c>
      <c r="N213" s="1387">
        <f t="shared" si="62"/>
        <v>0</v>
      </c>
      <c r="O213" s="1390">
        <f t="shared" si="62"/>
        <v>0</v>
      </c>
      <c r="P213" s="1390">
        <f t="shared" si="62"/>
        <v>0</v>
      </c>
    </row>
    <row r="214" spans="2:16" ht="64.5">
      <c r="B214" s="1421" t="s">
        <v>409</v>
      </c>
      <c r="C214" s="1422" t="s">
        <v>33</v>
      </c>
      <c r="D214" s="1423"/>
      <c r="E214" s="1385"/>
      <c r="F214" s="1386"/>
      <c r="G214" s="1394">
        <f t="shared" ref="G214:P214" si="63">SUM(G215:G217)</f>
        <v>0</v>
      </c>
      <c r="H214" s="1395">
        <f t="shared" si="63"/>
        <v>0</v>
      </c>
      <c r="I214" s="1396">
        <f t="shared" si="63"/>
        <v>0</v>
      </c>
      <c r="J214" s="1394">
        <f t="shared" si="63"/>
        <v>0</v>
      </c>
      <c r="K214" s="1395">
        <f t="shared" si="63"/>
        <v>0</v>
      </c>
      <c r="L214" s="1396">
        <f t="shared" si="63"/>
        <v>0</v>
      </c>
      <c r="M214" s="1397">
        <f t="shared" si="63"/>
        <v>0</v>
      </c>
      <c r="N214" s="1394">
        <f t="shared" si="63"/>
        <v>0</v>
      </c>
      <c r="O214" s="1398">
        <f t="shared" si="63"/>
        <v>0</v>
      </c>
      <c r="P214" s="1398">
        <f t="shared" si="63"/>
        <v>0</v>
      </c>
    </row>
    <row r="215" spans="2:16">
      <c r="B215" s="1399"/>
      <c r="C215" s="1400" t="s">
        <v>1364</v>
      </c>
      <c r="D215" s="1401"/>
      <c r="E215" s="1402"/>
      <c r="F215" s="1403"/>
      <c r="G215" s="1404"/>
      <c r="H215" s="1405"/>
      <c r="I215" s="1406"/>
      <c r="J215" s="1404"/>
      <c r="K215" s="1405"/>
      <c r="L215" s="1406"/>
      <c r="M215" s="1407"/>
      <c r="N215" s="1416"/>
      <c r="O215" s="1417"/>
      <c r="P215" s="1417"/>
    </row>
    <row r="216" spans="2:16">
      <c r="B216" s="1399"/>
      <c r="C216" s="1400" t="s">
        <v>1364</v>
      </c>
      <c r="D216" s="1401"/>
      <c r="E216" s="1402"/>
      <c r="F216" s="1403"/>
      <c r="G216" s="1404"/>
      <c r="H216" s="1405"/>
      <c r="I216" s="1406"/>
      <c r="J216" s="1404"/>
      <c r="K216" s="1405"/>
      <c r="L216" s="1406"/>
      <c r="M216" s="1407"/>
      <c r="N216" s="1416"/>
      <c r="O216" s="1417"/>
      <c r="P216" s="1417"/>
    </row>
    <row r="217" spans="2:16">
      <c r="B217" s="1399"/>
      <c r="C217" s="1400" t="s">
        <v>1364</v>
      </c>
      <c r="D217" s="1401"/>
      <c r="E217" s="1402"/>
      <c r="F217" s="1403"/>
      <c r="G217" s="1404"/>
      <c r="H217" s="1405"/>
      <c r="I217" s="1406"/>
      <c r="J217" s="1404"/>
      <c r="K217" s="1405"/>
      <c r="L217" s="1406"/>
      <c r="M217" s="1407"/>
      <c r="N217" s="1416"/>
      <c r="O217" s="1417"/>
      <c r="P217" s="1417"/>
    </row>
    <row r="218" spans="2:16">
      <c r="B218" s="1421" t="s">
        <v>629</v>
      </c>
      <c r="C218" s="1422" t="s">
        <v>35</v>
      </c>
      <c r="D218" s="1423"/>
      <c r="E218" s="1385"/>
      <c r="F218" s="1386"/>
      <c r="G218" s="1394">
        <f t="shared" ref="G218:P218" si="64">SUM(G219:G221)</f>
        <v>0</v>
      </c>
      <c r="H218" s="1395">
        <f t="shared" si="64"/>
        <v>0</v>
      </c>
      <c r="I218" s="1396">
        <f t="shared" si="64"/>
        <v>0</v>
      </c>
      <c r="J218" s="1394">
        <f t="shared" si="64"/>
        <v>0</v>
      </c>
      <c r="K218" s="1395">
        <f t="shared" si="64"/>
        <v>0</v>
      </c>
      <c r="L218" s="1396">
        <f t="shared" si="64"/>
        <v>0</v>
      </c>
      <c r="M218" s="1397">
        <f t="shared" si="64"/>
        <v>0</v>
      </c>
      <c r="N218" s="1394">
        <f t="shared" si="64"/>
        <v>0</v>
      </c>
      <c r="O218" s="1398">
        <f t="shared" si="64"/>
        <v>0</v>
      </c>
      <c r="P218" s="1398">
        <f t="shared" si="64"/>
        <v>0</v>
      </c>
    </row>
    <row r="219" spans="2:16">
      <c r="B219" s="1399"/>
      <c r="C219" s="1400" t="s">
        <v>1364</v>
      </c>
      <c r="D219" s="1401"/>
      <c r="E219" s="1402"/>
      <c r="F219" s="1403"/>
      <c r="G219" s="1404"/>
      <c r="H219" s="1405"/>
      <c r="I219" s="1406"/>
      <c r="J219" s="1404"/>
      <c r="K219" s="1405"/>
      <c r="L219" s="1406"/>
      <c r="M219" s="1407"/>
      <c r="N219" s="1416"/>
      <c r="O219" s="1417"/>
      <c r="P219" s="1417"/>
    </row>
    <row r="220" spans="2:16">
      <c r="B220" s="1399"/>
      <c r="C220" s="1400" t="s">
        <v>1364</v>
      </c>
      <c r="D220" s="1401"/>
      <c r="E220" s="1402"/>
      <c r="F220" s="1403"/>
      <c r="G220" s="1404"/>
      <c r="H220" s="1405"/>
      <c r="I220" s="1406"/>
      <c r="J220" s="1404"/>
      <c r="K220" s="1405"/>
      <c r="L220" s="1406"/>
      <c r="M220" s="1407"/>
      <c r="N220" s="1416"/>
      <c r="O220" s="1417"/>
      <c r="P220" s="1417"/>
    </row>
    <row r="221" spans="2:16">
      <c r="B221" s="1399"/>
      <c r="C221" s="1400" t="s">
        <v>1364</v>
      </c>
      <c r="D221" s="1401"/>
      <c r="E221" s="1402"/>
      <c r="F221" s="1403"/>
      <c r="G221" s="1404"/>
      <c r="H221" s="1405"/>
      <c r="I221" s="1406"/>
      <c r="J221" s="1404"/>
      <c r="K221" s="1405"/>
      <c r="L221" s="1406"/>
      <c r="M221" s="1407"/>
      <c r="N221" s="1416"/>
      <c r="O221" s="1417"/>
      <c r="P221" s="1417"/>
    </row>
    <row r="222" spans="2:16">
      <c r="B222" s="1418" t="s">
        <v>410</v>
      </c>
      <c r="C222" s="1419" t="s">
        <v>37</v>
      </c>
      <c r="D222" s="1420"/>
      <c r="E222" s="1385"/>
      <c r="F222" s="1386"/>
      <c r="G222" s="1386">
        <f>G223+G239+G227+G231+G235</f>
        <v>0</v>
      </c>
      <c r="H222" s="1412">
        <f t="shared" ref="H222:P222" si="65">H223+H239+H227+H231+H235</f>
        <v>0</v>
      </c>
      <c r="I222" s="1413">
        <f t="shared" si="65"/>
        <v>0</v>
      </c>
      <c r="J222" s="1386">
        <f t="shared" si="65"/>
        <v>0</v>
      </c>
      <c r="K222" s="1412">
        <f t="shared" si="65"/>
        <v>0</v>
      </c>
      <c r="L222" s="1413">
        <f t="shared" si="65"/>
        <v>0</v>
      </c>
      <c r="M222" s="1387">
        <f t="shared" si="65"/>
        <v>0</v>
      </c>
      <c r="N222" s="1424">
        <f t="shared" si="65"/>
        <v>0</v>
      </c>
      <c r="O222" s="1413">
        <f t="shared" si="65"/>
        <v>0</v>
      </c>
      <c r="P222" s="1415">
        <f t="shared" si="65"/>
        <v>0</v>
      </c>
    </row>
    <row r="223" spans="2:16">
      <c r="B223" s="1421" t="s">
        <v>411</v>
      </c>
      <c r="C223" s="1422" t="s">
        <v>39</v>
      </c>
      <c r="D223" s="1423"/>
      <c r="E223" s="1385"/>
      <c r="F223" s="1386"/>
      <c r="G223" s="1394">
        <f t="shared" ref="G223:P223" si="66">SUM(G224:G226)</f>
        <v>0</v>
      </c>
      <c r="H223" s="1395">
        <f t="shared" si="66"/>
        <v>0</v>
      </c>
      <c r="I223" s="1396">
        <f t="shared" si="66"/>
        <v>0</v>
      </c>
      <c r="J223" s="1394">
        <f t="shared" si="66"/>
        <v>0</v>
      </c>
      <c r="K223" s="1395">
        <f t="shared" si="66"/>
        <v>0</v>
      </c>
      <c r="L223" s="1396">
        <f t="shared" si="66"/>
        <v>0</v>
      </c>
      <c r="M223" s="1397">
        <f t="shared" si="66"/>
        <v>0</v>
      </c>
      <c r="N223" s="1394">
        <f t="shared" si="66"/>
        <v>0</v>
      </c>
      <c r="O223" s="1398">
        <f t="shared" si="66"/>
        <v>0</v>
      </c>
      <c r="P223" s="1398">
        <f t="shared" si="66"/>
        <v>0</v>
      </c>
    </row>
    <row r="224" spans="2:16">
      <c r="B224" s="1399"/>
      <c r="C224" s="1400" t="s">
        <v>1364</v>
      </c>
      <c r="D224" s="1401"/>
      <c r="E224" s="1402"/>
      <c r="F224" s="1403"/>
      <c r="G224" s="1404"/>
      <c r="H224" s="1405"/>
      <c r="I224" s="1406"/>
      <c r="J224" s="1404"/>
      <c r="K224" s="1405"/>
      <c r="L224" s="1406"/>
      <c r="M224" s="1407"/>
      <c r="N224" s="1404"/>
      <c r="O224" s="1408"/>
      <c r="P224" s="1408"/>
    </row>
    <row r="225" spans="2:16">
      <c r="B225" s="1399"/>
      <c r="C225" s="1400" t="s">
        <v>1364</v>
      </c>
      <c r="D225" s="1401"/>
      <c r="E225" s="1402"/>
      <c r="F225" s="1403"/>
      <c r="G225" s="1404"/>
      <c r="H225" s="1405"/>
      <c r="I225" s="1406"/>
      <c r="J225" s="1404"/>
      <c r="K225" s="1405"/>
      <c r="L225" s="1406"/>
      <c r="M225" s="1407"/>
      <c r="N225" s="1404"/>
      <c r="O225" s="1408"/>
      <c r="P225" s="1408"/>
    </row>
    <row r="226" spans="2:16">
      <c r="B226" s="1399"/>
      <c r="C226" s="1400" t="s">
        <v>1364</v>
      </c>
      <c r="D226" s="1401"/>
      <c r="E226" s="1402"/>
      <c r="F226" s="1403"/>
      <c r="G226" s="1404"/>
      <c r="H226" s="1405"/>
      <c r="I226" s="1406"/>
      <c r="J226" s="1404"/>
      <c r="K226" s="1405"/>
      <c r="L226" s="1406"/>
      <c r="M226" s="1407"/>
      <c r="N226" s="1404"/>
      <c r="O226" s="1408"/>
      <c r="P226" s="1408"/>
    </row>
    <row r="227" spans="2:16">
      <c r="B227" s="1421" t="s">
        <v>412</v>
      </c>
      <c r="C227" s="1422" t="s">
        <v>42</v>
      </c>
      <c r="D227" s="1423"/>
      <c r="E227" s="1385"/>
      <c r="F227" s="1386"/>
      <c r="G227" s="1394">
        <f t="shared" ref="G227:P227" si="67">SUM(G228:G230)</f>
        <v>0</v>
      </c>
      <c r="H227" s="1395">
        <f t="shared" si="67"/>
        <v>0</v>
      </c>
      <c r="I227" s="1396">
        <f t="shared" si="67"/>
        <v>0</v>
      </c>
      <c r="J227" s="1394">
        <f t="shared" si="67"/>
        <v>0</v>
      </c>
      <c r="K227" s="1395">
        <f t="shared" si="67"/>
        <v>0</v>
      </c>
      <c r="L227" s="1396">
        <f t="shared" si="67"/>
        <v>0</v>
      </c>
      <c r="M227" s="1397">
        <f t="shared" si="67"/>
        <v>0</v>
      </c>
      <c r="N227" s="1394">
        <f t="shared" si="67"/>
        <v>0</v>
      </c>
      <c r="O227" s="1398">
        <f t="shared" si="67"/>
        <v>0</v>
      </c>
      <c r="P227" s="1398">
        <f t="shared" si="67"/>
        <v>0</v>
      </c>
    </row>
    <row r="228" spans="2:16">
      <c r="B228" s="1399"/>
      <c r="C228" s="1400" t="s">
        <v>1364</v>
      </c>
      <c r="D228" s="1401"/>
      <c r="E228" s="1402"/>
      <c r="F228" s="1403"/>
      <c r="G228" s="1404"/>
      <c r="H228" s="1405"/>
      <c r="I228" s="1406"/>
      <c r="J228" s="1404"/>
      <c r="K228" s="1405"/>
      <c r="L228" s="1406"/>
      <c r="M228" s="1407"/>
      <c r="N228" s="1404"/>
      <c r="O228" s="1408"/>
      <c r="P228" s="1408"/>
    </row>
    <row r="229" spans="2:16">
      <c r="B229" s="1399"/>
      <c r="C229" s="1400" t="s">
        <v>1364</v>
      </c>
      <c r="D229" s="1401"/>
      <c r="E229" s="1402"/>
      <c r="F229" s="1403"/>
      <c r="G229" s="1404"/>
      <c r="H229" s="1405"/>
      <c r="I229" s="1406"/>
      <c r="J229" s="1404"/>
      <c r="K229" s="1405"/>
      <c r="L229" s="1406"/>
      <c r="M229" s="1407"/>
      <c r="N229" s="1404"/>
      <c r="O229" s="1408"/>
      <c r="P229" s="1408"/>
    </row>
    <row r="230" spans="2:16">
      <c r="B230" s="1399"/>
      <c r="C230" s="1400" t="s">
        <v>1364</v>
      </c>
      <c r="D230" s="1401"/>
      <c r="E230" s="1402"/>
      <c r="F230" s="1403"/>
      <c r="G230" s="1404"/>
      <c r="H230" s="1405"/>
      <c r="I230" s="1406"/>
      <c r="J230" s="1404"/>
      <c r="K230" s="1405"/>
      <c r="L230" s="1406"/>
      <c r="M230" s="1407"/>
      <c r="N230" s="1404"/>
      <c r="O230" s="1408"/>
      <c r="P230" s="1408"/>
    </row>
    <row r="231" spans="2:16" ht="30.75" customHeight="1">
      <c r="B231" s="1421" t="s">
        <v>413</v>
      </c>
      <c r="C231" s="1422" t="s">
        <v>45</v>
      </c>
      <c r="D231" s="1423"/>
      <c r="E231" s="1385"/>
      <c r="F231" s="1386"/>
      <c r="G231" s="1394">
        <f t="shared" ref="G231:P231" si="68">SUM(G232:G234)</f>
        <v>0</v>
      </c>
      <c r="H231" s="1395">
        <f t="shared" si="68"/>
        <v>0</v>
      </c>
      <c r="I231" s="1396">
        <f t="shared" si="68"/>
        <v>0</v>
      </c>
      <c r="J231" s="1394">
        <f t="shared" si="68"/>
        <v>0</v>
      </c>
      <c r="K231" s="1395">
        <f t="shared" si="68"/>
        <v>0</v>
      </c>
      <c r="L231" s="1396">
        <f t="shared" si="68"/>
        <v>0</v>
      </c>
      <c r="M231" s="1397">
        <f t="shared" si="68"/>
        <v>0</v>
      </c>
      <c r="N231" s="1394">
        <f t="shared" si="68"/>
        <v>0</v>
      </c>
      <c r="O231" s="1398">
        <f t="shared" si="68"/>
        <v>0</v>
      </c>
      <c r="P231" s="1398">
        <f t="shared" si="68"/>
        <v>0</v>
      </c>
    </row>
    <row r="232" spans="2:16">
      <c r="B232" s="1399"/>
      <c r="C232" s="1400" t="s">
        <v>1364</v>
      </c>
      <c r="D232" s="1401"/>
      <c r="E232" s="1402"/>
      <c r="F232" s="1403"/>
      <c r="G232" s="1404"/>
      <c r="H232" s="1405"/>
      <c r="I232" s="1406"/>
      <c r="J232" s="1404"/>
      <c r="K232" s="1405"/>
      <c r="L232" s="1406"/>
      <c r="M232" s="1407"/>
      <c r="N232" s="1404"/>
      <c r="O232" s="1408"/>
      <c r="P232" s="1408"/>
    </row>
    <row r="233" spans="2:16">
      <c r="B233" s="1399"/>
      <c r="C233" s="1400" t="s">
        <v>1364</v>
      </c>
      <c r="D233" s="1401"/>
      <c r="E233" s="1402"/>
      <c r="F233" s="1403"/>
      <c r="G233" s="1404"/>
      <c r="H233" s="1405"/>
      <c r="I233" s="1406"/>
      <c r="J233" s="1404"/>
      <c r="K233" s="1405"/>
      <c r="L233" s="1406"/>
      <c r="M233" s="1407"/>
      <c r="N233" s="1404"/>
      <c r="O233" s="1408"/>
      <c r="P233" s="1408"/>
    </row>
    <row r="234" spans="2:16">
      <c r="B234" s="1399"/>
      <c r="C234" s="1400" t="s">
        <v>1364</v>
      </c>
      <c r="D234" s="1401"/>
      <c r="E234" s="1402"/>
      <c r="F234" s="1403"/>
      <c r="G234" s="1404"/>
      <c r="H234" s="1405"/>
      <c r="I234" s="1406"/>
      <c r="J234" s="1404"/>
      <c r="K234" s="1405"/>
      <c r="L234" s="1406"/>
      <c r="M234" s="1407"/>
      <c r="N234" s="1404"/>
      <c r="O234" s="1408"/>
      <c r="P234" s="1408"/>
    </row>
    <row r="235" spans="2:16" ht="26.25">
      <c r="B235" s="1421" t="s">
        <v>414</v>
      </c>
      <c r="C235" s="1422" t="s">
        <v>47</v>
      </c>
      <c r="D235" s="1423"/>
      <c r="E235" s="1385"/>
      <c r="F235" s="1386"/>
      <c r="G235" s="1394">
        <f t="shared" ref="G235:P235" si="69">SUM(G236:G238)</f>
        <v>0</v>
      </c>
      <c r="H235" s="1395">
        <f t="shared" si="69"/>
        <v>0</v>
      </c>
      <c r="I235" s="1396">
        <f t="shared" si="69"/>
        <v>0</v>
      </c>
      <c r="J235" s="1394">
        <f t="shared" si="69"/>
        <v>0</v>
      </c>
      <c r="K235" s="1395">
        <f t="shared" si="69"/>
        <v>0</v>
      </c>
      <c r="L235" s="1396">
        <f t="shared" si="69"/>
        <v>0</v>
      </c>
      <c r="M235" s="1397">
        <f t="shared" si="69"/>
        <v>0</v>
      </c>
      <c r="N235" s="1394">
        <f t="shared" si="69"/>
        <v>0</v>
      </c>
      <c r="O235" s="1398">
        <f t="shared" si="69"/>
        <v>0</v>
      </c>
      <c r="P235" s="1398">
        <f t="shared" si="69"/>
        <v>0</v>
      </c>
    </row>
    <row r="236" spans="2:16">
      <c r="B236" s="1399"/>
      <c r="C236" s="1400" t="s">
        <v>1364</v>
      </c>
      <c r="D236" s="1401"/>
      <c r="E236" s="1402"/>
      <c r="F236" s="1403"/>
      <c r="G236" s="1404"/>
      <c r="H236" s="1405"/>
      <c r="I236" s="1406"/>
      <c r="J236" s="1404"/>
      <c r="K236" s="1405"/>
      <c r="L236" s="1406"/>
      <c r="M236" s="1407"/>
      <c r="N236" s="1404"/>
      <c r="O236" s="1408"/>
      <c r="P236" s="1408"/>
    </row>
    <row r="237" spans="2:16">
      <c r="B237" s="1399"/>
      <c r="C237" s="1400" t="s">
        <v>1364</v>
      </c>
      <c r="D237" s="1401"/>
      <c r="E237" s="1402"/>
      <c r="F237" s="1403"/>
      <c r="G237" s="1404"/>
      <c r="H237" s="1405"/>
      <c r="I237" s="1406"/>
      <c r="J237" s="1404"/>
      <c r="K237" s="1405"/>
      <c r="L237" s="1406"/>
      <c r="M237" s="1407"/>
      <c r="N237" s="1404"/>
      <c r="O237" s="1408"/>
      <c r="P237" s="1408"/>
    </row>
    <row r="238" spans="2:16">
      <c r="B238" s="1399"/>
      <c r="C238" s="1400" t="s">
        <v>1364</v>
      </c>
      <c r="D238" s="1401"/>
      <c r="E238" s="1402"/>
      <c r="F238" s="1403"/>
      <c r="G238" s="1404"/>
      <c r="H238" s="1405"/>
      <c r="I238" s="1406"/>
      <c r="J238" s="1404"/>
      <c r="K238" s="1405"/>
      <c r="L238" s="1406"/>
      <c r="M238" s="1407"/>
      <c r="N238" s="1404"/>
      <c r="O238" s="1408"/>
      <c r="P238" s="1408"/>
    </row>
    <row r="239" spans="2:16" ht="26.25">
      <c r="B239" s="1421" t="s">
        <v>415</v>
      </c>
      <c r="C239" s="1426" t="s">
        <v>610</v>
      </c>
      <c r="D239" s="1427"/>
      <c r="E239" s="1385"/>
      <c r="F239" s="1386"/>
      <c r="G239" s="1394">
        <f t="shared" ref="G239:P239" si="70">SUM(G240:G242)</f>
        <v>0</v>
      </c>
      <c r="H239" s="1395">
        <f t="shared" si="70"/>
        <v>0</v>
      </c>
      <c r="I239" s="1396">
        <f t="shared" si="70"/>
        <v>0</v>
      </c>
      <c r="J239" s="1394">
        <f t="shared" si="70"/>
        <v>0</v>
      </c>
      <c r="K239" s="1395">
        <f t="shared" si="70"/>
        <v>0</v>
      </c>
      <c r="L239" s="1396">
        <f t="shared" si="70"/>
        <v>0</v>
      </c>
      <c r="M239" s="1397">
        <f t="shared" si="70"/>
        <v>0</v>
      </c>
      <c r="N239" s="1394">
        <f t="shared" si="70"/>
        <v>0</v>
      </c>
      <c r="O239" s="1398">
        <f t="shared" si="70"/>
        <v>0</v>
      </c>
      <c r="P239" s="1398">
        <f t="shared" si="70"/>
        <v>0</v>
      </c>
    </row>
    <row r="240" spans="2:16">
      <c r="B240" s="1399"/>
      <c r="C240" s="1400" t="s">
        <v>1364</v>
      </c>
      <c r="D240" s="1401"/>
      <c r="E240" s="1402"/>
      <c r="F240" s="1403"/>
      <c r="G240" s="1404"/>
      <c r="H240" s="1405"/>
      <c r="I240" s="1406"/>
      <c r="J240" s="1404"/>
      <c r="K240" s="1405"/>
      <c r="L240" s="1406"/>
      <c r="M240" s="1407"/>
      <c r="N240" s="1404"/>
      <c r="O240" s="1408"/>
      <c r="P240" s="1408"/>
    </row>
    <row r="241" spans="2:16">
      <c r="B241" s="1399"/>
      <c r="C241" s="1400" t="s">
        <v>1364</v>
      </c>
      <c r="D241" s="1401"/>
      <c r="E241" s="1402"/>
      <c r="F241" s="1403"/>
      <c r="G241" s="1404"/>
      <c r="H241" s="1405"/>
      <c r="I241" s="1406"/>
      <c r="J241" s="1404"/>
      <c r="K241" s="1405"/>
      <c r="L241" s="1406"/>
      <c r="M241" s="1407"/>
      <c r="N241" s="1404"/>
      <c r="O241" s="1408"/>
      <c r="P241" s="1408"/>
    </row>
    <row r="242" spans="2:16">
      <c r="B242" s="1399"/>
      <c r="C242" s="1400" t="s">
        <v>1364</v>
      </c>
      <c r="D242" s="1401"/>
      <c r="E242" s="1402"/>
      <c r="F242" s="1403"/>
      <c r="G242" s="1404"/>
      <c r="H242" s="1405"/>
      <c r="I242" s="1406"/>
      <c r="J242" s="1404"/>
      <c r="K242" s="1405"/>
      <c r="L242" s="1406"/>
      <c r="M242" s="1407"/>
      <c r="N242" s="1404"/>
      <c r="O242" s="1408"/>
      <c r="P242" s="1408"/>
    </row>
    <row r="243" spans="2:16">
      <c r="B243" s="1418" t="s">
        <v>416</v>
      </c>
      <c r="C243" s="1419" t="s">
        <v>53</v>
      </c>
      <c r="D243" s="1430"/>
      <c r="E243" s="1432"/>
      <c r="F243" s="1415"/>
      <c r="G243" s="1424">
        <f>G244+G248</f>
        <v>0</v>
      </c>
      <c r="H243" s="1412">
        <f t="shared" ref="H243:P243" si="71">H244+H248</f>
        <v>0</v>
      </c>
      <c r="I243" s="1414">
        <f t="shared" si="71"/>
        <v>0</v>
      </c>
      <c r="J243" s="1424">
        <f t="shared" si="71"/>
        <v>0</v>
      </c>
      <c r="K243" s="1412">
        <f t="shared" si="71"/>
        <v>0</v>
      </c>
      <c r="L243" s="1414">
        <f t="shared" si="71"/>
        <v>0</v>
      </c>
      <c r="M243" s="1431">
        <f t="shared" si="71"/>
        <v>0</v>
      </c>
      <c r="N243" s="1424">
        <f t="shared" si="71"/>
        <v>0</v>
      </c>
      <c r="O243" s="1433">
        <f t="shared" si="71"/>
        <v>0</v>
      </c>
      <c r="P243" s="1433">
        <f t="shared" si="71"/>
        <v>0</v>
      </c>
    </row>
    <row r="244" spans="2:16">
      <c r="B244" s="1421" t="s">
        <v>630</v>
      </c>
      <c r="C244" s="1422" t="s">
        <v>55</v>
      </c>
      <c r="D244" s="1427"/>
      <c r="E244" s="1432"/>
      <c r="F244" s="1415"/>
      <c r="G244" s="1394">
        <f t="shared" ref="G244:P244" si="72">SUM(G245:G247)</f>
        <v>0</v>
      </c>
      <c r="H244" s="1395">
        <f t="shared" si="72"/>
        <v>0</v>
      </c>
      <c r="I244" s="1396">
        <f t="shared" si="72"/>
        <v>0</v>
      </c>
      <c r="J244" s="1394">
        <f t="shared" si="72"/>
        <v>0</v>
      </c>
      <c r="K244" s="1395">
        <f t="shared" si="72"/>
        <v>0</v>
      </c>
      <c r="L244" s="1396">
        <f t="shared" si="72"/>
        <v>0</v>
      </c>
      <c r="M244" s="1397">
        <f t="shared" si="72"/>
        <v>0</v>
      </c>
      <c r="N244" s="1394">
        <f t="shared" si="72"/>
        <v>0</v>
      </c>
      <c r="O244" s="1398">
        <f t="shared" si="72"/>
        <v>0</v>
      </c>
      <c r="P244" s="1398">
        <f t="shared" si="72"/>
        <v>0</v>
      </c>
    </row>
    <row r="245" spans="2:16">
      <c r="B245" s="1399"/>
      <c r="C245" s="1400" t="s">
        <v>1364</v>
      </c>
      <c r="D245" s="1401"/>
      <c r="E245" s="1402"/>
      <c r="F245" s="1403"/>
      <c r="G245" s="1439"/>
      <c r="H245" s="1440"/>
      <c r="I245" s="1441"/>
      <c r="J245" s="1439"/>
      <c r="K245" s="1440"/>
      <c r="L245" s="1441"/>
      <c r="M245" s="1442"/>
      <c r="N245" s="1439"/>
      <c r="O245" s="1443"/>
      <c r="P245" s="1443"/>
    </row>
    <row r="246" spans="2:16">
      <c r="B246" s="1399"/>
      <c r="C246" s="1400" t="s">
        <v>1364</v>
      </c>
      <c r="D246" s="1401"/>
      <c r="E246" s="1437"/>
      <c r="F246" s="1438"/>
      <c r="G246" s="1439"/>
      <c r="H246" s="1440"/>
      <c r="I246" s="1441"/>
      <c r="J246" s="1439"/>
      <c r="K246" s="1440"/>
      <c r="L246" s="1441"/>
      <c r="M246" s="1442"/>
      <c r="N246" s="1439"/>
      <c r="O246" s="1443"/>
      <c r="P246" s="1443"/>
    </row>
    <row r="247" spans="2:16">
      <c r="B247" s="1399"/>
      <c r="C247" s="1400" t="s">
        <v>1364</v>
      </c>
      <c r="D247" s="1401"/>
      <c r="E247" s="1437"/>
      <c r="F247" s="1438"/>
      <c r="G247" s="1444"/>
      <c r="H247" s="1445"/>
      <c r="I247" s="1446"/>
      <c r="J247" s="1444"/>
      <c r="K247" s="1445"/>
      <c r="L247" s="1446"/>
      <c r="M247" s="1447"/>
      <c r="N247" s="1444"/>
      <c r="O247" s="1448"/>
      <c r="P247" s="1448"/>
    </row>
    <row r="248" spans="2:16" ht="26.25">
      <c r="B248" s="1421" t="s">
        <v>631</v>
      </c>
      <c r="C248" s="1422" t="s">
        <v>57</v>
      </c>
      <c r="D248" s="1423"/>
      <c r="E248" s="1431"/>
      <c r="F248" s="1432"/>
      <c r="G248" s="1394">
        <f t="shared" ref="G248:P248" si="73">SUM(G249:G251)</f>
        <v>0</v>
      </c>
      <c r="H248" s="1395">
        <f t="shared" si="73"/>
        <v>0</v>
      </c>
      <c r="I248" s="1396">
        <f t="shared" si="73"/>
        <v>0</v>
      </c>
      <c r="J248" s="1394">
        <f t="shared" si="73"/>
        <v>0</v>
      </c>
      <c r="K248" s="1395">
        <f t="shared" si="73"/>
        <v>0</v>
      </c>
      <c r="L248" s="1396">
        <f t="shared" si="73"/>
        <v>0</v>
      </c>
      <c r="M248" s="1397">
        <f t="shared" si="73"/>
        <v>0</v>
      </c>
      <c r="N248" s="1394">
        <f t="shared" si="73"/>
        <v>0</v>
      </c>
      <c r="O248" s="1398">
        <f t="shared" si="73"/>
        <v>0</v>
      </c>
      <c r="P248" s="1398">
        <f t="shared" si="73"/>
        <v>0</v>
      </c>
    </row>
    <row r="249" spans="2:16">
      <c r="B249" s="1399"/>
      <c r="C249" s="1400" t="s">
        <v>1364</v>
      </c>
      <c r="D249" s="1401"/>
      <c r="E249" s="1402"/>
      <c r="F249" s="1403"/>
      <c r="G249" s="1444"/>
      <c r="H249" s="1445"/>
      <c r="I249" s="1446"/>
      <c r="J249" s="1444"/>
      <c r="K249" s="1445"/>
      <c r="L249" s="1446"/>
      <c r="M249" s="1447"/>
      <c r="N249" s="1444"/>
      <c r="O249" s="1448"/>
      <c r="P249" s="1448"/>
    </row>
    <row r="250" spans="2:16">
      <c r="B250" s="1399"/>
      <c r="C250" s="1400" t="s">
        <v>1364</v>
      </c>
      <c r="D250" s="1401"/>
      <c r="E250" s="1451"/>
      <c r="F250" s="1452"/>
      <c r="G250" s="1444"/>
      <c r="H250" s="1445"/>
      <c r="I250" s="1446"/>
      <c r="J250" s="1444"/>
      <c r="K250" s="1445"/>
      <c r="L250" s="1446"/>
      <c r="M250" s="1447"/>
      <c r="N250" s="1444"/>
      <c r="O250" s="1448"/>
      <c r="P250" s="1448"/>
    </row>
    <row r="251" spans="2:16">
      <c r="B251" s="1399"/>
      <c r="C251" s="1400" t="s">
        <v>1364</v>
      </c>
      <c r="D251" s="1401"/>
      <c r="E251" s="1451"/>
      <c r="F251" s="1452"/>
      <c r="G251" s="1444"/>
      <c r="H251" s="1445"/>
      <c r="I251" s="1446"/>
      <c r="J251" s="1444"/>
      <c r="K251" s="1445"/>
      <c r="L251" s="1446"/>
      <c r="M251" s="1447"/>
      <c r="N251" s="1444"/>
      <c r="O251" s="1448"/>
      <c r="P251" s="1448"/>
    </row>
    <row r="252" spans="2:16">
      <c r="B252" s="1418" t="s">
        <v>417</v>
      </c>
      <c r="C252" s="1419" t="s">
        <v>611</v>
      </c>
      <c r="D252" s="1420"/>
      <c r="E252" s="1431"/>
      <c r="F252" s="1432"/>
      <c r="G252" s="1394">
        <f t="shared" ref="G252:P252" si="74">SUM(G253:G255)</f>
        <v>0</v>
      </c>
      <c r="H252" s="1395">
        <f t="shared" si="74"/>
        <v>0</v>
      </c>
      <c r="I252" s="1396">
        <f t="shared" si="74"/>
        <v>0</v>
      </c>
      <c r="J252" s="1394">
        <f t="shared" si="74"/>
        <v>0</v>
      </c>
      <c r="K252" s="1395">
        <f t="shared" si="74"/>
        <v>0</v>
      </c>
      <c r="L252" s="1396">
        <f t="shared" si="74"/>
        <v>0</v>
      </c>
      <c r="M252" s="1397">
        <f t="shared" si="74"/>
        <v>0</v>
      </c>
      <c r="N252" s="1394">
        <f t="shared" si="74"/>
        <v>0</v>
      </c>
      <c r="O252" s="1398">
        <f t="shared" si="74"/>
        <v>0</v>
      </c>
      <c r="P252" s="1398">
        <f t="shared" si="74"/>
        <v>0</v>
      </c>
    </row>
    <row r="253" spans="2:16">
      <c r="B253" s="1399"/>
      <c r="C253" s="1400" t="s">
        <v>1365</v>
      </c>
      <c r="D253" s="1401"/>
      <c r="E253" s="1458"/>
      <c r="F253" s="1459"/>
      <c r="G253" s="1460"/>
      <c r="H253" s="1461"/>
      <c r="I253" s="1462"/>
      <c r="J253" s="1460"/>
      <c r="K253" s="1461"/>
      <c r="L253" s="1462"/>
      <c r="M253" s="1463"/>
      <c r="N253" s="1460"/>
      <c r="O253" s="1464"/>
      <c r="P253" s="1464"/>
    </row>
    <row r="254" spans="2:16">
      <c r="B254" s="1399"/>
      <c r="C254" s="1400" t="s">
        <v>1365</v>
      </c>
      <c r="D254" s="1401"/>
      <c r="E254" s="1458"/>
      <c r="F254" s="1459"/>
      <c r="G254" s="1460"/>
      <c r="H254" s="1461"/>
      <c r="I254" s="1462"/>
      <c r="J254" s="1460"/>
      <c r="K254" s="1461"/>
      <c r="L254" s="1462"/>
      <c r="M254" s="1463"/>
      <c r="N254" s="1460"/>
      <c r="O254" s="1464"/>
      <c r="P254" s="1464"/>
    </row>
    <row r="255" spans="2:16">
      <c r="B255" s="1465"/>
      <c r="C255" s="1466" t="s">
        <v>1365</v>
      </c>
      <c r="D255" s="1467"/>
      <c r="E255" s="1468"/>
      <c r="F255" s="1469"/>
      <c r="G255" s="1470"/>
      <c r="H255" s="1471"/>
      <c r="I255" s="1472"/>
      <c r="J255" s="1470"/>
      <c r="K255" s="1471"/>
      <c r="L255" s="1472"/>
      <c r="M255" s="1473"/>
      <c r="N255" s="1470"/>
      <c r="O255" s="1474"/>
      <c r="P255" s="1474"/>
    </row>
    <row r="257" spans="2:15">
      <c r="B257" s="1513" t="s">
        <v>1366</v>
      </c>
      <c r="C257" s="1513"/>
      <c r="D257" s="1513"/>
      <c r="E257" s="1513"/>
      <c r="F257" s="1513"/>
      <c r="G257" s="1513"/>
      <c r="H257" s="1513"/>
      <c r="I257" s="1513"/>
      <c r="J257" s="1513"/>
      <c r="K257" s="1513"/>
      <c r="L257" s="1513"/>
      <c r="M257" s="1514"/>
      <c r="N257" s="1514"/>
      <c r="O257" s="1514"/>
    </row>
    <row r="258" spans="2:15" ht="39" customHeight="1">
      <c r="B258" s="1513"/>
      <c r="C258" s="1513"/>
      <c r="D258" s="1513"/>
      <c r="E258" s="1513"/>
      <c r="F258" s="1513"/>
      <c r="G258" s="1513"/>
      <c r="H258" s="1513"/>
      <c r="I258" s="1513"/>
      <c r="J258" s="1513"/>
      <c r="K258" s="1513"/>
      <c r="L258" s="1513"/>
      <c r="M258" s="1514"/>
      <c r="N258" s="1514"/>
      <c r="O258" s="1514"/>
    </row>
    <row r="259" spans="2:15" ht="72" customHeight="1">
      <c r="B259" s="1515" t="s">
        <v>1367</v>
      </c>
      <c r="C259" s="1514"/>
      <c r="D259" s="1514"/>
      <c r="E259" s="1514"/>
      <c r="F259" s="1514"/>
      <c r="G259" s="1514"/>
      <c r="H259" s="1514"/>
      <c r="I259" s="1514"/>
      <c r="J259" s="1514"/>
      <c r="K259" s="1514"/>
      <c r="L259" s="1514"/>
      <c r="M259" s="1514"/>
      <c r="N259" s="1514"/>
      <c r="O259" s="1514"/>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P259"/>
  <sheetViews>
    <sheetView zoomScale="85" zoomScaleNormal="85" workbookViewId="0"/>
  </sheetViews>
  <sheetFormatPr defaultRowHeight="1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c r="A1" s="6" t="s">
        <v>0</v>
      </c>
      <c r="B1" s="7"/>
      <c r="C1" s="7"/>
      <c r="D1" s="7"/>
      <c r="E1" s="7"/>
      <c r="F1" s="7"/>
      <c r="G1" s="7"/>
      <c r="H1" s="7"/>
      <c r="I1" s="7"/>
      <c r="J1" s="7"/>
      <c r="K1" s="7"/>
      <c r="L1" s="7"/>
      <c r="M1" s="7"/>
      <c r="N1" s="7"/>
      <c r="O1" s="7"/>
      <c r="P1" s="7"/>
    </row>
    <row r="2" spans="1:16">
      <c r="A2" s="6" t="s">
        <v>1</v>
      </c>
      <c r="B2" s="7"/>
      <c r="C2" s="7"/>
      <c r="D2" s="7"/>
      <c r="E2" s="7"/>
      <c r="F2" s="7"/>
      <c r="G2" s="7"/>
      <c r="H2" s="7"/>
      <c r="I2" s="7"/>
      <c r="J2" s="7"/>
      <c r="K2" s="7"/>
      <c r="L2" s="7"/>
      <c r="M2" s="7"/>
      <c r="N2" s="7"/>
      <c r="O2" s="7"/>
      <c r="P2" s="7"/>
    </row>
    <row r="3" spans="1:16">
      <c r="A3" s="7"/>
      <c r="B3" s="7"/>
      <c r="C3" s="7"/>
      <c r="D3" s="7"/>
      <c r="E3" s="7"/>
      <c r="F3" s="7"/>
      <c r="G3" s="7"/>
      <c r="H3" s="7"/>
      <c r="I3" s="7"/>
      <c r="J3" s="7"/>
      <c r="K3" s="7"/>
      <c r="L3" s="7"/>
      <c r="M3" s="7"/>
      <c r="N3" s="7"/>
      <c r="O3" s="7"/>
      <c r="P3" s="7"/>
    </row>
    <row r="4" spans="1:16">
      <c r="A4" s="7"/>
      <c r="B4" s="7"/>
      <c r="C4" s="7"/>
      <c r="D4" s="7"/>
      <c r="E4" s="7"/>
      <c r="F4" s="7"/>
      <c r="G4" s="7"/>
      <c r="H4" s="7"/>
      <c r="I4" s="7"/>
      <c r="J4" s="7"/>
      <c r="K4" s="7"/>
      <c r="L4" s="7"/>
      <c r="M4" s="7"/>
      <c r="N4" s="7"/>
      <c r="O4" s="7"/>
      <c r="P4" s="7"/>
    </row>
    <row r="5" spans="1:16">
      <c r="A5" s="8" t="s">
        <v>1368</v>
      </c>
      <c r="B5" s="7"/>
      <c r="C5" s="7"/>
      <c r="D5" s="7"/>
      <c r="E5" s="7"/>
      <c r="F5" s="7"/>
      <c r="G5" s="7"/>
      <c r="H5" s="7"/>
      <c r="I5" s="7"/>
      <c r="J5" s="7"/>
      <c r="K5" s="7"/>
      <c r="L5" s="7"/>
      <c r="M5" s="7"/>
      <c r="N5" s="7"/>
      <c r="O5" s="7"/>
      <c r="P5" s="7"/>
    </row>
    <row r="6" spans="1:16">
      <c r="A6" s="7"/>
      <c r="B6" s="7"/>
      <c r="C6" s="7"/>
      <c r="D6" s="7"/>
      <c r="E6" s="7"/>
      <c r="F6" s="7"/>
      <c r="G6" s="7"/>
      <c r="H6" s="7"/>
      <c r="I6" s="7"/>
      <c r="J6" s="7"/>
      <c r="K6" s="7"/>
      <c r="L6" s="7"/>
      <c r="M6" s="7"/>
      <c r="N6" s="7"/>
      <c r="O6" s="7"/>
      <c r="P6" s="7"/>
    </row>
    <row r="8" spans="1:16">
      <c r="B8" s="1512" t="s">
        <v>1369</v>
      </c>
      <c r="C8" s="1512"/>
      <c r="D8" s="1512"/>
      <c r="E8" s="1512"/>
      <c r="F8" s="1512"/>
      <c r="G8" s="1512"/>
      <c r="H8" s="1512"/>
      <c r="I8" s="1512"/>
      <c r="J8" s="1512"/>
      <c r="K8" s="1512"/>
      <c r="L8" s="1512"/>
      <c r="M8" s="1512"/>
      <c r="N8" s="1512"/>
      <c r="O8" s="1512"/>
      <c r="P8" s="1512"/>
    </row>
    <row r="9" spans="1:16" ht="154.5" customHeight="1">
      <c r="B9" s="1363" t="s">
        <v>4</v>
      </c>
      <c r="C9" s="1364" t="s">
        <v>1350</v>
      </c>
      <c r="D9" s="1365" t="s">
        <v>1351</v>
      </c>
      <c r="E9" s="1366" t="s">
        <v>1352</v>
      </c>
      <c r="F9" s="1367" t="s">
        <v>1353</v>
      </c>
      <c r="G9" s="1368" t="s">
        <v>1354</v>
      </c>
      <c r="H9" s="1369" t="s">
        <v>1355</v>
      </c>
      <c r="I9" s="1370" t="s">
        <v>1356</v>
      </c>
      <c r="J9" s="1368" t="s">
        <v>1357</v>
      </c>
      <c r="K9" s="1369" t="s">
        <v>1358</v>
      </c>
      <c r="L9" s="1371" t="s">
        <v>1359</v>
      </c>
      <c r="M9" s="1372" t="s">
        <v>1360</v>
      </c>
      <c r="N9" s="1368" t="s">
        <v>1361</v>
      </c>
      <c r="O9" s="1371" t="s">
        <v>1362</v>
      </c>
      <c r="P9" s="1373" t="s">
        <v>1363</v>
      </c>
    </row>
    <row r="10" spans="1:16">
      <c r="B10" s="1374" t="s">
        <v>69</v>
      </c>
      <c r="C10" s="1375" t="s">
        <v>615</v>
      </c>
      <c r="D10" s="1374"/>
      <c r="E10" s="1376"/>
      <c r="F10" s="1377"/>
      <c r="G10" s="1378">
        <f>G11+G24+G49+G58+G79+G88</f>
        <v>0</v>
      </c>
      <c r="H10" s="1379">
        <f t="shared" ref="H10:P10" si="0">H11+H24+H49+H58+H79+H88</f>
        <v>0</v>
      </c>
      <c r="I10" s="1380">
        <f t="shared" si="0"/>
        <v>0</v>
      </c>
      <c r="J10" s="1378">
        <f t="shared" si="0"/>
        <v>0</v>
      </c>
      <c r="K10" s="1379">
        <f t="shared" si="0"/>
        <v>0</v>
      </c>
      <c r="L10" s="1380">
        <f t="shared" si="0"/>
        <v>0</v>
      </c>
      <c r="M10" s="1376">
        <f t="shared" si="0"/>
        <v>0</v>
      </c>
      <c r="N10" s="1378">
        <f t="shared" si="0"/>
        <v>0</v>
      </c>
      <c r="O10" s="1381">
        <f t="shared" si="0"/>
        <v>0</v>
      </c>
      <c r="P10" s="1381">
        <f t="shared" si="0"/>
        <v>0</v>
      </c>
    </row>
    <row r="11" spans="1:16">
      <c r="B11" s="1382" t="s">
        <v>71</v>
      </c>
      <c r="C11" s="1383" t="s">
        <v>8</v>
      </c>
      <c r="D11" s="1384"/>
      <c r="E11" s="1385"/>
      <c r="F11" s="1386"/>
      <c r="G11" s="1387">
        <f t="shared" ref="G11:P11" si="1">G12+G16+G20</f>
        <v>0</v>
      </c>
      <c r="H11" s="1388">
        <f t="shared" si="1"/>
        <v>0</v>
      </c>
      <c r="I11" s="1389">
        <f t="shared" si="1"/>
        <v>0</v>
      </c>
      <c r="J11" s="1387">
        <f t="shared" si="1"/>
        <v>0</v>
      </c>
      <c r="K11" s="1388">
        <f t="shared" si="1"/>
        <v>0</v>
      </c>
      <c r="L11" s="1389">
        <f t="shared" si="1"/>
        <v>0</v>
      </c>
      <c r="M11" s="1385">
        <f t="shared" si="1"/>
        <v>0</v>
      </c>
      <c r="N11" s="1387">
        <f t="shared" si="1"/>
        <v>0</v>
      </c>
      <c r="O11" s="1390">
        <f t="shared" si="1"/>
        <v>0</v>
      </c>
      <c r="P11" s="1390">
        <f t="shared" si="1"/>
        <v>0</v>
      </c>
    </row>
    <row r="12" spans="1:16">
      <c r="B12" s="1391" t="s">
        <v>73</v>
      </c>
      <c r="C12" s="1392" t="s">
        <v>10</v>
      </c>
      <c r="D12" s="1393"/>
      <c r="E12" s="1385"/>
      <c r="F12" s="1386"/>
      <c r="G12" s="1394">
        <f t="shared" ref="G12:P12" si="2">SUM(G13:G15)</f>
        <v>0</v>
      </c>
      <c r="H12" s="1395">
        <f t="shared" si="2"/>
        <v>0</v>
      </c>
      <c r="I12" s="1396">
        <f t="shared" si="2"/>
        <v>0</v>
      </c>
      <c r="J12" s="1394">
        <f t="shared" si="2"/>
        <v>0</v>
      </c>
      <c r="K12" s="1395">
        <f t="shared" si="2"/>
        <v>0</v>
      </c>
      <c r="L12" s="1396">
        <f t="shared" si="2"/>
        <v>0</v>
      </c>
      <c r="M12" s="1397">
        <f t="shared" si="2"/>
        <v>0</v>
      </c>
      <c r="N12" s="1394">
        <f t="shared" si="2"/>
        <v>0</v>
      </c>
      <c r="O12" s="1398">
        <f t="shared" si="2"/>
        <v>0</v>
      </c>
      <c r="P12" s="1398">
        <f t="shared" si="2"/>
        <v>0</v>
      </c>
    </row>
    <row r="13" spans="1:16">
      <c r="B13" s="1399"/>
      <c r="C13" s="1400" t="s">
        <v>1364</v>
      </c>
      <c r="D13" s="1401"/>
      <c r="E13" s="1402"/>
      <c r="F13" s="1403"/>
      <c r="G13" s="1404"/>
      <c r="H13" s="1405"/>
      <c r="I13" s="1406"/>
      <c r="J13" s="1404"/>
      <c r="K13" s="1405"/>
      <c r="L13" s="1406"/>
      <c r="M13" s="1407"/>
      <c r="N13" s="1404"/>
      <c r="O13" s="1408"/>
      <c r="P13" s="1408"/>
    </row>
    <row r="14" spans="1:16">
      <c r="B14" s="1399"/>
      <c r="C14" s="1400" t="s">
        <v>1364</v>
      </c>
      <c r="D14" s="1401"/>
      <c r="E14" s="1402"/>
      <c r="F14" s="1403"/>
      <c r="G14" s="1404"/>
      <c r="H14" s="1405"/>
      <c r="I14" s="1406"/>
      <c r="J14" s="1404"/>
      <c r="K14" s="1405"/>
      <c r="L14" s="1406"/>
      <c r="M14" s="1407"/>
      <c r="N14" s="1404"/>
      <c r="O14" s="1408"/>
      <c r="P14" s="1408"/>
    </row>
    <row r="15" spans="1:16">
      <c r="B15" s="1399"/>
      <c r="C15" s="1400" t="s">
        <v>1364</v>
      </c>
      <c r="D15" s="1401"/>
      <c r="E15" s="1402"/>
      <c r="F15" s="1403"/>
      <c r="G15" s="1404"/>
      <c r="H15" s="1405"/>
      <c r="I15" s="1406"/>
      <c r="J15" s="1404"/>
      <c r="K15" s="1405"/>
      <c r="L15" s="1406"/>
      <c r="M15" s="1407"/>
      <c r="N15" s="1404"/>
      <c r="O15" s="1408"/>
      <c r="P15" s="1408"/>
    </row>
    <row r="16" spans="1:16">
      <c r="B16" s="1391" t="s">
        <v>75</v>
      </c>
      <c r="C16" s="1392" t="s">
        <v>11</v>
      </c>
      <c r="D16" s="1393"/>
      <c r="E16" s="1385"/>
      <c r="F16" s="1386"/>
      <c r="G16" s="1394">
        <f t="shared" ref="G16:P16" si="3">SUM(G17:G19)</f>
        <v>0</v>
      </c>
      <c r="H16" s="1395">
        <f t="shared" si="3"/>
        <v>0</v>
      </c>
      <c r="I16" s="1396">
        <f t="shared" si="3"/>
        <v>0</v>
      </c>
      <c r="J16" s="1394">
        <f t="shared" si="3"/>
        <v>0</v>
      </c>
      <c r="K16" s="1395">
        <f t="shared" si="3"/>
        <v>0</v>
      </c>
      <c r="L16" s="1396">
        <f t="shared" si="3"/>
        <v>0</v>
      </c>
      <c r="M16" s="1397">
        <f t="shared" si="3"/>
        <v>0</v>
      </c>
      <c r="N16" s="1394">
        <f t="shared" si="3"/>
        <v>0</v>
      </c>
      <c r="O16" s="1398">
        <f t="shared" si="3"/>
        <v>0</v>
      </c>
      <c r="P16" s="1398">
        <f t="shared" si="3"/>
        <v>0</v>
      </c>
    </row>
    <row r="17" spans="2:16">
      <c r="B17" s="1399"/>
      <c r="C17" s="1400" t="s">
        <v>1364</v>
      </c>
      <c r="D17" s="1401"/>
      <c r="E17" s="1402"/>
      <c r="F17" s="1403"/>
      <c r="G17" s="1404"/>
      <c r="H17" s="1405"/>
      <c r="I17" s="1406"/>
      <c r="J17" s="1404"/>
      <c r="K17" s="1405"/>
      <c r="L17" s="1406"/>
      <c r="M17" s="1407"/>
      <c r="N17" s="1404"/>
      <c r="O17" s="1408"/>
      <c r="P17" s="1408"/>
    </row>
    <row r="18" spans="2:16">
      <c r="B18" s="1399"/>
      <c r="C18" s="1400" t="s">
        <v>1364</v>
      </c>
      <c r="D18" s="1401"/>
      <c r="E18" s="1402"/>
      <c r="F18" s="1403"/>
      <c r="G18" s="1404"/>
      <c r="H18" s="1405"/>
      <c r="I18" s="1406"/>
      <c r="J18" s="1404"/>
      <c r="K18" s="1405"/>
      <c r="L18" s="1406"/>
      <c r="M18" s="1407"/>
      <c r="N18" s="1404"/>
      <c r="O18" s="1408"/>
      <c r="P18" s="1408"/>
    </row>
    <row r="19" spans="2:16">
      <c r="B19" s="1399"/>
      <c r="C19" s="1400" t="s">
        <v>1364</v>
      </c>
      <c r="D19" s="1401"/>
      <c r="E19" s="1402"/>
      <c r="F19" s="1403"/>
      <c r="G19" s="1404"/>
      <c r="H19" s="1405"/>
      <c r="I19" s="1406"/>
      <c r="J19" s="1404"/>
      <c r="K19" s="1405"/>
      <c r="L19" s="1406"/>
      <c r="M19" s="1407"/>
      <c r="N19" s="1404"/>
      <c r="O19" s="1408"/>
      <c r="P19" s="1408"/>
    </row>
    <row r="20" spans="2:16">
      <c r="B20" s="1391" t="s">
        <v>599</v>
      </c>
      <c r="C20" s="1392" t="s">
        <v>13</v>
      </c>
      <c r="D20" s="1393"/>
      <c r="E20" s="1385"/>
      <c r="F20" s="1386"/>
      <c r="G20" s="1394">
        <f t="shared" ref="G20:P20" si="4">SUM(G21:G23)</f>
        <v>0</v>
      </c>
      <c r="H20" s="1395">
        <f t="shared" si="4"/>
        <v>0</v>
      </c>
      <c r="I20" s="1396">
        <f t="shared" si="4"/>
        <v>0</v>
      </c>
      <c r="J20" s="1394">
        <f t="shared" si="4"/>
        <v>0</v>
      </c>
      <c r="K20" s="1395">
        <f t="shared" si="4"/>
        <v>0</v>
      </c>
      <c r="L20" s="1396">
        <f t="shared" si="4"/>
        <v>0</v>
      </c>
      <c r="M20" s="1397">
        <f t="shared" si="4"/>
        <v>0</v>
      </c>
      <c r="N20" s="1394">
        <f t="shared" si="4"/>
        <v>0</v>
      </c>
      <c r="O20" s="1398">
        <f t="shared" si="4"/>
        <v>0</v>
      </c>
      <c r="P20" s="1398">
        <f t="shared" si="4"/>
        <v>0</v>
      </c>
    </row>
    <row r="21" spans="2:16">
      <c r="B21" s="1399"/>
      <c r="C21" s="1400" t="s">
        <v>1364</v>
      </c>
      <c r="D21" s="1401"/>
      <c r="E21" s="1402"/>
      <c r="F21" s="1403"/>
      <c r="G21" s="1404"/>
      <c r="H21" s="1405"/>
      <c r="I21" s="1406"/>
      <c r="J21" s="1404"/>
      <c r="K21" s="1405"/>
      <c r="L21" s="1406"/>
      <c r="M21" s="1407"/>
      <c r="N21" s="1404"/>
      <c r="O21" s="1408"/>
      <c r="P21" s="1408"/>
    </row>
    <row r="22" spans="2:16">
      <c r="B22" s="1399"/>
      <c r="C22" s="1400" t="s">
        <v>1364</v>
      </c>
      <c r="D22" s="1401"/>
      <c r="E22" s="1402"/>
      <c r="F22" s="1403"/>
      <c r="G22" s="1404"/>
      <c r="H22" s="1405"/>
      <c r="I22" s="1406"/>
      <c r="J22" s="1404"/>
      <c r="K22" s="1405"/>
      <c r="L22" s="1406"/>
      <c r="M22" s="1407"/>
      <c r="N22" s="1404"/>
      <c r="O22" s="1408"/>
      <c r="P22" s="1408"/>
    </row>
    <row r="23" spans="2:16">
      <c r="B23" s="1399"/>
      <c r="C23" s="1400" t="s">
        <v>1364</v>
      </c>
      <c r="D23" s="1401"/>
      <c r="E23" s="1402"/>
      <c r="F23" s="1403"/>
      <c r="G23" s="1404"/>
      <c r="H23" s="1405"/>
      <c r="I23" s="1406"/>
      <c r="J23" s="1404"/>
      <c r="K23" s="1405"/>
      <c r="L23" s="1406"/>
      <c r="M23" s="1407"/>
      <c r="N23" s="1404"/>
      <c r="O23" s="1408"/>
      <c r="P23" s="1408"/>
    </row>
    <row r="24" spans="2:16">
      <c r="B24" s="1409" t="s">
        <v>77</v>
      </c>
      <c r="C24" s="1410" t="s">
        <v>15</v>
      </c>
      <c r="D24" s="1411"/>
      <c r="E24" s="1385"/>
      <c r="F24" s="1386"/>
      <c r="G24" s="1386">
        <f>G25+G29+G33+G45+G37+G41</f>
        <v>0</v>
      </c>
      <c r="H24" s="1412">
        <f t="shared" ref="H24:P24" si="5">H25+H29+H33+H45+H37+H41</f>
        <v>0</v>
      </c>
      <c r="I24" s="1413">
        <f t="shared" si="5"/>
        <v>0</v>
      </c>
      <c r="J24" s="1386">
        <f t="shared" si="5"/>
        <v>0</v>
      </c>
      <c r="K24" s="1412">
        <f t="shared" si="5"/>
        <v>0</v>
      </c>
      <c r="L24" s="1413">
        <f t="shared" si="5"/>
        <v>0</v>
      </c>
      <c r="M24" s="1387">
        <f t="shared" si="5"/>
        <v>0</v>
      </c>
      <c r="N24" s="1386">
        <f t="shared" si="5"/>
        <v>0</v>
      </c>
      <c r="O24" s="1414">
        <f t="shared" si="5"/>
        <v>0</v>
      </c>
      <c r="P24" s="1415">
        <f t="shared" si="5"/>
        <v>0</v>
      </c>
    </row>
    <row r="25" spans="2:16">
      <c r="B25" s="1391" t="s">
        <v>79</v>
      </c>
      <c r="C25" s="1392" t="s">
        <v>17</v>
      </c>
      <c r="D25" s="1393"/>
      <c r="E25" s="1385"/>
      <c r="F25" s="1386"/>
      <c r="G25" s="1394">
        <f t="shared" ref="G25:P25" si="6">SUM(G26:G28)</f>
        <v>0</v>
      </c>
      <c r="H25" s="1395">
        <f t="shared" si="6"/>
        <v>0</v>
      </c>
      <c r="I25" s="1396">
        <f t="shared" si="6"/>
        <v>0</v>
      </c>
      <c r="J25" s="1394">
        <f t="shared" si="6"/>
        <v>0</v>
      </c>
      <c r="K25" s="1395">
        <f t="shared" si="6"/>
        <v>0</v>
      </c>
      <c r="L25" s="1396">
        <f t="shared" si="6"/>
        <v>0</v>
      </c>
      <c r="M25" s="1397">
        <f t="shared" si="6"/>
        <v>0</v>
      </c>
      <c r="N25" s="1394">
        <f t="shared" si="6"/>
        <v>0</v>
      </c>
      <c r="O25" s="1398">
        <f t="shared" si="6"/>
        <v>0</v>
      </c>
      <c r="P25" s="1398">
        <f t="shared" si="6"/>
        <v>0</v>
      </c>
    </row>
    <row r="26" spans="2:16">
      <c r="B26" s="1399"/>
      <c r="C26" s="1400" t="s">
        <v>1364</v>
      </c>
      <c r="D26" s="1401"/>
      <c r="E26" s="1402"/>
      <c r="F26" s="1403"/>
      <c r="G26" s="1404"/>
      <c r="H26" s="1405"/>
      <c r="I26" s="1406"/>
      <c r="J26" s="1404"/>
      <c r="K26" s="1405"/>
      <c r="L26" s="1406"/>
      <c r="M26" s="1407"/>
      <c r="N26" s="1416"/>
      <c r="O26" s="1417"/>
      <c r="P26" s="1417"/>
    </row>
    <row r="27" spans="2:16">
      <c r="B27" s="1399"/>
      <c r="C27" s="1400" t="s">
        <v>1364</v>
      </c>
      <c r="D27" s="1401"/>
      <c r="E27" s="1402"/>
      <c r="F27" s="1403"/>
      <c r="G27" s="1404"/>
      <c r="H27" s="1405"/>
      <c r="I27" s="1406"/>
      <c r="J27" s="1404"/>
      <c r="K27" s="1405"/>
      <c r="L27" s="1406"/>
      <c r="M27" s="1407"/>
      <c r="N27" s="1416"/>
      <c r="O27" s="1417"/>
      <c r="P27" s="1417"/>
    </row>
    <row r="28" spans="2:16">
      <c r="B28" s="1399"/>
      <c r="C28" s="1400" t="s">
        <v>1364</v>
      </c>
      <c r="D28" s="1401"/>
      <c r="E28" s="1402"/>
      <c r="F28" s="1403"/>
      <c r="G28" s="1404"/>
      <c r="H28" s="1405"/>
      <c r="I28" s="1406"/>
      <c r="J28" s="1404"/>
      <c r="K28" s="1405"/>
      <c r="L28" s="1406"/>
      <c r="M28" s="1407"/>
      <c r="N28" s="1416"/>
      <c r="O28" s="1417"/>
      <c r="P28" s="1417"/>
    </row>
    <row r="29" spans="2:16">
      <c r="B29" s="1391" t="s">
        <v>87</v>
      </c>
      <c r="C29" s="1392" t="s">
        <v>600</v>
      </c>
      <c r="D29" s="1393"/>
      <c r="E29" s="1385"/>
      <c r="F29" s="1386"/>
      <c r="G29" s="1394">
        <f t="shared" ref="G29:P29" si="7">SUM(G30:G32)</f>
        <v>0</v>
      </c>
      <c r="H29" s="1395">
        <f t="shared" si="7"/>
        <v>0</v>
      </c>
      <c r="I29" s="1396">
        <f t="shared" si="7"/>
        <v>0</v>
      </c>
      <c r="J29" s="1394">
        <f t="shared" si="7"/>
        <v>0</v>
      </c>
      <c r="K29" s="1395">
        <f t="shared" si="7"/>
        <v>0</v>
      </c>
      <c r="L29" s="1396">
        <f t="shared" si="7"/>
        <v>0</v>
      </c>
      <c r="M29" s="1397">
        <f t="shared" si="7"/>
        <v>0</v>
      </c>
      <c r="N29" s="1394">
        <f t="shared" si="7"/>
        <v>0</v>
      </c>
      <c r="O29" s="1398">
        <f t="shared" si="7"/>
        <v>0</v>
      </c>
      <c r="P29" s="1398">
        <f t="shared" si="7"/>
        <v>0</v>
      </c>
    </row>
    <row r="30" spans="2:16">
      <c r="B30" s="1399"/>
      <c r="C30" s="1400" t="s">
        <v>1364</v>
      </c>
      <c r="D30" s="1401"/>
      <c r="E30" s="1402"/>
      <c r="F30" s="1403"/>
      <c r="G30" s="1404"/>
      <c r="H30" s="1405"/>
      <c r="I30" s="1406"/>
      <c r="J30" s="1404"/>
      <c r="K30" s="1405"/>
      <c r="L30" s="1406"/>
      <c r="M30" s="1407"/>
      <c r="N30" s="1416"/>
      <c r="O30" s="1417"/>
      <c r="P30" s="1417"/>
    </row>
    <row r="31" spans="2:16">
      <c r="B31" s="1399"/>
      <c r="C31" s="1400" t="s">
        <v>1364</v>
      </c>
      <c r="D31" s="1401"/>
      <c r="E31" s="1402"/>
      <c r="F31" s="1403"/>
      <c r="G31" s="1404"/>
      <c r="H31" s="1405"/>
      <c r="I31" s="1406"/>
      <c r="J31" s="1404"/>
      <c r="K31" s="1405"/>
      <c r="L31" s="1406"/>
      <c r="M31" s="1407"/>
      <c r="N31" s="1416"/>
      <c r="O31" s="1417"/>
      <c r="P31" s="1417"/>
    </row>
    <row r="32" spans="2:16">
      <c r="B32" s="1399"/>
      <c r="C32" s="1400" t="s">
        <v>1364</v>
      </c>
      <c r="D32" s="1401"/>
      <c r="E32" s="1402"/>
      <c r="F32" s="1403"/>
      <c r="G32" s="1404"/>
      <c r="H32" s="1405"/>
      <c r="I32" s="1406"/>
      <c r="J32" s="1404"/>
      <c r="K32" s="1405"/>
      <c r="L32" s="1406"/>
      <c r="M32" s="1407"/>
      <c r="N32" s="1416"/>
      <c r="O32" s="1417"/>
      <c r="P32" s="1417"/>
    </row>
    <row r="33" spans="2:16">
      <c r="B33" s="1391" t="s">
        <v>97</v>
      </c>
      <c r="C33" s="1392" t="s">
        <v>23</v>
      </c>
      <c r="D33" s="1393"/>
      <c r="E33" s="1385"/>
      <c r="F33" s="1386"/>
      <c r="G33" s="1394">
        <f t="shared" ref="G33:P33" si="8">SUM(G34:G36)</f>
        <v>0</v>
      </c>
      <c r="H33" s="1395">
        <f t="shared" si="8"/>
        <v>0</v>
      </c>
      <c r="I33" s="1396">
        <f t="shared" si="8"/>
        <v>0</v>
      </c>
      <c r="J33" s="1394">
        <f t="shared" si="8"/>
        <v>0</v>
      </c>
      <c r="K33" s="1395">
        <f t="shared" si="8"/>
        <v>0</v>
      </c>
      <c r="L33" s="1396">
        <f t="shared" si="8"/>
        <v>0</v>
      </c>
      <c r="M33" s="1397">
        <f t="shared" si="8"/>
        <v>0</v>
      </c>
      <c r="N33" s="1394">
        <f t="shared" si="8"/>
        <v>0</v>
      </c>
      <c r="O33" s="1398">
        <f t="shared" si="8"/>
        <v>0</v>
      </c>
      <c r="P33" s="1398">
        <f t="shared" si="8"/>
        <v>0</v>
      </c>
    </row>
    <row r="34" spans="2:16">
      <c r="B34" s="1399"/>
      <c r="C34" s="1400" t="s">
        <v>1364</v>
      </c>
      <c r="D34" s="1401"/>
      <c r="E34" s="1402"/>
      <c r="F34" s="1403"/>
      <c r="G34" s="1404"/>
      <c r="H34" s="1405"/>
      <c r="I34" s="1406"/>
      <c r="J34" s="1404"/>
      <c r="K34" s="1405"/>
      <c r="L34" s="1406"/>
      <c r="M34" s="1407"/>
      <c r="N34" s="1416"/>
      <c r="O34" s="1417"/>
      <c r="P34" s="1417"/>
    </row>
    <row r="35" spans="2:16">
      <c r="B35" s="1399"/>
      <c r="C35" s="1400" t="s">
        <v>1364</v>
      </c>
      <c r="D35" s="1401"/>
      <c r="E35" s="1402"/>
      <c r="F35" s="1403"/>
      <c r="G35" s="1404"/>
      <c r="H35" s="1405"/>
      <c r="I35" s="1406"/>
      <c r="J35" s="1404"/>
      <c r="K35" s="1405"/>
      <c r="L35" s="1406"/>
      <c r="M35" s="1407"/>
      <c r="N35" s="1416"/>
      <c r="O35" s="1417"/>
      <c r="P35" s="1417"/>
    </row>
    <row r="36" spans="2:16">
      <c r="B36" s="1399"/>
      <c r="C36" s="1400" t="s">
        <v>1364</v>
      </c>
      <c r="D36" s="1401"/>
      <c r="E36" s="1402"/>
      <c r="F36" s="1403"/>
      <c r="G36" s="1404"/>
      <c r="H36" s="1405"/>
      <c r="I36" s="1406"/>
      <c r="J36" s="1404"/>
      <c r="K36" s="1405"/>
      <c r="L36" s="1406"/>
      <c r="M36" s="1407"/>
      <c r="N36" s="1416"/>
      <c r="O36" s="1417"/>
      <c r="P36" s="1417"/>
    </row>
    <row r="37" spans="2:16">
      <c r="B37" s="1391" t="s">
        <v>601</v>
      </c>
      <c r="C37" s="1392" t="s">
        <v>25</v>
      </c>
      <c r="D37" s="1393"/>
      <c r="E37" s="1385"/>
      <c r="F37" s="1386"/>
      <c r="G37" s="1394">
        <f t="shared" ref="G37:P37" si="9">SUM(G38:G40)</f>
        <v>0</v>
      </c>
      <c r="H37" s="1395">
        <f t="shared" si="9"/>
        <v>0</v>
      </c>
      <c r="I37" s="1396">
        <f t="shared" si="9"/>
        <v>0</v>
      </c>
      <c r="J37" s="1394">
        <f t="shared" si="9"/>
        <v>0</v>
      </c>
      <c r="K37" s="1395">
        <f t="shared" si="9"/>
        <v>0</v>
      </c>
      <c r="L37" s="1396">
        <f t="shared" si="9"/>
        <v>0</v>
      </c>
      <c r="M37" s="1397">
        <f t="shared" si="9"/>
        <v>0</v>
      </c>
      <c r="N37" s="1394">
        <f t="shared" si="9"/>
        <v>0</v>
      </c>
      <c r="O37" s="1398">
        <f t="shared" si="9"/>
        <v>0</v>
      </c>
      <c r="P37" s="1398">
        <f t="shared" si="9"/>
        <v>0</v>
      </c>
    </row>
    <row r="38" spans="2:16">
      <c r="B38" s="1399"/>
      <c r="C38" s="1400" t="s">
        <v>1364</v>
      </c>
      <c r="D38" s="1401"/>
      <c r="E38" s="1402"/>
      <c r="F38" s="1403"/>
      <c r="G38" s="1404"/>
      <c r="H38" s="1405"/>
      <c r="I38" s="1406"/>
      <c r="J38" s="1404"/>
      <c r="K38" s="1405"/>
      <c r="L38" s="1406"/>
      <c r="M38" s="1407"/>
      <c r="N38" s="1416"/>
      <c r="O38" s="1417"/>
      <c r="P38" s="1417"/>
    </row>
    <row r="39" spans="2:16">
      <c r="B39" s="1399"/>
      <c r="C39" s="1400" t="s">
        <v>1364</v>
      </c>
      <c r="D39" s="1401"/>
      <c r="E39" s="1402"/>
      <c r="F39" s="1403"/>
      <c r="G39" s="1404"/>
      <c r="H39" s="1405"/>
      <c r="I39" s="1406"/>
      <c r="J39" s="1404"/>
      <c r="K39" s="1405"/>
      <c r="L39" s="1406"/>
      <c r="M39" s="1407"/>
      <c r="N39" s="1416"/>
      <c r="O39" s="1417"/>
      <c r="P39" s="1417"/>
    </row>
    <row r="40" spans="2:16">
      <c r="B40" s="1399"/>
      <c r="C40" s="1400" t="s">
        <v>1364</v>
      </c>
      <c r="D40" s="1401"/>
      <c r="E40" s="1402"/>
      <c r="F40" s="1403"/>
      <c r="G40" s="1404"/>
      <c r="H40" s="1405"/>
      <c r="I40" s="1406"/>
      <c r="J40" s="1404"/>
      <c r="K40" s="1405"/>
      <c r="L40" s="1406"/>
      <c r="M40" s="1407"/>
      <c r="N40" s="1416"/>
      <c r="O40" s="1417"/>
      <c r="P40" s="1417"/>
    </row>
    <row r="41" spans="2:16">
      <c r="B41" s="1391" t="s">
        <v>602</v>
      </c>
      <c r="C41" s="1392" t="s">
        <v>27</v>
      </c>
      <c r="D41" s="1393"/>
      <c r="E41" s="1385"/>
      <c r="F41" s="1386"/>
      <c r="G41" s="1394">
        <f t="shared" ref="G41:P41" si="10">SUM(G42:G44)</f>
        <v>0</v>
      </c>
      <c r="H41" s="1395">
        <f t="shared" si="10"/>
        <v>0</v>
      </c>
      <c r="I41" s="1396">
        <f t="shared" si="10"/>
        <v>0</v>
      </c>
      <c r="J41" s="1394">
        <f t="shared" si="10"/>
        <v>0</v>
      </c>
      <c r="K41" s="1395">
        <f t="shared" si="10"/>
        <v>0</v>
      </c>
      <c r="L41" s="1396">
        <f t="shared" si="10"/>
        <v>0</v>
      </c>
      <c r="M41" s="1397">
        <f t="shared" si="10"/>
        <v>0</v>
      </c>
      <c r="N41" s="1394">
        <f t="shared" si="10"/>
        <v>0</v>
      </c>
      <c r="O41" s="1398">
        <f t="shared" si="10"/>
        <v>0</v>
      </c>
      <c r="P41" s="1398">
        <f t="shared" si="10"/>
        <v>0</v>
      </c>
    </row>
    <row r="42" spans="2:16">
      <c r="B42" s="1399"/>
      <c r="C42" s="1400" t="s">
        <v>1364</v>
      </c>
      <c r="D42" s="1401"/>
      <c r="E42" s="1402"/>
      <c r="F42" s="1403"/>
      <c r="G42" s="1404"/>
      <c r="H42" s="1405"/>
      <c r="I42" s="1406"/>
      <c r="J42" s="1404"/>
      <c r="K42" s="1405"/>
      <c r="L42" s="1406"/>
      <c r="M42" s="1407"/>
      <c r="N42" s="1416"/>
      <c r="O42" s="1417"/>
      <c r="P42" s="1417"/>
    </row>
    <row r="43" spans="2:16">
      <c r="B43" s="1399"/>
      <c r="C43" s="1400" t="s">
        <v>1364</v>
      </c>
      <c r="D43" s="1401"/>
      <c r="E43" s="1402"/>
      <c r="F43" s="1403"/>
      <c r="G43" s="1404"/>
      <c r="H43" s="1405"/>
      <c r="I43" s="1406"/>
      <c r="J43" s="1404"/>
      <c r="K43" s="1405"/>
      <c r="L43" s="1406"/>
      <c r="M43" s="1407"/>
      <c r="N43" s="1416"/>
      <c r="O43" s="1417"/>
      <c r="P43" s="1417"/>
    </row>
    <row r="44" spans="2:16">
      <c r="B44" s="1399"/>
      <c r="C44" s="1400" t="s">
        <v>1364</v>
      </c>
      <c r="D44" s="1401"/>
      <c r="E44" s="1402"/>
      <c r="F44" s="1403"/>
      <c r="G44" s="1404"/>
      <c r="H44" s="1405"/>
      <c r="I44" s="1406"/>
      <c r="J44" s="1404"/>
      <c r="K44" s="1405"/>
      <c r="L44" s="1406"/>
      <c r="M44" s="1407"/>
      <c r="N44" s="1416"/>
      <c r="O44" s="1417"/>
      <c r="P44" s="1417"/>
    </row>
    <row r="45" spans="2:16" ht="51">
      <c r="B45" s="1391" t="s">
        <v>603</v>
      </c>
      <c r="C45" s="1392" t="s">
        <v>604</v>
      </c>
      <c r="D45" s="1393"/>
      <c r="E45" s="1385"/>
      <c r="F45" s="1386"/>
      <c r="G45" s="1394">
        <f t="shared" ref="G45:P45" si="11">SUM(G46:G48)</f>
        <v>0</v>
      </c>
      <c r="H45" s="1395">
        <f t="shared" si="11"/>
        <v>0</v>
      </c>
      <c r="I45" s="1396">
        <f t="shared" si="11"/>
        <v>0</v>
      </c>
      <c r="J45" s="1394">
        <f t="shared" si="11"/>
        <v>0</v>
      </c>
      <c r="K45" s="1395">
        <f t="shared" si="11"/>
        <v>0</v>
      </c>
      <c r="L45" s="1396">
        <f t="shared" si="11"/>
        <v>0</v>
      </c>
      <c r="M45" s="1397">
        <f t="shared" si="11"/>
        <v>0</v>
      </c>
      <c r="N45" s="1394">
        <f t="shared" si="11"/>
        <v>0</v>
      </c>
      <c r="O45" s="1398">
        <f t="shared" si="11"/>
        <v>0</v>
      </c>
      <c r="P45" s="1398">
        <f t="shared" si="11"/>
        <v>0</v>
      </c>
    </row>
    <row r="46" spans="2:16">
      <c r="B46" s="1399"/>
      <c r="C46" s="1400" t="s">
        <v>1364</v>
      </c>
      <c r="D46" s="1401"/>
      <c r="E46" s="1402"/>
      <c r="F46" s="1403"/>
      <c r="G46" s="1404"/>
      <c r="H46" s="1405"/>
      <c r="I46" s="1406"/>
      <c r="J46" s="1404"/>
      <c r="K46" s="1405"/>
      <c r="L46" s="1406"/>
      <c r="M46" s="1407"/>
      <c r="N46" s="1416"/>
      <c r="O46" s="1417"/>
      <c r="P46" s="1417"/>
    </row>
    <row r="47" spans="2:16">
      <c r="B47" s="1399"/>
      <c r="C47" s="1400" t="s">
        <v>1364</v>
      </c>
      <c r="D47" s="1401"/>
      <c r="E47" s="1402"/>
      <c r="F47" s="1403"/>
      <c r="G47" s="1404"/>
      <c r="H47" s="1405"/>
      <c r="I47" s="1406"/>
      <c r="J47" s="1404"/>
      <c r="K47" s="1405"/>
      <c r="L47" s="1406"/>
      <c r="M47" s="1407"/>
      <c r="N47" s="1416"/>
      <c r="O47" s="1417"/>
      <c r="P47" s="1417"/>
    </row>
    <row r="48" spans="2:16">
      <c r="B48" s="1399"/>
      <c r="C48" s="1400" t="s">
        <v>1364</v>
      </c>
      <c r="D48" s="1401"/>
      <c r="E48" s="1402"/>
      <c r="F48" s="1403"/>
      <c r="G48" s="1404"/>
      <c r="H48" s="1405"/>
      <c r="I48" s="1406"/>
      <c r="J48" s="1404"/>
      <c r="K48" s="1405"/>
      <c r="L48" s="1406"/>
      <c r="M48" s="1407"/>
      <c r="N48" s="1416"/>
      <c r="O48" s="1417"/>
      <c r="P48" s="1417"/>
    </row>
    <row r="49" spans="2:16">
      <c r="B49" s="1418" t="s">
        <v>105</v>
      </c>
      <c r="C49" s="1419" t="s">
        <v>31</v>
      </c>
      <c r="D49" s="1420"/>
      <c r="E49" s="1385"/>
      <c r="F49" s="1386"/>
      <c r="G49" s="1387">
        <f t="shared" ref="G49:P49" si="12">G50+G54</f>
        <v>0</v>
      </c>
      <c r="H49" s="1388">
        <f t="shared" si="12"/>
        <v>0</v>
      </c>
      <c r="I49" s="1389">
        <f t="shared" si="12"/>
        <v>0</v>
      </c>
      <c r="J49" s="1387">
        <f t="shared" si="12"/>
        <v>0</v>
      </c>
      <c r="K49" s="1388">
        <f t="shared" si="12"/>
        <v>0</v>
      </c>
      <c r="L49" s="1389">
        <f t="shared" si="12"/>
        <v>0</v>
      </c>
      <c r="M49" s="1385">
        <f t="shared" si="12"/>
        <v>0</v>
      </c>
      <c r="N49" s="1387">
        <f t="shared" si="12"/>
        <v>0</v>
      </c>
      <c r="O49" s="1390">
        <f t="shared" si="12"/>
        <v>0</v>
      </c>
      <c r="P49" s="1390">
        <f t="shared" si="12"/>
        <v>0</v>
      </c>
    </row>
    <row r="50" spans="2:16" ht="64.5">
      <c r="B50" s="1421" t="s">
        <v>107</v>
      </c>
      <c r="C50" s="1422" t="s">
        <v>33</v>
      </c>
      <c r="D50" s="1423"/>
      <c r="E50" s="1385"/>
      <c r="F50" s="1386"/>
      <c r="G50" s="1394">
        <f t="shared" ref="G50:P50" si="13">SUM(G51:G53)</f>
        <v>0</v>
      </c>
      <c r="H50" s="1395">
        <f t="shared" si="13"/>
        <v>0</v>
      </c>
      <c r="I50" s="1396">
        <f t="shared" si="13"/>
        <v>0</v>
      </c>
      <c r="J50" s="1394">
        <f t="shared" si="13"/>
        <v>0</v>
      </c>
      <c r="K50" s="1395">
        <f t="shared" si="13"/>
        <v>0</v>
      </c>
      <c r="L50" s="1396">
        <f t="shared" si="13"/>
        <v>0</v>
      </c>
      <c r="M50" s="1397">
        <f t="shared" si="13"/>
        <v>0</v>
      </c>
      <c r="N50" s="1394">
        <f t="shared" si="13"/>
        <v>0</v>
      </c>
      <c r="O50" s="1398">
        <f t="shared" si="13"/>
        <v>0</v>
      </c>
      <c r="P50" s="1398">
        <f t="shared" si="13"/>
        <v>0</v>
      </c>
    </row>
    <row r="51" spans="2:16">
      <c r="B51" s="1399"/>
      <c r="C51" s="1400" t="s">
        <v>1364</v>
      </c>
      <c r="D51" s="1401"/>
      <c r="E51" s="1402"/>
      <c r="F51" s="1403"/>
      <c r="G51" s="1404"/>
      <c r="H51" s="1405"/>
      <c r="I51" s="1406"/>
      <c r="J51" s="1404"/>
      <c r="K51" s="1405"/>
      <c r="L51" s="1406"/>
      <c r="M51" s="1407"/>
      <c r="N51" s="1416"/>
      <c r="O51" s="1417"/>
      <c r="P51" s="1417"/>
    </row>
    <row r="52" spans="2:16">
      <c r="B52" s="1399"/>
      <c r="C52" s="1400" t="s">
        <v>1364</v>
      </c>
      <c r="D52" s="1401"/>
      <c r="E52" s="1402"/>
      <c r="F52" s="1403"/>
      <c r="G52" s="1404"/>
      <c r="H52" s="1405"/>
      <c r="I52" s="1406"/>
      <c r="J52" s="1404"/>
      <c r="K52" s="1405"/>
      <c r="L52" s="1406"/>
      <c r="M52" s="1407"/>
      <c r="N52" s="1416"/>
      <c r="O52" s="1417"/>
      <c r="P52" s="1417"/>
    </row>
    <row r="53" spans="2:16">
      <c r="B53" s="1399"/>
      <c r="C53" s="1400" t="s">
        <v>1364</v>
      </c>
      <c r="D53" s="1401"/>
      <c r="E53" s="1402"/>
      <c r="F53" s="1403"/>
      <c r="G53" s="1404"/>
      <c r="H53" s="1405"/>
      <c r="I53" s="1406"/>
      <c r="J53" s="1404"/>
      <c r="K53" s="1405"/>
      <c r="L53" s="1406"/>
      <c r="M53" s="1407"/>
      <c r="N53" s="1416"/>
      <c r="O53" s="1417"/>
      <c r="P53" s="1417"/>
    </row>
    <row r="54" spans="2:16">
      <c r="B54" s="1421" t="s">
        <v>109</v>
      </c>
      <c r="C54" s="1422" t="s">
        <v>35</v>
      </c>
      <c r="D54" s="1423"/>
      <c r="E54" s="1385"/>
      <c r="F54" s="1386"/>
      <c r="G54" s="1394">
        <f t="shared" ref="G54:P54" si="14">SUM(G55:G57)</f>
        <v>0</v>
      </c>
      <c r="H54" s="1395">
        <f t="shared" si="14"/>
        <v>0</v>
      </c>
      <c r="I54" s="1396">
        <f t="shared" si="14"/>
        <v>0</v>
      </c>
      <c r="J54" s="1394">
        <f t="shared" si="14"/>
        <v>0</v>
      </c>
      <c r="K54" s="1395">
        <f t="shared" si="14"/>
        <v>0</v>
      </c>
      <c r="L54" s="1396">
        <f t="shared" si="14"/>
        <v>0</v>
      </c>
      <c r="M54" s="1397">
        <f t="shared" si="14"/>
        <v>0</v>
      </c>
      <c r="N54" s="1394">
        <f t="shared" si="14"/>
        <v>0</v>
      </c>
      <c r="O54" s="1398">
        <f t="shared" si="14"/>
        <v>0</v>
      </c>
      <c r="P54" s="1398">
        <f t="shared" si="14"/>
        <v>0</v>
      </c>
    </row>
    <row r="55" spans="2:16">
      <c r="B55" s="1399"/>
      <c r="C55" s="1400" t="s">
        <v>1364</v>
      </c>
      <c r="D55" s="1401"/>
      <c r="E55" s="1402"/>
      <c r="F55" s="1403"/>
      <c r="G55" s="1404"/>
      <c r="H55" s="1405"/>
      <c r="I55" s="1406"/>
      <c r="J55" s="1404"/>
      <c r="K55" s="1405"/>
      <c r="L55" s="1406"/>
      <c r="M55" s="1407"/>
      <c r="N55" s="1416"/>
      <c r="O55" s="1417"/>
      <c r="P55" s="1417"/>
    </row>
    <row r="56" spans="2:16">
      <c r="B56" s="1399"/>
      <c r="C56" s="1400" t="s">
        <v>1364</v>
      </c>
      <c r="D56" s="1401"/>
      <c r="E56" s="1402"/>
      <c r="F56" s="1403"/>
      <c r="G56" s="1404"/>
      <c r="H56" s="1405"/>
      <c r="I56" s="1406"/>
      <c r="J56" s="1404"/>
      <c r="K56" s="1405"/>
      <c r="L56" s="1406"/>
      <c r="M56" s="1407"/>
      <c r="N56" s="1416"/>
      <c r="O56" s="1417"/>
      <c r="P56" s="1417"/>
    </row>
    <row r="57" spans="2:16">
      <c r="B57" s="1399"/>
      <c r="C57" s="1400" t="s">
        <v>1364</v>
      </c>
      <c r="D57" s="1401"/>
      <c r="E57" s="1402"/>
      <c r="F57" s="1403"/>
      <c r="G57" s="1404"/>
      <c r="H57" s="1405"/>
      <c r="I57" s="1406"/>
      <c r="J57" s="1404"/>
      <c r="K57" s="1405"/>
      <c r="L57" s="1406"/>
      <c r="M57" s="1407"/>
      <c r="N57" s="1416"/>
      <c r="O57" s="1417"/>
      <c r="P57" s="1417"/>
    </row>
    <row r="58" spans="2:16">
      <c r="B58" s="1418" t="s">
        <v>265</v>
      </c>
      <c r="C58" s="1419" t="s">
        <v>37</v>
      </c>
      <c r="D58" s="1420"/>
      <c r="E58" s="1385"/>
      <c r="F58" s="1386"/>
      <c r="G58" s="1386">
        <f>G59+G75+G63+G67+G71</f>
        <v>0</v>
      </c>
      <c r="H58" s="1412">
        <f t="shared" ref="H58:P58" si="15">H59+H75+H63+H67+H71</f>
        <v>0</v>
      </c>
      <c r="I58" s="1413">
        <f t="shared" si="15"/>
        <v>0</v>
      </c>
      <c r="J58" s="1386">
        <f t="shared" si="15"/>
        <v>0</v>
      </c>
      <c r="K58" s="1412">
        <f t="shared" si="15"/>
        <v>0</v>
      </c>
      <c r="L58" s="1413">
        <f t="shared" si="15"/>
        <v>0</v>
      </c>
      <c r="M58" s="1387">
        <f t="shared" si="15"/>
        <v>0</v>
      </c>
      <c r="N58" s="1424">
        <f t="shared" si="15"/>
        <v>0</v>
      </c>
      <c r="O58" s="1413">
        <f t="shared" si="15"/>
        <v>0</v>
      </c>
      <c r="P58" s="1415">
        <f t="shared" si="15"/>
        <v>0</v>
      </c>
    </row>
    <row r="59" spans="2:16">
      <c r="B59" s="1421" t="s">
        <v>605</v>
      </c>
      <c r="C59" s="1422" t="s">
        <v>39</v>
      </c>
      <c r="D59" s="1423"/>
      <c r="E59" s="1385"/>
      <c r="F59" s="1386"/>
      <c r="G59" s="1394">
        <f t="shared" ref="G59:P59" si="16">SUM(G60:G62)</f>
        <v>0</v>
      </c>
      <c r="H59" s="1395">
        <f t="shared" si="16"/>
        <v>0</v>
      </c>
      <c r="I59" s="1396">
        <f t="shared" si="16"/>
        <v>0</v>
      </c>
      <c r="J59" s="1394">
        <f t="shared" si="16"/>
        <v>0</v>
      </c>
      <c r="K59" s="1395">
        <f t="shared" si="16"/>
        <v>0</v>
      </c>
      <c r="L59" s="1396">
        <f t="shared" si="16"/>
        <v>0</v>
      </c>
      <c r="M59" s="1397">
        <f t="shared" si="16"/>
        <v>0</v>
      </c>
      <c r="N59" s="1394">
        <f t="shared" si="16"/>
        <v>0</v>
      </c>
      <c r="O59" s="1398">
        <f t="shared" si="16"/>
        <v>0</v>
      </c>
      <c r="P59" s="1398">
        <f t="shared" si="16"/>
        <v>0</v>
      </c>
    </row>
    <row r="60" spans="2:16">
      <c r="B60" s="1399"/>
      <c r="C60" s="1400" t="s">
        <v>1364</v>
      </c>
      <c r="D60" s="1401"/>
      <c r="E60" s="1402"/>
      <c r="F60" s="1403"/>
      <c r="G60" s="1404"/>
      <c r="H60" s="1405"/>
      <c r="I60" s="1406"/>
      <c r="J60" s="1404"/>
      <c r="K60" s="1405"/>
      <c r="L60" s="1406"/>
      <c r="M60" s="1407"/>
      <c r="N60" s="1404"/>
      <c r="O60" s="1408"/>
      <c r="P60" s="1408"/>
    </row>
    <row r="61" spans="2:16">
      <c r="B61" s="1399"/>
      <c r="C61" s="1400" t="s">
        <v>1364</v>
      </c>
      <c r="D61" s="1401"/>
      <c r="E61" s="1402"/>
      <c r="F61" s="1403"/>
      <c r="G61" s="1404"/>
      <c r="H61" s="1405"/>
      <c r="I61" s="1406"/>
      <c r="J61" s="1404"/>
      <c r="K61" s="1405"/>
      <c r="L61" s="1406"/>
      <c r="M61" s="1407"/>
      <c r="N61" s="1404"/>
      <c r="O61" s="1408"/>
      <c r="P61" s="1408"/>
    </row>
    <row r="62" spans="2:16">
      <c r="B62" s="1399"/>
      <c r="C62" s="1400" t="s">
        <v>1364</v>
      </c>
      <c r="D62" s="1401"/>
      <c r="E62" s="1402"/>
      <c r="F62" s="1403"/>
      <c r="G62" s="1404"/>
      <c r="H62" s="1405"/>
      <c r="I62" s="1406"/>
      <c r="J62" s="1404"/>
      <c r="K62" s="1405"/>
      <c r="L62" s="1406"/>
      <c r="M62" s="1407"/>
      <c r="N62" s="1404"/>
      <c r="O62" s="1408"/>
      <c r="P62" s="1408"/>
    </row>
    <row r="63" spans="2:16">
      <c r="B63" s="1421" t="s">
        <v>606</v>
      </c>
      <c r="C63" s="1422" t="s">
        <v>42</v>
      </c>
      <c r="D63" s="1423"/>
      <c r="E63" s="1385"/>
      <c r="F63" s="1386"/>
      <c r="G63" s="1394">
        <f t="shared" ref="G63:P63" si="17">SUM(G64:G66)</f>
        <v>0</v>
      </c>
      <c r="H63" s="1395">
        <f t="shared" si="17"/>
        <v>0</v>
      </c>
      <c r="I63" s="1396">
        <f t="shared" si="17"/>
        <v>0</v>
      </c>
      <c r="J63" s="1394">
        <f t="shared" si="17"/>
        <v>0</v>
      </c>
      <c r="K63" s="1395">
        <f t="shared" si="17"/>
        <v>0</v>
      </c>
      <c r="L63" s="1396">
        <f t="shared" si="17"/>
        <v>0</v>
      </c>
      <c r="M63" s="1397">
        <f t="shared" si="17"/>
        <v>0</v>
      </c>
      <c r="N63" s="1394">
        <f t="shared" si="17"/>
        <v>0</v>
      </c>
      <c r="O63" s="1398">
        <f t="shared" si="17"/>
        <v>0</v>
      </c>
      <c r="P63" s="1398">
        <f t="shared" si="17"/>
        <v>0</v>
      </c>
    </row>
    <row r="64" spans="2:16">
      <c r="B64" s="1399"/>
      <c r="C64" s="1400" t="s">
        <v>1364</v>
      </c>
      <c r="D64" s="1401"/>
      <c r="E64" s="1402"/>
      <c r="F64" s="1403"/>
      <c r="G64" s="1404"/>
      <c r="H64" s="1405"/>
      <c r="I64" s="1406"/>
      <c r="J64" s="1404"/>
      <c r="K64" s="1405"/>
      <c r="L64" s="1406"/>
      <c r="M64" s="1407"/>
      <c r="N64" s="1404"/>
      <c r="O64" s="1408"/>
      <c r="P64" s="1408"/>
    </row>
    <row r="65" spans="2:16">
      <c r="B65" s="1399"/>
      <c r="C65" s="1400" t="s">
        <v>1364</v>
      </c>
      <c r="D65" s="1401"/>
      <c r="E65" s="1402"/>
      <c r="F65" s="1403"/>
      <c r="G65" s="1404"/>
      <c r="H65" s="1405"/>
      <c r="I65" s="1406"/>
      <c r="J65" s="1404"/>
      <c r="K65" s="1405"/>
      <c r="L65" s="1406"/>
      <c r="M65" s="1407"/>
      <c r="N65" s="1404"/>
      <c r="O65" s="1408"/>
      <c r="P65" s="1408"/>
    </row>
    <row r="66" spans="2:16">
      <c r="B66" s="1399"/>
      <c r="C66" s="1400" t="s">
        <v>1364</v>
      </c>
      <c r="D66" s="1401"/>
      <c r="E66" s="1402"/>
      <c r="F66" s="1403"/>
      <c r="G66" s="1404"/>
      <c r="H66" s="1405"/>
      <c r="I66" s="1406"/>
      <c r="J66" s="1404"/>
      <c r="K66" s="1405"/>
      <c r="L66" s="1406"/>
      <c r="M66" s="1407"/>
      <c r="N66" s="1404"/>
      <c r="O66" s="1408"/>
      <c r="P66" s="1408"/>
    </row>
    <row r="67" spans="2:16" ht="30.75" customHeight="1">
      <c r="B67" s="1421" t="s">
        <v>607</v>
      </c>
      <c r="C67" s="1422" t="s">
        <v>45</v>
      </c>
      <c r="D67" s="1423"/>
      <c r="E67" s="1385"/>
      <c r="F67" s="1386"/>
      <c r="G67" s="1394">
        <f t="shared" ref="G67:P67" si="18">SUM(G68:G70)</f>
        <v>0</v>
      </c>
      <c r="H67" s="1395">
        <f t="shared" si="18"/>
        <v>0</v>
      </c>
      <c r="I67" s="1396">
        <f t="shared" si="18"/>
        <v>0</v>
      </c>
      <c r="J67" s="1394">
        <f t="shared" si="18"/>
        <v>0</v>
      </c>
      <c r="K67" s="1395">
        <f t="shared" si="18"/>
        <v>0</v>
      </c>
      <c r="L67" s="1396">
        <f t="shared" si="18"/>
        <v>0</v>
      </c>
      <c r="M67" s="1397">
        <f t="shared" si="18"/>
        <v>0</v>
      </c>
      <c r="N67" s="1394">
        <f t="shared" si="18"/>
        <v>0</v>
      </c>
      <c r="O67" s="1398">
        <f t="shared" si="18"/>
        <v>0</v>
      </c>
      <c r="P67" s="1398">
        <f t="shared" si="18"/>
        <v>0</v>
      </c>
    </row>
    <row r="68" spans="2:16">
      <c r="B68" s="1399"/>
      <c r="C68" s="1400" t="s">
        <v>1364</v>
      </c>
      <c r="D68" s="1401"/>
      <c r="E68" s="1402"/>
      <c r="F68" s="1403"/>
      <c r="G68" s="1404"/>
      <c r="H68" s="1405"/>
      <c r="I68" s="1406"/>
      <c r="J68" s="1404"/>
      <c r="K68" s="1405"/>
      <c r="L68" s="1406"/>
      <c r="M68" s="1407"/>
      <c r="N68" s="1404"/>
      <c r="O68" s="1408"/>
      <c r="P68" s="1408"/>
    </row>
    <row r="69" spans="2:16">
      <c r="B69" s="1399"/>
      <c r="C69" s="1400" t="s">
        <v>1364</v>
      </c>
      <c r="D69" s="1401"/>
      <c r="E69" s="1402"/>
      <c r="F69" s="1403"/>
      <c r="G69" s="1404"/>
      <c r="H69" s="1405"/>
      <c r="I69" s="1406"/>
      <c r="J69" s="1404"/>
      <c r="K69" s="1405"/>
      <c r="L69" s="1406"/>
      <c r="M69" s="1407"/>
      <c r="N69" s="1404"/>
      <c r="O69" s="1408"/>
      <c r="P69" s="1408"/>
    </row>
    <row r="70" spans="2:16">
      <c r="B70" s="1399"/>
      <c r="C70" s="1400" t="s">
        <v>1364</v>
      </c>
      <c r="D70" s="1401"/>
      <c r="E70" s="1402"/>
      <c r="F70" s="1403"/>
      <c r="G70" s="1404"/>
      <c r="H70" s="1405"/>
      <c r="I70" s="1406"/>
      <c r="J70" s="1404"/>
      <c r="K70" s="1405"/>
      <c r="L70" s="1406"/>
      <c r="M70" s="1407"/>
      <c r="N70" s="1404"/>
      <c r="O70" s="1408"/>
      <c r="P70" s="1408"/>
    </row>
    <row r="71" spans="2:16" ht="26.25">
      <c r="B71" s="1421" t="s">
        <v>608</v>
      </c>
      <c r="C71" s="1422" t="s">
        <v>47</v>
      </c>
      <c r="D71" s="1423"/>
      <c r="E71" s="1385"/>
      <c r="F71" s="1386"/>
      <c r="G71" s="1394">
        <f t="shared" ref="G71:P71" si="19">SUM(G72:G74)</f>
        <v>0</v>
      </c>
      <c r="H71" s="1395">
        <f t="shared" si="19"/>
        <v>0</v>
      </c>
      <c r="I71" s="1396">
        <f t="shared" si="19"/>
        <v>0</v>
      </c>
      <c r="J71" s="1394">
        <f t="shared" si="19"/>
        <v>0</v>
      </c>
      <c r="K71" s="1395">
        <f t="shared" si="19"/>
        <v>0</v>
      </c>
      <c r="L71" s="1396">
        <f t="shared" si="19"/>
        <v>0</v>
      </c>
      <c r="M71" s="1397">
        <f t="shared" si="19"/>
        <v>0</v>
      </c>
      <c r="N71" s="1394">
        <f t="shared" si="19"/>
        <v>0</v>
      </c>
      <c r="O71" s="1398">
        <f t="shared" si="19"/>
        <v>0</v>
      </c>
      <c r="P71" s="1398">
        <f t="shared" si="19"/>
        <v>0</v>
      </c>
    </row>
    <row r="72" spans="2:16">
      <c r="B72" s="1399"/>
      <c r="C72" s="1400" t="s">
        <v>1364</v>
      </c>
      <c r="D72" s="1401"/>
      <c r="E72" s="1402"/>
      <c r="F72" s="1403"/>
      <c r="G72" s="1404"/>
      <c r="H72" s="1405"/>
      <c r="I72" s="1406"/>
      <c r="J72" s="1404"/>
      <c r="K72" s="1405"/>
      <c r="L72" s="1406"/>
      <c r="M72" s="1407"/>
      <c r="N72" s="1404"/>
      <c r="O72" s="1408"/>
      <c r="P72" s="1408"/>
    </row>
    <row r="73" spans="2:16">
      <c r="B73" s="1399"/>
      <c r="C73" s="1400" t="s">
        <v>1364</v>
      </c>
      <c r="D73" s="1401"/>
      <c r="E73" s="1402"/>
      <c r="F73" s="1403"/>
      <c r="G73" s="1404"/>
      <c r="H73" s="1405"/>
      <c r="I73" s="1406"/>
      <c r="J73" s="1404"/>
      <c r="K73" s="1405"/>
      <c r="L73" s="1406"/>
      <c r="M73" s="1407"/>
      <c r="N73" s="1404"/>
      <c r="O73" s="1408"/>
      <c r="P73" s="1408"/>
    </row>
    <row r="74" spans="2:16">
      <c r="B74" s="1399"/>
      <c r="C74" s="1400" t="s">
        <v>1364</v>
      </c>
      <c r="D74" s="1401"/>
      <c r="E74" s="1402"/>
      <c r="F74" s="1403"/>
      <c r="G74" s="1404"/>
      <c r="H74" s="1405"/>
      <c r="I74" s="1406"/>
      <c r="J74" s="1404"/>
      <c r="K74" s="1405"/>
      <c r="L74" s="1406"/>
      <c r="M74" s="1407"/>
      <c r="N74" s="1404"/>
      <c r="O74" s="1408"/>
      <c r="P74" s="1408"/>
    </row>
    <row r="75" spans="2:16" ht="26.25">
      <c r="B75" s="1425" t="s">
        <v>609</v>
      </c>
      <c r="C75" s="1426" t="s">
        <v>610</v>
      </c>
      <c r="D75" s="1427"/>
      <c r="E75" s="1385"/>
      <c r="F75" s="1386"/>
      <c r="G75" s="1394">
        <f t="shared" ref="G75:P75" si="20">SUM(G76:G78)</f>
        <v>0</v>
      </c>
      <c r="H75" s="1395">
        <f t="shared" si="20"/>
        <v>0</v>
      </c>
      <c r="I75" s="1396">
        <f t="shared" si="20"/>
        <v>0</v>
      </c>
      <c r="J75" s="1394">
        <f t="shared" si="20"/>
        <v>0</v>
      </c>
      <c r="K75" s="1395">
        <f t="shared" si="20"/>
        <v>0</v>
      </c>
      <c r="L75" s="1396">
        <f t="shared" si="20"/>
        <v>0</v>
      </c>
      <c r="M75" s="1397">
        <f t="shared" si="20"/>
        <v>0</v>
      </c>
      <c r="N75" s="1394">
        <f t="shared" si="20"/>
        <v>0</v>
      </c>
      <c r="O75" s="1398">
        <f t="shared" si="20"/>
        <v>0</v>
      </c>
      <c r="P75" s="1398">
        <f t="shared" si="20"/>
        <v>0</v>
      </c>
    </row>
    <row r="76" spans="2:16">
      <c r="B76" s="1399"/>
      <c r="C76" s="1400" t="s">
        <v>1364</v>
      </c>
      <c r="D76" s="1401"/>
      <c r="E76" s="1402"/>
      <c r="F76" s="1403"/>
      <c r="G76" s="1404"/>
      <c r="H76" s="1405"/>
      <c r="I76" s="1406"/>
      <c r="J76" s="1404"/>
      <c r="K76" s="1405"/>
      <c r="L76" s="1406"/>
      <c r="M76" s="1407"/>
      <c r="N76" s="1404"/>
      <c r="O76" s="1408"/>
      <c r="P76" s="1408"/>
    </row>
    <row r="77" spans="2:16">
      <c r="B77" s="1399"/>
      <c r="C77" s="1400" t="s">
        <v>1364</v>
      </c>
      <c r="D77" s="1401"/>
      <c r="E77" s="1402"/>
      <c r="F77" s="1403"/>
      <c r="G77" s="1404"/>
      <c r="H77" s="1405"/>
      <c r="I77" s="1406"/>
      <c r="J77" s="1404"/>
      <c r="K77" s="1405"/>
      <c r="L77" s="1406"/>
      <c r="M77" s="1407"/>
      <c r="N77" s="1404"/>
      <c r="O77" s="1408"/>
      <c r="P77" s="1408"/>
    </row>
    <row r="78" spans="2:16">
      <c r="B78" s="1399"/>
      <c r="C78" s="1400" t="s">
        <v>1364</v>
      </c>
      <c r="D78" s="1401"/>
      <c r="E78" s="1402"/>
      <c r="F78" s="1403"/>
      <c r="G78" s="1404"/>
      <c r="H78" s="1405"/>
      <c r="I78" s="1406"/>
      <c r="J78" s="1404"/>
      <c r="K78" s="1405"/>
      <c r="L78" s="1406"/>
      <c r="M78" s="1407"/>
      <c r="N78" s="1404"/>
      <c r="O78" s="1408"/>
      <c r="P78" s="1408"/>
    </row>
    <row r="79" spans="2:16">
      <c r="B79" s="1428" t="s">
        <v>267</v>
      </c>
      <c r="C79" s="1429" t="s">
        <v>53</v>
      </c>
      <c r="D79" s="1430"/>
      <c r="E79" s="1431"/>
      <c r="F79" s="1432"/>
      <c r="G79" s="1424">
        <f>G80+G84</f>
        <v>0</v>
      </c>
      <c r="H79" s="1412">
        <f t="shared" ref="H79:P79" si="21">H80+H84</f>
        <v>0</v>
      </c>
      <c r="I79" s="1414">
        <f t="shared" si="21"/>
        <v>0</v>
      </c>
      <c r="J79" s="1424">
        <f t="shared" si="21"/>
        <v>0</v>
      </c>
      <c r="K79" s="1412">
        <f t="shared" si="21"/>
        <v>0</v>
      </c>
      <c r="L79" s="1414">
        <f t="shared" si="21"/>
        <v>0</v>
      </c>
      <c r="M79" s="1431">
        <f t="shared" si="21"/>
        <v>0</v>
      </c>
      <c r="N79" s="1424">
        <f t="shared" si="21"/>
        <v>0</v>
      </c>
      <c r="O79" s="1433">
        <f t="shared" si="21"/>
        <v>0</v>
      </c>
      <c r="P79" s="1433">
        <f t="shared" si="21"/>
        <v>0</v>
      </c>
    </row>
    <row r="80" spans="2:16">
      <c r="B80" s="1434" t="s">
        <v>269</v>
      </c>
      <c r="C80" s="1422" t="s">
        <v>55</v>
      </c>
      <c r="D80" s="1427"/>
      <c r="E80" s="1435"/>
      <c r="F80" s="1436"/>
      <c r="G80" s="1394">
        <f t="shared" ref="G80:P80" si="22">SUM(G81:G83)</f>
        <v>0</v>
      </c>
      <c r="H80" s="1395">
        <f t="shared" si="22"/>
        <v>0</v>
      </c>
      <c r="I80" s="1396">
        <f t="shared" si="22"/>
        <v>0</v>
      </c>
      <c r="J80" s="1394">
        <f t="shared" si="22"/>
        <v>0</v>
      </c>
      <c r="K80" s="1395">
        <f t="shared" si="22"/>
        <v>0</v>
      </c>
      <c r="L80" s="1396">
        <f t="shared" si="22"/>
        <v>0</v>
      </c>
      <c r="M80" s="1397">
        <f t="shared" si="22"/>
        <v>0</v>
      </c>
      <c r="N80" s="1394">
        <f t="shared" si="22"/>
        <v>0</v>
      </c>
      <c r="O80" s="1398">
        <f t="shared" si="22"/>
        <v>0</v>
      </c>
      <c r="P80" s="1398">
        <f t="shared" si="22"/>
        <v>0</v>
      </c>
    </row>
    <row r="81" spans="2:16">
      <c r="B81" s="1399"/>
      <c r="C81" s="1400" t="s">
        <v>1364</v>
      </c>
      <c r="D81" s="1401"/>
      <c r="E81" s="1437"/>
      <c r="F81" s="1438"/>
      <c r="G81" s="1439"/>
      <c r="H81" s="1440"/>
      <c r="I81" s="1441"/>
      <c r="J81" s="1439"/>
      <c r="K81" s="1440"/>
      <c r="L81" s="1441"/>
      <c r="M81" s="1442"/>
      <c r="N81" s="1439"/>
      <c r="O81" s="1443"/>
      <c r="P81" s="1443"/>
    </row>
    <row r="82" spans="2:16">
      <c r="B82" s="1399"/>
      <c r="C82" s="1400" t="s">
        <v>1364</v>
      </c>
      <c r="D82" s="1401"/>
      <c r="E82" s="1437"/>
      <c r="F82" s="1438"/>
      <c r="G82" s="1439"/>
      <c r="H82" s="1440"/>
      <c r="I82" s="1441"/>
      <c r="J82" s="1439"/>
      <c r="K82" s="1440"/>
      <c r="L82" s="1441"/>
      <c r="M82" s="1442"/>
      <c r="N82" s="1439"/>
      <c r="O82" s="1443"/>
      <c r="P82" s="1443"/>
    </row>
    <row r="83" spans="2:16">
      <c r="B83" s="1399"/>
      <c r="C83" s="1400" t="s">
        <v>1364</v>
      </c>
      <c r="D83" s="1401"/>
      <c r="E83" s="1437"/>
      <c r="F83" s="1438"/>
      <c r="G83" s="1444"/>
      <c r="H83" s="1445"/>
      <c r="I83" s="1446"/>
      <c r="J83" s="1444"/>
      <c r="K83" s="1445"/>
      <c r="L83" s="1446"/>
      <c r="M83" s="1447"/>
      <c r="N83" s="1444"/>
      <c r="O83" s="1448"/>
      <c r="P83" s="1448"/>
    </row>
    <row r="84" spans="2:16" ht="26.25">
      <c r="B84" s="1449" t="s">
        <v>271</v>
      </c>
      <c r="C84" s="1422" t="s">
        <v>57</v>
      </c>
      <c r="D84" s="1423"/>
      <c r="E84" s="1431"/>
      <c r="F84" s="1432"/>
      <c r="G84" s="1394">
        <f t="shared" ref="G84:P84" si="23">SUM(G85:G87)</f>
        <v>0</v>
      </c>
      <c r="H84" s="1395">
        <f t="shared" si="23"/>
        <v>0</v>
      </c>
      <c r="I84" s="1396">
        <f t="shared" si="23"/>
        <v>0</v>
      </c>
      <c r="J84" s="1394">
        <f t="shared" si="23"/>
        <v>0</v>
      </c>
      <c r="K84" s="1395">
        <f t="shared" si="23"/>
        <v>0</v>
      </c>
      <c r="L84" s="1396">
        <f t="shared" si="23"/>
        <v>0</v>
      </c>
      <c r="M84" s="1397">
        <f t="shared" si="23"/>
        <v>0</v>
      </c>
      <c r="N84" s="1394">
        <f t="shared" si="23"/>
        <v>0</v>
      </c>
      <c r="O84" s="1398">
        <f t="shared" si="23"/>
        <v>0</v>
      </c>
      <c r="P84" s="1398">
        <f t="shared" si="23"/>
        <v>0</v>
      </c>
    </row>
    <row r="85" spans="2:16">
      <c r="B85" s="1450"/>
      <c r="C85" s="1400" t="s">
        <v>1364</v>
      </c>
      <c r="D85" s="1401"/>
      <c r="E85" s="1451"/>
      <c r="F85" s="1452"/>
      <c r="G85" s="1444"/>
      <c r="H85" s="1445"/>
      <c r="I85" s="1446"/>
      <c r="J85" s="1444"/>
      <c r="K85" s="1445"/>
      <c r="L85" s="1446"/>
      <c r="M85" s="1447"/>
      <c r="N85" s="1444"/>
      <c r="O85" s="1448"/>
      <c r="P85" s="1448"/>
    </row>
    <row r="86" spans="2:16">
      <c r="B86" s="1450"/>
      <c r="C86" s="1400" t="s">
        <v>1364</v>
      </c>
      <c r="D86" s="1401"/>
      <c r="E86" s="1451"/>
      <c r="F86" s="1452"/>
      <c r="G86" s="1444"/>
      <c r="H86" s="1445"/>
      <c r="I86" s="1446"/>
      <c r="J86" s="1444"/>
      <c r="K86" s="1445"/>
      <c r="L86" s="1446"/>
      <c r="M86" s="1447"/>
      <c r="N86" s="1444"/>
      <c r="O86" s="1448"/>
      <c r="P86" s="1448"/>
    </row>
    <row r="87" spans="2:16">
      <c r="B87" s="1450"/>
      <c r="C87" s="1400" t="s">
        <v>1364</v>
      </c>
      <c r="D87" s="1401"/>
      <c r="E87" s="1451"/>
      <c r="F87" s="1452"/>
      <c r="G87" s="1444"/>
      <c r="H87" s="1445"/>
      <c r="I87" s="1446"/>
      <c r="J87" s="1444"/>
      <c r="K87" s="1445"/>
      <c r="L87" s="1446"/>
      <c r="M87" s="1447"/>
      <c r="N87" s="1444"/>
      <c r="O87" s="1448"/>
      <c r="P87" s="1448"/>
    </row>
    <row r="88" spans="2:16">
      <c r="B88" s="1453" t="s">
        <v>275</v>
      </c>
      <c r="C88" s="1419" t="s">
        <v>611</v>
      </c>
      <c r="D88" s="1420"/>
      <c r="E88" s="1431"/>
      <c r="F88" s="1432"/>
      <c r="G88" s="1394">
        <f t="shared" ref="G88:P88" si="24">SUM(G89:G91)</f>
        <v>0</v>
      </c>
      <c r="H88" s="1395">
        <f t="shared" si="24"/>
        <v>0</v>
      </c>
      <c r="I88" s="1396">
        <f t="shared" si="24"/>
        <v>0</v>
      </c>
      <c r="J88" s="1394">
        <f t="shared" si="24"/>
        <v>0</v>
      </c>
      <c r="K88" s="1395">
        <f t="shared" si="24"/>
        <v>0</v>
      </c>
      <c r="L88" s="1396">
        <f t="shared" si="24"/>
        <v>0</v>
      </c>
      <c r="M88" s="1397">
        <f t="shared" si="24"/>
        <v>0</v>
      </c>
      <c r="N88" s="1394">
        <f t="shared" si="24"/>
        <v>0</v>
      </c>
      <c r="O88" s="1398">
        <f t="shared" si="24"/>
        <v>0</v>
      </c>
      <c r="P88" s="1398">
        <f t="shared" si="24"/>
        <v>0</v>
      </c>
    </row>
    <row r="89" spans="2:16">
      <c r="B89" s="1450"/>
      <c r="C89" s="1400" t="s">
        <v>1364</v>
      </c>
      <c r="D89" s="1401"/>
      <c r="E89" s="1451"/>
      <c r="F89" s="1452"/>
      <c r="G89" s="1444"/>
      <c r="H89" s="1445"/>
      <c r="I89" s="1446"/>
      <c r="J89" s="1444"/>
      <c r="K89" s="1445"/>
      <c r="L89" s="1446"/>
      <c r="M89" s="1447"/>
      <c r="N89" s="1444"/>
      <c r="O89" s="1448"/>
      <c r="P89" s="1448"/>
    </row>
    <row r="90" spans="2:16">
      <c r="B90" s="1399"/>
      <c r="C90" s="1400" t="s">
        <v>1364</v>
      </c>
      <c r="D90" s="1401"/>
      <c r="E90" s="1451"/>
      <c r="F90" s="1452"/>
      <c r="G90" s="1444"/>
      <c r="H90" s="1445"/>
      <c r="I90" s="1446"/>
      <c r="J90" s="1444"/>
      <c r="K90" s="1445"/>
      <c r="L90" s="1446"/>
      <c r="M90" s="1447"/>
      <c r="N90" s="1444"/>
      <c r="O90" s="1448"/>
      <c r="P90" s="1448"/>
    </row>
    <row r="91" spans="2:16">
      <c r="B91" s="1399"/>
      <c r="C91" s="1400" t="s">
        <v>1364</v>
      </c>
      <c r="D91" s="1401"/>
      <c r="E91" s="1451"/>
      <c r="F91" s="1452"/>
      <c r="G91" s="1444"/>
      <c r="H91" s="1445"/>
      <c r="I91" s="1446"/>
      <c r="J91" s="1444"/>
      <c r="K91" s="1445"/>
      <c r="L91" s="1446"/>
      <c r="M91" s="1447"/>
      <c r="N91" s="1444"/>
      <c r="O91" s="1448"/>
      <c r="P91" s="1448"/>
    </row>
    <row r="92" spans="2:16">
      <c r="B92" s="1374" t="s">
        <v>110</v>
      </c>
      <c r="C92" s="1375" t="s">
        <v>624</v>
      </c>
      <c r="D92" s="1374"/>
      <c r="E92" s="1376"/>
      <c r="F92" s="1377"/>
      <c r="G92" s="1378">
        <f t="shared" ref="G92:P92" si="25">G93+G106+G131+G140+G161+G170</f>
        <v>0</v>
      </c>
      <c r="H92" s="1379">
        <f t="shared" si="25"/>
        <v>0</v>
      </c>
      <c r="I92" s="1380">
        <f t="shared" si="25"/>
        <v>0</v>
      </c>
      <c r="J92" s="1378">
        <f t="shared" si="25"/>
        <v>0</v>
      </c>
      <c r="K92" s="1379">
        <f t="shared" si="25"/>
        <v>0</v>
      </c>
      <c r="L92" s="1380">
        <f t="shared" si="25"/>
        <v>0</v>
      </c>
      <c r="M92" s="1376">
        <f t="shared" si="25"/>
        <v>0</v>
      </c>
      <c r="N92" s="1378">
        <f t="shared" si="25"/>
        <v>0</v>
      </c>
      <c r="O92" s="1381">
        <f t="shared" si="25"/>
        <v>0</v>
      </c>
      <c r="P92" s="1381">
        <f t="shared" si="25"/>
        <v>0</v>
      </c>
    </row>
    <row r="93" spans="2:16">
      <c r="B93" s="1382" t="s">
        <v>112</v>
      </c>
      <c r="C93" s="1383" t="s">
        <v>8</v>
      </c>
      <c r="D93" s="1384"/>
      <c r="E93" s="1385"/>
      <c r="F93" s="1386"/>
      <c r="G93" s="1387">
        <f t="shared" ref="G93:P93" si="26">G94+G98+G102</f>
        <v>0</v>
      </c>
      <c r="H93" s="1388">
        <f t="shared" si="26"/>
        <v>0</v>
      </c>
      <c r="I93" s="1389">
        <f t="shared" si="26"/>
        <v>0</v>
      </c>
      <c r="J93" s="1387">
        <f t="shared" si="26"/>
        <v>0</v>
      </c>
      <c r="K93" s="1388">
        <f t="shared" si="26"/>
        <v>0</v>
      </c>
      <c r="L93" s="1389">
        <f t="shared" si="26"/>
        <v>0</v>
      </c>
      <c r="M93" s="1385">
        <f t="shared" si="26"/>
        <v>0</v>
      </c>
      <c r="N93" s="1387">
        <f t="shared" si="26"/>
        <v>0</v>
      </c>
      <c r="O93" s="1390">
        <f t="shared" si="26"/>
        <v>0</v>
      </c>
      <c r="P93" s="1390">
        <f t="shared" si="26"/>
        <v>0</v>
      </c>
    </row>
    <row r="94" spans="2:16">
      <c r="B94" s="1391" t="s">
        <v>114</v>
      </c>
      <c r="C94" s="1392" t="s">
        <v>10</v>
      </c>
      <c r="D94" s="1393"/>
      <c r="E94" s="1385"/>
      <c r="F94" s="1386"/>
      <c r="G94" s="1394">
        <f t="shared" ref="G94:P94" si="27">SUM(G95:G97)</f>
        <v>0</v>
      </c>
      <c r="H94" s="1395">
        <f t="shared" si="27"/>
        <v>0</v>
      </c>
      <c r="I94" s="1396">
        <f t="shared" si="27"/>
        <v>0</v>
      </c>
      <c r="J94" s="1394">
        <f t="shared" si="27"/>
        <v>0</v>
      </c>
      <c r="K94" s="1395">
        <f t="shared" si="27"/>
        <v>0</v>
      </c>
      <c r="L94" s="1396">
        <f t="shared" si="27"/>
        <v>0</v>
      </c>
      <c r="M94" s="1397">
        <f t="shared" si="27"/>
        <v>0</v>
      </c>
      <c r="N94" s="1394">
        <f t="shared" si="27"/>
        <v>0</v>
      </c>
      <c r="O94" s="1398">
        <f t="shared" si="27"/>
        <v>0</v>
      </c>
      <c r="P94" s="1398">
        <f t="shared" si="27"/>
        <v>0</v>
      </c>
    </row>
    <row r="95" spans="2:16">
      <c r="B95" s="1399"/>
      <c r="C95" s="1400" t="s">
        <v>1364</v>
      </c>
      <c r="D95" s="1401"/>
      <c r="E95" s="1402"/>
      <c r="F95" s="1403"/>
      <c r="G95" s="1404"/>
      <c r="H95" s="1405"/>
      <c r="I95" s="1406"/>
      <c r="J95" s="1404"/>
      <c r="K95" s="1405"/>
      <c r="L95" s="1406"/>
      <c r="M95" s="1407"/>
      <c r="N95" s="1404"/>
      <c r="O95" s="1408"/>
      <c r="P95" s="1408"/>
    </row>
    <row r="96" spans="2:16">
      <c r="B96" s="1399"/>
      <c r="C96" s="1400" t="s">
        <v>1364</v>
      </c>
      <c r="D96" s="1401"/>
      <c r="E96" s="1402"/>
      <c r="F96" s="1403"/>
      <c r="G96" s="1404"/>
      <c r="H96" s="1405"/>
      <c r="I96" s="1406"/>
      <c r="J96" s="1404"/>
      <c r="K96" s="1405"/>
      <c r="L96" s="1406"/>
      <c r="M96" s="1407"/>
      <c r="N96" s="1404"/>
      <c r="O96" s="1408"/>
      <c r="P96" s="1408"/>
    </row>
    <row r="97" spans="2:16">
      <c r="B97" s="1399"/>
      <c r="C97" s="1400" t="s">
        <v>1364</v>
      </c>
      <c r="D97" s="1401"/>
      <c r="E97" s="1402"/>
      <c r="F97" s="1403"/>
      <c r="G97" s="1404"/>
      <c r="H97" s="1405"/>
      <c r="I97" s="1406"/>
      <c r="J97" s="1404"/>
      <c r="K97" s="1405"/>
      <c r="L97" s="1406"/>
      <c r="M97" s="1407"/>
      <c r="N97" s="1404"/>
      <c r="O97" s="1408"/>
      <c r="P97" s="1408"/>
    </row>
    <row r="98" spans="2:16">
      <c r="B98" s="1391" t="s">
        <v>116</v>
      </c>
      <c r="C98" s="1392" t="s">
        <v>11</v>
      </c>
      <c r="D98" s="1393"/>
      <c r="E98" s="1385"/>
      <c r="F98" s="1386"/>
      <c r="G98" s="1394">
        <f t="shared" ref="G98:P98" si="28">SUM(G99:G101)</f>
        <v>0</v>
      </c>
      <c r="H98" s="1395">
        <f t="shared" si="28"/>
        <v>0</v>
      </c>
      <c r="I98" s="1396">
        <f t="shared" si="28"/>
        <v>0</v>
      </c>
      <c r="J98" s="1394">
        <f t="shared" si="28"/>
        <v>0</v>
      </c>
      <c r="K98" s="1395">
        <f t="shared" si="28"/>
        <v>0</v>
      </c>
      <c r="L98" s="1396">
        <f t="shared" si="28"/>
        <v>0</v>
      </c>
      <c r="M98" s="1397">
        <f t="shared" si="28"/>
        <v>0</v>
      </c>
      <c r="N98" s="1394">
        <f t="shared" si="28"/>
        <v>0</v>
      </c>
      <c r="O98" s="1398">
        <f t="shared" si="28"/>
        <v>0</v>
      </c>
      <c r="P98" s="1398">
        <f t="shared" si="28"/>
        <v>0</v>
      </c>
    </row>
    <row r="99" spans="2:16">
      <c r="B99" s="1399"/>
      <c r="C99" s="1400" t="s">
        <v>1364</v>
      </c>
      <c r="D99" s="1401"/>
      <c r="E99" s="1402"/>
      <c r="F99" s="1403"/>
      <c r="G99" s="1404"/>
      <c r="H99" s="1405"/>
      <c r="I99" s="1406"/>
      <c r="J99" s="1404"/>
      <c r="K99" s="1405"/>
      <c r="L99" s="1406"/>
      <c r="M99" s="1407"/>
      <c r="N99" s="1404"/>
      <c r="O99" s="1408"/>
      <c r="P99" s="1408"/>
    </row>
    <row r="100" spans="2:16">
      <c r="B100" s="1399"/>
      <c r="C100" s="1400" t="s">
        <v>1364</v>
      </c>
      <c r="D100" s="1401"/>
      <c r="E100" s="1402"/>
      <c r="F100" s="1403"/>
      <c r="G100" s="1404"/>
      <c r="H100" s="1405"/>
      <c r="I100" s="1406"/>
      <c r="J100" s="1404"/>
      <c r="K100" s="1405"/>
      <c r="L100" s="1406"/>
      <c r="M100" s="1407"/>
      <c r="N100" s="1404"/>
      <c r="O100" s="1408"/>
      <c r="P100" s="1408"/>
    </row>
    <row r="101" spans="2:16">
      <c r="B101" s="1399"/>
      <c r="C101" s="1400" t="s">
        <v>1364</v>
      </c>
      <c r="D101" s="1401"/>
      <c r="E101" s="1402"/>
      <c r="F101" s="1403"/>
      <c r="G101" s="1404"/>
      <c r="H101" s="1405"/>
      <c r="I101" s="1406"/>
      <c r="J101" s="1404"/>
      <c r="K101" s="1405"/>
      <c r="L101" s="1406"/>
      <c r="M101" s="1407"/>
      <c r="N101" s="1404"/>
      <c r="O101" s="1408"/>
      <c r="P101" s="1408"/>
    </row>
    <row r="102" spans="2:16">
      <c r="B102" s="1391" t="s">
        <v>118</v>
      </c>
      <c r="C102" s="1392" t="s">
        <v>13</v>
      </c>
      <c r="D102" s="1393"/>
      <c r="E102" s="1385"/>
      <c r="F102" s="1386"/>
      <c r="G102" s="1394">
        <f t="shared" ref="G102:P102" si="29">SUM(G103:G105)</f>
        <v>0</v>
      </c>
      <c r="H102" s="1395">
        <f t="shared" si="29"/>
        <v>0</v>
      </c>
      <c r="I102" s="1396">
        <f t="shared" si="29"/>
        <v>0</v>
      </c>
      <c r="J102" s="1394">
        <f t="shared" si="29"/>
        <v>0</v>
      </c>
      <c r="K102" s="1395">
        <f t="shared" si="29"/>
        <v>0</v>
      </c>
      <c r="L102" s="1396">
        <f t="shared" si="29"/>
        <v>0</v>
      </c>
      <c r="M102" s="1397">
        <f t="shared" si="29"/>
        <v>0</v>
      </c>
      <c r="N102" s="1394">
        <f t="shared" si="29"/>
        <v>0</v>
      </c>
      <c r="O102" s="1398">
        <f t="shared" si="29"/>
        <v>0</v>
      </c>
      <c r="P102" s="1398">
        <f t="shared" si="29"/>
        <v>0</v>
      </c>
    </row>
    <row r="103" spans="2:16">
      <c r="B103" s="1399"/>
      <c r="C103" s="1400" t="s">
        <v>1364</v>
      </c>
      <c r="D103" s="1401"/>
      <c r="E103" s="1402"/>
      <c r="F103" s="1403"/>
      <c r="G103" s="1404"/>
      <c r="H103" s="1405"/>
      <c r="I103" s="1406"/>
      <c r="J103" s="1404"/>
      <c r="K103" s="1405"/>
      <c r="L103" s="1406"/>
      <c r="M103" s="1407"/>
      <c r="N103" s="1404"/>
      <c r="O103" s="1408"/>
      <c r="P103" s="1408"/>
    </row>
    <row r="104" spans="2:16">
      <c r="B104" s="1399"/>
      <c r="C104" s="1400" t="s">
        <v>1364</v>
      </c>
      <c r="D104" s="1401"/>
      <c r="E104" s="1402"/>
      <c r="F104" s="1403"/>
      <c r="G104" s="1404"/>
      <c r="H104" s="1405"/>
      <c r="I104" s="1406"/>
      <c r="J104" s="1404"/>
      <c r="K104" s="1405"/>
      <c r="L104" s="1406"/>
      <c r="M104" s="1407"/>
      <c r="N104" s="1404"/>
      <c r="O104" s="1408"/>
      <c r="P104" s="1408"/>
    </row>
    <row r="105" spans="2:16">
      <c r="B105" s="1399"/>
      <c r="C105" s="1400" t="s">
        <v>1364</v>
      </c>
      <c r="D105" s="1401"/>
      <c r="E105" s="1402"/>
      <c r="F105" s="1403"/>
      <c r="G105" s="1404"/>
      <c r="H105" s="1405"/>
      <c r="I105" s="1406"/>
      <c r="J105" s="1404"/>
      <c r="K105" s="1405"/>
      <c r="L105" s="1406"/>
      <c r="M105" s="1407"/>
      <c r="N105" s="1404"/>
      <c r="O105" s="1408"/>
      <c r="P105" s="1408"/>
    </row>
    <row r="106" spans="2:16">
      <c r="B106" s="1409" t="s">
        <v>121</v>
      </c>
      <c r="C106" s="1410" t="s">
        <v>15</v>
      </c>
      <c r="D106" s="1411"/>
      <c r="E106" s="1385"/>
      <c r="F106" s="1386"/>
      <c r="G106" s="1386">
        <f>G107+G111+G115+G127+G119+G123</f>
        <v>0</v>
      </c>
      <c r="H106" s="1412">
        <f t="shared" ref="H106:P106" si="30">H107+H111+H115+H127+H119+H123</f>
        <v>0</v>
      </c>
      <c r="I106" s="1413">
        <f t="shared" si="30"/>
        <v>0</v>
      </c>
      <c r="J106" s="1386">
        <f t="shared" si="30"/>
        <v>0</v>
      </c>
      <c r="K106" s="1412">
        <f t="shared" si="30"/>
        <v>0</v>
      </c>
      <c r="L106" s="1413">
        <f t="shared" si="30"/>
        <v>0</v>
      </c>
      <c r="M106" s="1387">
        <f t="shared" si="30"/>
        <v>0</v>
      </c>
      <c r="N106" s="1424">
        <f t="shared" si="30"/>
        <v>0</v>
      </c>
      <c r="O106" s="1413">
        <f t="shared" si="30"/>
        <v>0</v>
      </c>
      <c r="P106" s="1415">
        <f t="shared" si="30"/>
        <v>0</v>
      </c>
    </row>
    <row r="107" spans="2:16">
      <c r="B107" s="1391" t="s">
        <v>123</v>
      </c>
      <c r="C107" s="1392" t="s">
        <v>17</v>
      </c>
      <c r="D107" s="1393"/>
      <c r="E107" s="1385"/>
      <c r="F107" s="1386"/>
      <c r="G107" s="1394">
        <f t="shared" ref="G107:P107" si="31">SUM(G108:G110)</f>
        <v>0</v>
      </c>
      <c r="H107" s="1395">
        <f t="shared" si="31"/>
        <v>0</v>
      </c>
      <c r="I107" s="1396">
        <f t="shared" si="31"/>
        <v>0</v>
      </c>
      <c r="J107" s="1394">
        <f t="shared" si="31"/>
        <v>0</v>
      </c>
      <c r="K107" s="1395">
        <f t="shared" si="31"/>
        <v>0</v>
      </c>
      <c r="L107" s="1396">
        <f t="shared" si="31"/>
        <v>0</v>
      </c>
      <c r="M107" s="1397">
        <f t="shared" si="31"/>
        <v>0</v>
      </c>
      <c r="N107" s="1394">
        <f t="shared" si="31"/>
        <v>0</v>
      </c>
      <c r="O107" s="1398">
        <f t="shared" si="31"/>
        <v>0</v>
      </c>
      <c r="P107" s="1398">
        <f t="shared" si="31"/>
        <v>0</v>
      </c>
    </row>
    <row r="108" spans="2:16">
      <c r="B108" s="1399"/>
      <c r="C108" s="1400" t="s">
        <v>1364</v>
      </c>
      <c r="D108" s="1401"/>
      <c r="E108" s="1402"/>
      <c r="F108" s="1403"/>
      <c r="G108" s="1404"/>
      <c r="H108" s="1405"/>
      <c r="I108" s="1406"/>
      <c r="J108" s="1404"/>
      <c r="K108" s="1405"/>
      <c r="L108" s="1406"/>
      <c r="M108" s="1407"/>
      <c r="N108" s="1416"/>
      <c r="O108" s="1417"/>
      <c r="P108" s="1417"/>
    </row>
    <row r="109" spans="2:16">
      <c r="B109" s="1399"/>
      <c r="C109" s="1400" t="s">
        <v>1364</v>
      </c>
      <c r="D109" s="1401"/>
      <c r="E109" s="1402"/>
      <c r="F109" s="1403"/>
      <c r="G109" s="1404"/>
      <c r="H109" s="1405"/>
      <c r="I109" s="1406"/>
      <c r="J109" s="1404"/>
      <c r="K109" s="1405"/>
      <c r="L109" s="1406"/>
      <c r="M109" s="1407"/>
      <c r="N109" s="1416"/>
      <c r="O109" s="1417"/>
      <c r="P109" s="1417"/>
    </row>
    <row r="110" spans="2:16">
      <c r="B110" s="1399"/>
      <c r="C110" s="1400" t="s">
        <v>1364</v>
      </c>
      <c r="D110" s="1401"/>
      <c r="E110" s="1402"/>
      <c r="F110" s="1403"/>
      <c r="G110" s="1404"/>
      <c r="H110" s="1405"/>
      <c r="I110" s="1406"/>
      <c r="J110" s="1404"/>
      <c r="K110" s="1405"/>
      <c r="L110" s="1406"/>
      <c r="M110" s="1407"/>
      <c r="N110" s="1416"/>
      <c r="O110" s="1417"/>
      <c r="P110" s="1417"/>
    </row>
    <row r="111" spans="2:16">
      <c r="B111" s="1391" t="s">
        <v>125</v>
      </c>
      <c r="C111" s="1392" t="s">
        <v>600</v>
      </c>
      <c r="D111" s="1393"/>
      <c r="E111" s="1385"/>
      <c r="F111" s="1386"/>
      <c r="G111" s="1394">
        <f t="shared" ref="G111:P111" si="32">SUM(G112:G114)</f>
        <v>0</v>
      </c>
      <c r="H111" s="1395">
        <f t="shared" si="32"/>
        <v>0</v>
      </c>
      <c r="I111" s="1396">
        <f t="shared" si="32"/>
        <v>0</v>
      </c>
      <c r="J111" s="1394">
        <f t="shared" si="32"/>
        <v>0</v>
      </c>
      <c r="K111" s="1395">
        <f t="shared" si="32"/>
        <v>0</v>
      </c>
      <c r="L111" s="1396">
        <f t="shared" si="32"/>
        <v>0</v>
      </c>
      <c r="M111" s="1397">
        <f t="shared" si="32"/>
        <v>0</v>
      </c>
      <c r="N111" s="1394">
        <f t="shared" si="32"/>
        <v>0</v>
      </c>
      <c r="O111" s="1398">
        <f t="shared" si="32"/>
        <v>0</v>
      </c>
      <c r="P111" s="1398">
        <f t="shared" si="32"/>
        <v>0</v>
      </c>
    </row>
    <row r="112" spans="2:16">
      <c r="B112" s="1399"/>
      <c r="C112" s="1400" t="s">
        <v>1364</v>
      </c>
      <c r="D112" s="1401"/>
      <c r="E112" s="1402"/>
      <c r="F112" s="1403"/>
      <c r="G112" s="1404"/>
      <c r="H112" s="1405"/>
      <c r="I112" s="1406"/>
      <c r="J112" s="1404"/>
      <c r="K112" s="1405"/>
      <c r="L112" s="1406"/>
      <c r="M112" s="1407"/>
      <c r="N112" s="1416"/>
      <c r="O112" s="1417"/>
      <c r="P112" s="1417"/>
    </row>
    <row r="113" spans="2:16">
      <c r="B113" s="1399"/>
      <c r="C113" s="1400" t="s">
        <v>1364</v>
      </c>
      <c r="D113" s="1401"/>
      <c r="E113" s="1402"/>
      <c r="F113" s="1403"/>
      <c r="G113" s="1404"/>
      <c r="H113" s="1405"/>
      <c r="I113" s="1406"/>
      <c r="J113" s="1404"/>
      <c r="K113" s="1405"/>
      <c r="L113" s="1406"/>
      <c r="M113" s="1407"/>
      <c r="N113" s="1416"/>
      <c r="O113" s="1417"/>
      <c r="P113" s="1417"/>
    </row>
    <row r="114" spans="2:16">
      <c r="B114" s="1399"/>
      <c r="C114" s="1400" t="s">
        <v>1364</v>
      </c>
      <c r="D114" s="1401"/>
      <c r="E114" s="1402"/>
      <c r="F114" s="1403"/>
      <c r="G114" s="1404"/>
      <c r="H114" s="1405"/>
      <c r="I114" s="1406"/>
      <c r="J114" s="1404"/>
      <c r="K114" s="1405"/>
      <c r="L114" s="1406"/>
      <c r="M114" s="1407"/>
      <c r="N114" s="1416"/>
      <c r="O114" s="1417"/>
      <c r="P114" s="1417"/>
    </row>
    <row r="115" spans="2:16">
      <c r="B115" s="1391" t="s">
        <v>126</v>
      </c>
      <c r="C115" s="1392" t="s">
        <v>23</v>
      </c>
      <c r="D115" s="1393"/>
      <c r="E115" s="1385"/>
      <c r="F115" s="1386"/>
      <c r="G115" s="1394">
        <f t="shared" ref="G115:P115" si="33">SUM(G116:G118)</f>
        <v>0</v>
      </c>
      <c r="H115" s="1395">
        <f t="shared" si="33"/>
        <v>0</v>
      </c>
      <c r="I115" s="1396">
        <f t="shared" si="33"/>
        <v>0</v>
      </c>
      <c r="J115" s="1394">
        <f t="shared" si="33"/>
        <v>0</v>
      </c>
      <c r="K115" s="1395">
        <f t="shared" si="33"/>
        <v>0</v>
      </c>
      <c r="L115" s="1396">
        <f t="shared" si="33"/>
        <v>0</v>
      </c>
      <c r="M115" s="1397">
        <f t="shared" si="33"/>
        <v>0</v>
      </c>
      <c r="N115" s="1394">
        <f t="shared" si="33"/>
        <v>0</v>
      </c>
      <c r="O115" s="1398">
        <f t="shared" si="33"/>
        <v>0</v>
      </c>
      <c r="P115" s="1398">
        <f t="shared" si="33"/>
        <v>0</v>
      </c>
    </row>
    <row r="116" spans="2:16">
      <c r="B116" s="1399"/>
      <c r="C116" s="1400" t="s">
        <v>1364</v>
      </c>
      <c r="D116" s="1401"/>
      <c r="E116" s="1402"/>
      <c r="F116" s="1403"/>
      <c r="G116" s="1404"/>
      <c r="H116" s="1405"/>
      <c r="I116" s="1406"/>
      <c r="J116" s="1404"/>
      <c r="K116" s="1405"/>
      <c r="L116" s="1406"/>
      <c r="M116" s="1407"/>
      <c r="N116" s="1416"/>
      <c r="O116" s="1417"/>
      <c r="P116" s="1417"/>
    </row>
    <row r="117" spans="2:16">
      <c r="B117" s="1399"/>
      <c r="C117" s="1400" t="s">
        <v>1364</v>
      </c>
      <c r="D117" s="1401"/>
      <c r="E117" s="1402"/>
      <c r="F117" s="1403"/>
      <c r="G117" s="1404"/>
      <c r="H117" s="1405"/>
      <c r="I117" s="1406"/>
      <c r="J117" s="1404"/>
      <c r="K117" s="1405"/>
      <c r="L117" s="1406"/>
      <c r="M117" s="1407"/>
      <c r="N117" s="1416"/>
      <c r="O117" s="1417"/>
      <c r="P117" s="1417"/>
    </row>
    <row r="118" spans="2:16">
      <c r="B118" s="1399"/>
      <c r="C118" s="1400" t="s">
        <v>1364</v>
      </c>
      <c r="D118" s="1401"/>
      <c r="E118" s="1402"/>
      <c r="F118" s="1403"/>
      <c r="G118" s="1404"/>
      <c r="H118" s="1405"/>
      <c r="I118" s="1406"/>
      <c r="J118" s="1404"/>
      <c r="K118" s="1405"/>
      <c r="L118" s="1406"/>
      <c r="M118" s="1407"/>
      <c r="N118" s="1416"/>
      <c r="O118" s="1417"/>
      <c r="P118" s="1417"/>
    </row>
    <row r="119" spans="2:16">
      <c r="B119" s="1391" t="s">
        <v>616</v>
      </c>
      <c r="C119" s="1392" t="s">
        <v>25</v>
      </c>
      <c r="D119" s="1393"/>
      <c r="E119" s="1385"/>
      <c r="F119" s="1386"/>
      <c r="G119" s="1394">
        <f t="shared" ref="G119:P119" si="34">SUM(G120:G122)</f>
        <v>0</v>
      </c>
      <c r="H119" s="1395">
        <f t="shared" si="34"/>
        <v>0</v>
      </c>
      <c r="I119" s="1396">
        <f t="shared" si="34"/>
        <v>0</v>
      </c>
      <c r="J119" s="1394">
        <f t="shared" si="34"/>
        <v>0</v>
      </c>
      <c r="K119" s="1395">
        <f t="shared" si="34"/>
        <v>0</v>
      </c>
      <c r="L119" s="1396">
        <f t="shared" si="34"/>
        <v>0</v>
      </c>
      <c r="M119" s="1397">
        <f t="shared" si="34"/>
        <v>0</v>
      </c>
      <c r="N119" s="1394">
        <f t="shared" si="34"/>
        <v>0</v>
      </c>
      <c r="O119" s="1398">
        <f t="shared" si="34"/>
        <v>0</v>
      </c>
      <c r="P119" s="1398">
        <f t="shared" si="34"/>
        <v>0</v>
      </c>
    </row>
    <row r="120" spans="2:16">
      <c r="B120" s="1399"/>
      <c r="C120" s="1400" t="s">
        <v>1364</v>
      </c>
      <c r="D120" s="1401"/>
      <c r="E120" s="1402"/>
      <c r="F120" s="1403"/>
      <c r="G120" s="1404"/>
      <c r="H120" s="1405"/>
      <c r="I120" s="1406"/>
      <c r="J120" s="1404"/>
      <c r="K120" s="1405"/>
      <c r="L120" s="1406"/>
      <c r="M120" s="1407"/>
      <c r="N120" s="1416"/>
      <c r="O120" s="1417"/>
      <c r="P120" s="1417"/>
    </row>
    <row r="121" spans="2:16">
      <c r="B121" s="1399"/>
      <c r="C121" s="1400" t="s">
        <v>1364</v>
      </c>
      <c r="D121" s="1401"/>
      <c r="E121" s="1402"/>
      <c r="F121" s="1403"/>
      <c r="G121" s="1404"/>
      <c r="H121" s="1405"/>
      <c r="I121" s="1406"/>
      <c r="J121" s="1404"/>
      <c r="K121" s="1405"/>
      <c r="L121" s="1406"/>
      <c r="M121" s="1407"/>
      <c r="N121" s="1416"/>
      <c r="O121" s="1417"/>
      <c r="P121" s="1417"/>
    </row>
    <row r="122" spans="2:16">
      <c r="B122" s="1399"/>
      <c r="C122" s="1400" t="s">
        <v>1364</v>
      </c>
      <c r="D122" s="1401"/>
      <c r="E122" s="1402"/>
      <c r="F122" s="1403"/>
      <c r="G122" s="1404"/>
      <c r="H122" s="1405"/>
      <c r="I122" s="1406"/>
      <c r="J122" s="1404"/>
      <c r="K122" s="1405"/>
      <c r="L122" s="1406"/>
      <c r="M122" s="1407"/>
      <c r="N122" s="1416"/>
      <c r="O122" s="1417"/>
      <c r="P122" s="1417"/>
    </row>
    <row r="123" spans="2:16">
      <c r="B123" s="1391" t="s">
        <v>617</v>
      </c>
      <c r="C123" s="1392" t="s">
        <v>27</v>
      </c>
      <c r="D123" s="1393"/>
      <c r="E123" s="1385"/>
      <c r="F123" s="1386"/>
      <c r="G123" s="1394">
        <f t="shared" ref="G123:P123" si="35">SUM(G124:G126)</f>
        <v>0</v>
      </c>
      <c r="H123" s="1395">
        <f t="shared" si="35"/>
        <v>0</v>
      </c>
      <c r="I123" s="1396">
        <f t="shared" si="35"/>
        <v>0</v>
      </c>
      <c r="J123" s="1394">
        <f t="shared" si="35"/>
        <v>0</v>
      </c>
      <c r="K123" s="1395">
        <f t="shared" si="35"/>
        <v>0</v>
      </c>
      <c r="L123" s="1396">
        <f t="shared" si="35"/>
        <v>0</v>
      </c>
      <c r="M123" s="1397">
        <f t="shared" si="35"/>
        <v>0</v>
      </c>
      <c r="N123" s="1394">
        <f t="shared" si="35"/>
        <v>0</v>
      </c>
      <c r="O123" s="1398">
        <f t="shared" si="35"/>
        <v>0</v>
      </c>
      <c r="P123" s="1398">
        <f t="shared" si="35"/>
        <v>0</v>
      </c>
    </row>
    <row r="124" spans="2:16">
      <c r="B124" s="1399"/>
      <c r="C124" s="1400" t="s">
        <v>1364</v>
      </c>
      <c r="D124" s="1401"/>
      <c r="E124" s="1402"/>
      <c r="F124" s="1403"/>
      <c r="G124" s="1404"/>
      <c r="H124" s="1405"/>
      <c r="I124" s="1406"/>
      <c r="J124" s="1404"/>
      <c r="K124" s="1405"/>
      <c r="L124" s="1406"/>
      <c r="M124" s="1407"/>
      <c r="N124" s="1416"/>
      <c r="O124" s="1417"/>
      <c r="P124" s="1417"/>
    </row>
    <row r="125" spans="2:16">
      <c r="B125" s="1399"/>
      <c r="C125" s="1400" t="s">
        <v>1364</v>
      </c>
      <c r="D125" s="1401"/>
      <c r="E125" s="1402"/>
      <c r="F125" s="1403"/>
      <c r="G125" s="1404"/>
      <c r="H125" s="1405"/>
      <c r="I125" s="1406"/>
      <c r="J125" s="1404"/>
      <c r="K125" s="1405"/>
      <c r="L125" s="1406"/>
      <c r="M125" s="1407"/>
      <c r="N125" s="1416"/>
      <c r="O125" s="1417"/>
      <c r="P125" s="1417"/>
    </row>
    <row r="126" spans="2:16">
      <c r="B126" s="1399"/>
      <c r="C126" s="1400" t="s">
        <v>1364</v>
      </c>
      <c r="D126" s="1401"/>
      <c r="E126" s="1402"/>
      <c r="F126" s="1403"/>
      <c r="G126" s="1404"/>
      <c r="H126" s="1405"/>
      <c r="I126" s="1406"/>
      <c r="J126" s="1404"/>
      <c r="K126" s="1405"/>
      <c r="L126" s="1406"/>
      <c r="M126" s="1407"/>
      <c r="N126" s="1416"/>
      <c r="O126" s="1417"/>
      <c r="P126" s="1417"/>
    </row>
    <row r="127" spans="2:16" ht="51">
      <c r="B127" s="1391" t="s">
        <v>618</v>
      </c>
      <c r="C127" s="1392" t="s">
        <v>604</v>
      </c>
      <c r="D127" s="1393"/>
      <c r="E127" s="1385"/>
      <c r="F127" s="1386"/>
      <c r="G127" s="1394">
        <f t="shared" ref="G127:P127" si="36">SUM(G128:G130)</f>
        <v>0</v>
      </c>
      <c r="H127" s="1395">
        <f t="shared" si="36"/>
        <v>0</v>
      </c>
      <c r="I127" s="1396">
        <f t="shared" si="36"/>
        <v>0</v>
      </c>
      <c r="J127" s="1394">
        <f t="shared" si="36"/>
        <v>0</v>
      </c>
      <c r="K127" s="1395">
        <f t="shared" si="36"/>
        <v>0</v>
      </c>
      <c r="L127" s="1396">
        <f t="shared" si="36"/>
        <v>0</v>
      </c>
      <c r="M127" s="1397">
        <f t="shared" si="36"/>
        <v>0</v>
      </c>
      <c r="N127" s="1394">
        <f t="shared" si="36"/>
        <v>0</v>
      </c>
      <c r="O127" s="1398">
        <f t="shared" si="36"/>
        <v>0</v>
      </c>
      <c r="P127" s="1398">
        <f t="shared" si="36"/>
        <v>0</v>
      </c>
    </row>
    <row r="128" spans="2:16">
      <c r="B128" s="1399"/>
      <c r="C128" s="1400" t="s">
        <v>1364</v>
      </c>
      <c r="D128" s="1401"/>
      <c r="E128" s="1402"/>
      <c r="F128" s="1403"/>
      <c r="G128" s="1404"/>
      <c r="H128" s="1405"/>
      <c r="I128" s="1406"/>
      <c r="J128" s="1404"/>
      <c r="K128" s="1405"/>
      <c r="L128" s="1406"/>
      <c r="M128" s="1407"/>
      <c r="N128" s="1416"/>
      <c r="O128" s="1417"/>
      <c r="P128" s="1417"/>
    </row>
    <row r="129" spans="2:16">
      <c r="B129" s="1399"/>
      <c r="C129" s="1400" t="s">
        <v>1364</v>
      </c>
      <c r="D129" s="1401"/>
      <c r="E129" s="1402"/>
      <c r="F129" s="1403"/>
      <c r="G129" s="1404"/>
      <c r="H129" s="1405"/>
      <c r="I129" s="1406"/>
      <c r="J129" s="1404"/>
      <c r="K129" s="1405"/>
      <c r="L129" s="1406"/>
      <c r="M129" s="1407"/>
      <c r="N129" s="1416"/>
      <c r="O129" s="1417"/>
      <c r="P129" s="1417"/>
    </row>
    <row r="130" spans="2:16">
      <c r="B130" s="1399"/>
      <c r="C130" s="1400" t="s">
        <v>1364</v>
      </c>
      <c r="D130" s="1401"/>
      <c r="E130" s="1402"/>
      <c r="F130" s="1403"/>
      <c r="G130" s="1404"/>
      <c r="H130" s="1405"/>
      <c r="I130" s="1406"/>
      <c r="J130" s="1404"/>
      <c r="K130" s="1405"/>
      <c r="L130" s="1406"/>
      <c r="M130" s="1407"/>
      <c r="N130" s="1416"/>
      <c r="O130" s="1417"/>
      <c r="P130" s="1417"/>
    </row>
    <row r="131" spans="2:16">
      <c r="B131" s="1418" t="s">
        <v>295</v>
      </c>
      <c r="C131" s="1419" t="s">
        <v>31</v>
      </c>
      <c r="D131" s="1420"/>
      <c r="E131" s="1385"/>
      <c r="F131" s="1386"/>
      <c r="G131" s="1387">
        <f t="shared" ref="G131:P131" si="37">G132+G136</f>
        <v>0</v>
      </c>
      <c r="H131" s="1388">
        <f t="shared" si="37"/>
        <v>0</v>
      </c>
      <c r="I131" s="1389">
        <f t="shared" si="37"/>
        <v>0</v>
      </c>
      <c r="J131" s="1387">
        <f t="shared" si="37"/>
        <v>0</v>
      </c>
      <c r="K131" s="1388">
        <f t="shared" si="37"/>
        <v>0</v>
      </c>
      <c r="L131" s="1389">
        <f t="shared" si="37"/>
        <v>0</v>
      </c>
      <c r="M131" s="1385">
        <f t="shared" si="37"/>
        <v>0</v>
      </c>
      <c r="N131" s="1387">
        <f t="shared" si="37"/>
        <v>0</v>
      </c>
      <c r="O131" s="1390">
        <f t="shared" si="37"/>
        <v>0</v>
      </c>
      <c r="P131" s="1390">
        <f t="shared" si="37"/>
        <v>0</v>
      </c>
    </row>
    <row r="132" spans="2:16" ht="64.5">
      <c r="B132" s="1421" t="s">
        <v>297</v>
      </c>
      <c r="C132" s="1422" t="s">
        <v>33</v>
      </c>
      <c r="D132" s="1423"/>
      <c r="E132" s="1385"/>
      <c r="F132" s="1386"/>
      <c r="G132" s="1394">
        <f t="shared" ref="G132:P132" si="38">SUM(G133:G135)</f>
        <v>0</v>
      </c>
      <c r="H132" s="1395">
        <f t="shared" si="38"/>
        <v>0</v>
      </c>
      <c r="I132" s="1396">
        <f t="shared" si="38"/>
        <v>0</v>
      </c>
      <c r="J132" s="1394">
        <f t="shared" si="38"/>
        <v>0</v>
      </c>
      <c r="K132" s="1395">
        <f t="shared" si="38"/>
        <v>0</v>
      </c>
      <c r="L132" s="1396">
        <f t="shared" si="38"/>
        <v>0</v>
      </c>
      <c r="M132" s="1397">
        <f t="shared" si="38"/>
        <v>0</v>
      </c>
      <c r="N132" s="1394">
        <f t="shared" si="38"/>
        <v>0</v>
      </c>
      <c r="O132" s="1398">
        <f t="shared" si="38"/>
        <v>0</v>
      </c>
      <c r="P132" s="1398">
        <f t="shared" si="38"/>
        <v>0</v>
      </c>
    </row>
    <row r="133" spans="2:16">
      <c r="B133" s="1399"/>
      <c r="C133" s="1400" t="s">
        <v>1364</v>
      </c>
      <c r="D133" s="1401"/>
      <c r="E133" s="1451"/>
      <c r="F133" s="1452"/>
      <c r="G133" s="1404"/>
      <c r="H133" s="1405"/>
      <c r="I133" s="1406"/>
      <c r="J133" s="1404"/>
      <c r="K133" s="1405"/>
      <c r="L133" s="1406"/>
      <c r="M133" s="1407"/>
      <c r="N133" s="1416"/>
      <c r="O133" s="1417"/>
      <c r="P133" s="1417"/>
    </row>
    <row r="134" spans="2:16">
      <c r="B134" s="1399"/>
      <c r="C134" s="1400" t="s">
        <v>1364</v>
      </c>
      <c r="D134" s="1401"/>
      <c r="E134" s="1402"/>
      <c r="F134" s="1403"/>
      <c r="G134" s="1404"/>
      <c r="H134" s="1405"/>
      <c r="I134" s="1406"/>
      <c r="J134" s="1404"/>
      <c r="K134" s="1405"/>
      <c r="L134" s="1406"/>
      <c r="M134" s="1407"/>
      <c r="N134" s="1416"/>
      <c r="O134" s="1417"/>
      <c r="P134" s="1417"/>
    </row>
    <row r="135" spans="2:16">
      <c r="B135" s="1399"/>
      <c r="C135" s="1400" t="s">
        <v>1364</v>
      </c>
      <c r="D135" s="1401"/>
      <c r="E135" s="1402"/>
      <c r="F135" s="1403"/>
      <c r="G135" s="1404"/>
      <c r="H135" s="1405"/>
      <c r="I135" s="1406"/>
      <c r="J135" s="1404"/>
      <c r="K135" s="1405"/>
      <c r="L135" s="1406"/>
      <c r="M135" s="1407"/>
      <c r="N135" s="1416"/>
      <c r="O135" s="1417"/>
      <c r="P135" s="1417"/>
    </row>
    <row r="136" spans="2:16">
      <c r="B136" s="1421" t="s">
        <v>298</v>
      </c>
      <c r="C136" s="1422" t="s">
        <v>35</v>
      </c>
      <c r="D136" s="1423"/>
      <c r="E136" s="1385"/>
      <c r="F136" s="1386"/>
      <c r="G136" s="1394">
        <f t="shared" ref="G136:P136" si="39">SUM(G137:G139)</f>
        <v>0</v>
      </c>
      <c r="H136" s="1395">
        <f t="shared" si="39"/>
        <v>0</v>
      </c>
      <c r="I136" s="1396">
        <f t="shared" si="39"/>
        <v>0</v>
      </c>
      <c r="J136" s="1394">
        <f t="shared" si="39"/>
        <v>0</v>
      </c>
      <c r="K136" s="1395">
        <f t="shared" si="39"/>
        <v>0</v>
      </c>
      <c r="L136" s="1396">
        <f t="shared" si="39"/>
        <v>0</v>
      </c>
      <c r="M136" s="1397">
        <f t="shared" si="39"/>
        <v>0</v>
      </c>
      <c r="N136" s="1394">
        <f t="shared" si="39"/>
        <v>0</v>
      </c>
      <c r="O136" s="1398">
        <f t="shared" si="39"/>
        <v>0</v>
      </c>
      <c r="P136" s="1398">
        <f t="shared" si="39"/>
        <v>0</v>
      </c>
    </row>
    <row r="137" spans="2:16">
      <c r="B137" s="1399"/>
      <c r="C137" s="1400" t="s">
        <v>1364</v>
      </c>
      <c r="D137" s="1401"/>
      <c r="E137" s="1451"/>
      <c r="F137" s="1452"/>
      <c r="G137" s="1404"/>
      <c r="H137" s="1405"/>
      <c r="I137" s="1406"/>
      <c r="J137" s="1404"/>
      <c r="K137" s="1405"/>
      <c r="L137" s="1406"/>
      <c r="M137" s="1407"/>
      <c r="N137" s="1416"/>
      <c r="O137" s="1417"/>
      <c r="P137" s="1417"/>
    </row>
    <row r="138" spans="2:16">
      <c r="B138" s="1399"/>
      <c r="C138" s="1400" t="s">
        <v>1364</v>
      </c>
      <c r="D138" s="1401"/>
      <c r="E138" s="1402"/>
      <c r="F138" s="1403"/>
      <c r="G138" s="1404"/>
      <c r="H138" s="1405"/>
      <c r="I138" s="1406"/>
      <c r="J138" s="1404"/>
      <c r="K138" s="1405"/>
      <c r="L138" s="1406"/>
      <c r="M138" s="1407"/>
      <c r="N138" s="1416"/>
      <c r="O138" s="1417"/>
      <c r="P138" s="1417"/>
    </row>
    <row r="139" spans="2:16">
      <c r="B139" s="1399"/>
      <c r="C139" s="1400" t="s">
        <v>1364</v>
      </c>
      <c r="D139" s="1401"/>
      <c r="E139" s="1402"/>
      <c r="F139" s="1403"/>
      <c r="G139" s="1404"/>
      <c r="H139" s="1405"/>
      <c r="I139" s="1406"/>
      <c r="J139" s="1404"/>
      <c r="K139" s="1405"/>
      <c r="L139" s="1406"/>
      <c r="M139" s="1407"/>
      <c r="N139" s="1416"/>
      <c r="O139" s="1417"/>
      <c r="P139" s="1417"/>
    </row>
    <row r="140" spans="2:16">
      <c r="B140" s="1418" t="s">
        <v>300</v>
      </c>
      <c r="C140" s="1419" t="s">
        <v>37</v>
      </c>
      <c r="D140" s="1420"/>
      <c r="E140" s="1385"/>
      <c r="F140" s="1386"/>
      <c r="G140" s="1386">
        <f>G141+G157+G145+G149+G153</f>
        <v>0</v>
      </c>
      <c r="H140" s="1412">
        <f t="shared" ref="H140:P140" si="40">H141+H157+H145+H149+H153</f>
        <v>0</v>
      </c>
      <c r="I140" s="1413">
        <f t="shared" si="40"/>
        <v>0</v>
      </c>
      <c r="J140" s="1386">
        <f t="shared" si="40"/>
        <v>0</v>
      </c>
      <c r="K140" s="1412">
        <f t="shared" si="40"/>
        <v>0</v>
      </c>
      <c r="L140" s="1413">
        <f t="shared" si="40"/>
        <v>0</v>
      </c>
      <c r="M140" s="1387">
        <f t="shared" si="40"/>
        <v>0</v>
      </c>
      <c r="N140" s="1424">
        <f t="shared" si="40"/>
        <v>0</v>
      </c>
      <c r="O140" s="1413">
        <f t="shared" si="40"/>
        <v>0</v>
      </c>
      <c r="P140" s="1415">
        <f t="shared" si="40"/>
        <v>0</v>
      </c>
    </row>
    <row r="141" spans="2:16">
      <c r="B141" s="1421" t="s">
        <v>301</v>
      </c>
      <c r="C141" s="1422" t="s">
        <v>39</v>
      </c>
      <c r="D141" s="1423"/>
      <c r="E141" s="1385"/>
      <c r="F141" s="1386"/>
      <c r="G141" s="1394">
        <f t="shared" ref="G141:P141" si="41">SUM(G142:G144)</f>
        <v>0</v>
      </c>
      <c r="H141" s="1395">
        <f t="shared" si="41"/>
        <v>0</v>
      </c>
      <c r="I141" s="1396">
        <f t="shared" si="41"/>
        <v>0</v>
      </c>
      <c r="J141" s="1394">
        <f t="shared" si="41"/>
        <v>0</v>
      </c>
      <c r="K141" s="1395">
        <f t="shared" si="41"/>
        <v>0</v>
      </c>
      <c r="L141" s="1396">
        <f t="shared" si="41"/>
        <v>0</v>
      </c>
      <c r="M141" s="1397">
        <f t="shared" si="41"/>
        <v>0</v>
      </c>
      <c r="N141" s="1394">
        <f t="shared" si="41"/>
        <v>0</v>
      </c>
      <c r="O141" s="1398">
        <f t="shared" si="41"/>
        <v>0</v>
      </c>
      <c r="P141" s="1398">
        <f t="shared" si="41"/>
        <v>0</v>
      </c>
    </row>
    <row r="142" spans="2:16">
      <c r="B142" s="1399"/>
      <c r="C142" s="1400" t="s">
        <v>1364</v>
      </c>
      <c r="D142" s="1401"/>
      <c r="E142" s="1402"/>
      <c r="F142" s="1403"/>
      <c r="G142" s="1404"/>
      <c r="H142" s="1405"/>
      <c r="I142" s="1406"/>
      <c r="J142" s="1404"/>
      <c r="K142" s="1405"/>
      <c r="L142" s="1406"/>
      <c r="M142" s="1407"/>
      <c r="N142" s="1404"/>
      <c r="O142" s="1408"/>
      <c r="P142" s="1408"/>
    </row>
    <row r="143" spans="2:16">
      <c r="B143" s="1399"/>
      <c r="C143" s="1400" t="s">
        <v>1364</v>
      </c>
      <c r="D143" s="1401"/>
      <c r="E143" s="1402"/>
      <c r="F143" s="1403"/>
      <c r="G143" s="1404"/>
      <c r="H143" s="1405"/>
      <c r="I143" s="1406"/>
      <c r="J143" s="1404"/>
      <c r="K143" s="1405"/>
      <c r="L143" s="1406"/>
      <c r="M143" s="1407"/>
      <c r="N143" s="1404"/>
      <c r="O143" s="1408"/>
      <c r="P143" s="1408"/>
    </row>
    <row r="144" spans="2:16">
      <c r="B144" s="1399"/>
      <c r="C144" s="1400" t="s">
        <v>1364</v>
      </c>
      <c r="D144" s="1401"/>
      <c r="E144" s="1402"/>
      <c r="F144" s="1403"/>
      <c r="G144" s="1404"/>
      <c r="H144" s="1405"/>
      <c r="I144" s="1406"/>
      <c r="J144" s="1404"/>
      <c r="K144" s="1405"/>
      <c r="L144" s="1406"/>
      <c r="M144" s="1407"/>
      <c r="N144" s="1404"/>
      <c r="O144" s="1408"/>
      <c r="P144" s="1408"/>
    </row>
    <row r="145" spans="2:16">
      <c r="B145" s="1421" t="s">
        <v>303</v>
      </c>
      <c r="C145" s="1422" t="s">
        <v>42</v>
      </c>
      <c r="D145" s="1423"/>
      <c r="E145" s="1385"/>
      <c r="F145" s="1386"/>
      <c r="G145" s="1394">
        <f t="shared" ref="G145:P145" si="42">SUM(G146:G148)</f>
        <v>0</v>
      </c>
      <c r="H145" s="1395">
        <f t="shared" si="42"/>
        <v>0</v>
      </c>
      <c r="I145" s="1396">
        <f t="shared" si="42"/>
        <v>0</v>
      </c>
      <c r="J145" s="1394">
        <f t="shared" si="42"/>
        <v>0</v>
      </c>
      <c r="K145" s="1395">
        <f t="shared" si="42"/>
        <v>0</v>
      </c>
      <c r="L145" s="1396">
        <f t="shared" si="42"/>
        <v>0</v>
      </c>
      <c r="M145" s="1397">
        <f t="shared" si="42"/>
        <v>0</v>
      </c>
      <c r="N145" s="1394">
        <f t="shared" si="42"/>
        <v>0</v>
      </c>
      <c r="O145" s="1398">
        <f t="shared" si="42"/>
        <v>0</v>
      </c>
      <c r="P145" s="1398">
        <f t="shared" si="42"/>
        <v>0</v>
      </c>
    </row>
    <row r="146" spans="2:16">
      <c r="B146" s="1454"/>
      <c r="C146" s="1400" t="s">
        <v>1364</v>
      </c>
      <c r="D146" s="1401"/>
      <c r="E146" s="1402"/>
      <c r="F146" s="1403"/>
      <c r="G146" s="1404"/>
      <c r="H146" s="1405"/>
      <c r="I146" s="1406"/>
      <c r="J146" s="1404"/>
      <c r="K146" s="1405"/>
      <c r="L146" s="1406"/>
      <c r="M146" s="1407"/>
      <c r="N146" s="1404"/>
      <c r="O146" s="1408"/>
      <c r="P146" s="1408"/>
    </row>
    <row r="147" spans="2:16">
      <c r="B147" s="1454"/>
      <c r="C147" s="1400" t="s">
        <v>1364</v>
      </c>
      <c r="D147" s="1401"/>
      <c r="E147" s="1402"/>
      <c r="F147" s="1403"/>
      <c r="G147" s="1404"/>
      <c r="H147" s="1405"/>
      <c r="I147" s="1406"/>
      <c r="J147" s="1404"/>
      <c r="K147" s="1405"/>
      <c r="L147" s="1406"/>
      <c r="M147" s="1407"/>
      <c r="N147" s="1404"/>
      <c r="O147" s="1408"/>
      <c r="P147" s="1408"/>
    </row>
    <row r="148" spans="2:16">
      <c r="B148" s="1454"/>
      <c r="C148" s="1400" t="s">
        <v>1364</v>
      </c>
      <c r="D148" s="1401"/>
      <c r="E148" s="1402"/>
      <c r="F148" s="1403"/>
      <c r="G148" s="1404"/>
      <c r="H148" s="1405"/>
      <c r="I148" s="1406"/>
      <c r="J148" s="1404"/>
      <c r="K148" s="1405"/>
      <c r="L148" s="1406"/>
      <c r="M148" s="1407"/>
      <c r="N148" s="1404"/>
      <c r="O148" s="1408"/>
      <c r="P148" s="1408"/>
    </row>
    <row r="149" spans="2:16" ht="33" customHeight="1">
      <c r="B149" s="1421" t="s">
        <v>619</v>
      </c>
      <c r="C149" s="1422" t="s">
        <v>45</v>
      </c>
      <c r="D149" s="1423"/>
      <c r="E149" s="1385"/>
      <c r="F149" s="1386"/>
      <c r="G149" s="1394">
        <f t="shared" ref="G149:P149" si="43">SUM(G150:G152)</f>
        <v>0</v>
      </c>
      <c r="H149" s="1395">
        <f t="shared" si="43"/>
        <v>0</v>
      </c>
      <c r="I149" s="1396">
        <f t="shared" si="43"/>
        <v>0</v>
      </c>
      <c r="J149" s="1394">
        <f t="shared" si="43"/>
        <v>0</v>
      </c>
      <c r="K149" s="1395">
        <f t="shared" si="43"/>
        <v>0</v>
      </c>
      <c r="L149" s="1396">
        <f t="shared" si="43"/>
        <v>0</v>
      </c>
      <c r="M149" s="1397">
        <f t="shared" si="43"/>
        <v>0</v>
      </c>
      <c r="N149" s="1394">
        <f t="shared" si="43"/>
        <v>0</v>
      </c>
      <c r="O149" s="1398">
        <f t="shared" si="43"/>
        <v>0</v>
      </c>
      <c r="P149" s="1398">
        <f t="shared" si="43"/>
        <v>0</v>
      </c>
    </row>
    <row r="150" spans="2:16">
      <c r="B150" s="1454"/>
      <c r="C150" s="1400" t="s">
        <v>1364</v>
      </c>
      <c r="D150" s="1401"/>
      <c r="E150" s="1402"/>
      <c r="F150" s="1403"/>
      <c r="G150" s="1404"/>
      <c r="H150" s="1405"/>
      <c r="I150" s="1406"/>
      <c r="J150" s="1404"/>
      <c r="K150" s="1405"/>
      <c r="L150" s="1406"/>
      <c r="M150" s="1407"/>
      <c r="N150" s="1404"/>
      <c r="O150" s="1408"/>
      <c r="P150" s="1408"/>
    </row>
    <row r="151" spans="2:16">
      <c r="B151" s="1454"/>
      <c r="C151" s="1400" t="s">
        <v>1364</v>
      </c>
      <c r="D151" s="1401"/>
      <c r="E151" s="1402"/>
      <c r="F151" s="1403"/>
      <c r="G151" s="1404"/>
      <c r="H151" s="1405"/>
      <c r="I151" s="1406"/>
      <c r="J151" s="1404"/>
      <c r="K151" s="1405"/>
      <c r="L151" s="1406"/>
      <c r="M151" s="1407"/>
      <c r="N151" s="1404"/>
      <c r="O151" s="1408"/>
      <c r="P151" s="1408"/>
    </row>
    <row r="152" spans="2:16">
      <c r="B152" s="1454"/>
      <c r="C152" s="1400" t="s">
        <v>1364</v>
      </c>
      <c r="D152" s="1401"/>
      <c r="E152" s="1402"/>
      <c r="F152" s="1403"/>
      <c r="G152" s="1404"/>
      <c r="H152" s="1405"/>
      <c r="I152" s="1406"/>
      <c r="J152" s="1404"/>
      <c r="K152" s="1405"/>
      <c r="L152" s="1406"/>
      <c r="M152" s="1407"/>
      <c r="N152" s="1404"/>
      <c r="O152" s="1408"/>
      <c r="P152" s="1408"/>
    </row>
    <row r="153" spans="2:16" ht="26.25">
      <c r="B153" s="1421" t="s">
        <v>620</v>
      </c>
      <c r="C153" s="1422" t="s">
        <v>47</v>
      </c>
      <c r="D153" s="1423"/>
      <c r="E153" s="1385"/>
      <c r="F153" s="1386"/>
      <c r="G153" s="1394">
        <f t="shared" ref="G153:P153" si="44">SUM(G154:G156)</f>
        <v>0</v>
      </c>
      <c r="H153" s="1395">
        <f t="shared" si="44"/>
        <v>0</v>
      </c>
      <c r="I153" s="1396">
        <f t="shared" si="44"/>
        <v>0</v>
      </c>
      <c r="J153" s="1394">
        <f t="shared" si="44"/>
        <v>0</v>
      </c>
      <c r="K153" s="1395">
        <f t="shared" si="44"/>
        <v>0</v>
      </c>
      <c r="L153" s="1396">
        <f t="shared" si="44"/>
        <v>0</v>
      </c>
      <c r="M153" s="1397">
        <f t="shared" si="44"/>
        <v>0</v>
      </c>
      <c r="N153" s="1394">
        <f t="shared" si="44"/>
        <v>0</v>
      </c>
      <c r="O153" s="1398">
        <f t="shared" si="44"/>
        <v>0</v>
      </c>
      <c r="P153" s="1398">
        <f t="shared" si="44"/>
        <v>0</v>
      </c>
    </row>
    <row r="154" spans="2:16">
      <c r="B154" s="1454"/>
      <c r="C154" s="1400" t="s">
        <v>1364</v>
      </c>
      <c r="D154" s="1401"/>
      <c r="E154" s="1402"/>
      <c r="F154" s="1403"/>
      <c r="G154" s="1404"/>
      <c r="H154" s="1405"/>
      <c r="I154" s="1406"/>
      <c r="J154" s="1404"/>
      <c r="K154" s="1405"/>
      <c r="L154" s="1406"/>
      <c r="M154" s="1407"/>
      <c r="N154" s="1404"/>
      <c r="O154" s="1408"/>
      <c r="P154" s="1408"/>
    </row>
    <row r="155" spans="2:16">
      <c r="B155" s="1454"/>
      <c r="C155" s="1400" t="s">
        <v>1364</v>
      </c>
      <c r="D155" s="1401"/>
      <c r="E155" s="1402"/>
      <c r="F155" s="1403"/>
      <c r="G155" s="1404"/>
      <c r="H155" s="1405"/>
      <c r="I155" s="1406"/>
      <c r="J155" s="1404"/>
      <c r="K155" s="1405"/>
      <c r="L155" s="1406"/>
      <c r="M155" s="1407"/>
      <c r="N155" s="1404"/>
      <c r="O155" s="1408"/>
      <c r="P155" s="1408"/>
    </row>
    <row r="156" spans="2:16">
      <c r="B156" s="1454"/>
      <c r="C156" s="1400" t="s">
        <v>1364</v>
      </c>
      <c r="D156" s="1401"/>
      <c r="E156" s="1402"/>
      <c r="F156" s="1403"/>
      <c r="G156" s="1404"/>
      <c r="H156" s="1405"/>
      <c r="I156" s="1406"/>
      <c r="J156" s="1404"/>
      <c r="K156" s="1405"/>
      <c r="L156" s="1406"/>
      <c r="M156" s="1407"/>
      <c r="N156" s="1404"/>
      <c r="O156" s="1408"/>
      <c r="P156" s="1408"/>
    </row>
    <row r="157" spans="2:16" ht="26.25">
      <c r="B157" s="1421" t="s">
        <v>621</v>
      </c>
      <c r="C157" s="1426" t="s">
        <v>610</v>
      </c>
      <c r="D157" s="1427"/>
      <c r="E157" s="1385"/>
      <c r="F157" s="1386"/>
      <c r="G157" s="1394">
        <f t="shared" ref="G157:P157" si="45">SUM(G158:G160)</f>
        <v>0</v>
      </c>
      <c r="H157" s="1395">
        <f t="shared" si="45"/>
        <v>0</v>
      </c>
      <c r="I157" s="1396">
        <f t="shared" si="45"/>
        <v>0</v>
      </c>
      <c r="J157" s="1394">
        <f t="shared" si="45"/>
        <v>0</v>
      </c>
      <c r="K157" s="1395">
        <f t="shared" si="45"/>
        <v>0</v>
      </c>
      <c r="L157" s="1396">
        <f t="shared" si="45"/>
        <v>0</v>
      </c>
      <c r="M157" s="1397">
        <f t="shared" si="45"/>
        <v>0</v>
      </c>
      <c r="N157" s="1394">
        <f t="shared" si="45"/>
        <v>0</v>
      </c>
      <c r="O157" s="1398">
        <f t="shared" si="45"/>
        <v>0</v>
      </c>
      <c r="P157" s="1398">
        <f t="shared" si="45"/>
        <v>0</v>
      </c>
    </row>
    <row r="158" spans="2:16">
      <c r="B158" s="1399"/>
      <c r="C158" s="1400" t="s">
        <v>1364</v>
      </c>
      <c r="D158" s="1401"/>
      <c r="E158" s="1402"/>
      <c r="F158" s="1403"/>
      <c r="G158" s="1404"/>
      <c r="H158" s="1405"/>
      <c r="I158" s="1406"/>
      <c r="J158" s="1404"/>
      <c r="K158" s="1405"/>
      <c r="L158" s="1406"/>
      <c r="M158" s="1407"/>
      <c r="N158" s="1404"/>
      <c r="O158" s="1408"/>
      <c r="P158" s="1408"/>
    </row>
    <row r="159" spans="2:16">
      <c r="B159" s="1399"/>
      <c r="C159" s="1400" t="s">
        <v>1364</v>
      </c>
      <c r="D159" s="1401"/>
      <c r="E159" s="1402"/>
      <c r="F159" s="1403"/>
      <c r="G159" s="1404"/>
      <c r="H159" s="1405"/>
      <c r="I159" s="1406"/>
      <c r="J159" s="1404"/>
      <c r="K159" s="1405"/>
      <c r="L159" s="1406"/>
      <c r="M159" s="1407"/>
      <c r="N159" s="1404"/>
      <c r="O159" s="1408"/>
      <c r="P159" s="1408"/>
    </row>
    <row r="160" spans="2:16">
      <c r="B160" s="1399"/>
      <c r="C160" s="1400" t="s">
        <v>1364</v>
      </c>
      <c r="D160" s="1401"/>
      <c r="E160" s="1402"/>
      <c r="F160" s="1403"/>
      <c r="G160" s="1404"/>
      <c r="H160" s="1405"/>
      <c r="I160" s="1406"/>
      <c r="J160" s="1404"/>
      <c r="K160" s="1405"/>
      <c r="L160" s="1406"/>
      <c r="M160" s="1407"/>
      <c r="N160" s="1404"/>
      <c r="O160" s="1408"/>
      <c r="P160" s="1408"/>
    </row>
    <row r="161" spans="2:16">
      <c r="B161" s="1428" t="s">
        <v>305</v>
      </c>
      <c r="C161" s="1429" t="s">
        <v>53</v>
      </c>
      <c r="D161" s="1430"/>
      <c r="E161" s="1431"/>
      <c r="F161" s="1432"/>
      <c r="G161" s="1424">
        <f>G162+G166</f>
        <v>0</v>
      </c>
      <c r="H161" s="1412">
        <f t="shared" ref="H161:P161" si="46">H162+H166</f>
        <v>0</v>
      </c>
      <c r="I161" s="1414">
        <f t="shared" si="46"/>
        <v>0</v>
      </c>
      <c r="J161" s="1424">
        <f t="shared" si="46"/>
        <v>0</v>
      </c>
      <c r="K161" s="1412">
        <f t="shared" si="46"/>
        <v>0</v>
      </c>
      <c r="L161" s="1414">
        <f t="shared" si="46"/>
        <v>0</v>
      </c>
      <c r="M161" s="1431">
        <f t="shared" si="46"/>
        <v>0</v>
      </c>
      <c r="N161" s="1424">
        <f t="shared" si="46"/>
        <v>0</v>
      </c>
      <c r="O161" s="1433">
        <f t="shared" si="46"/>
        <v>0</v>
      </c>
      <c r="P161" s="1433">
        <f t="shared" si="46"/>
        <v>0</v>
      </c>
    </row>
    <row r="162" spans="2:16">
      <c r="B162" s="1434" t="s">
        <v>307</v>
      </c>
      <c r="C162" s="1455" t="s">
        <v>55</v>
      </c>
      <c r="D162" s="1427"/>
      <c r="E162" s="1435"/>
      <c r="F162" s="1436"/>
      <c r="G162" s="1394">
        <f t="shared" ref="G162:P162" si="47">SUM(G163:G165)</f>
        <v>0</v>
      </c>
      <c r="H162" s="1395">
        <f t="shared" si="47"/>
        <v>0</v>
      </c>
      <c r="I162" s="1396">
        <f t="shared" si="47"/>
        <v>0</v>
      </c>
      <c r="J162" s="1394">
        <f t="shared" si="47"/>
        <v>0</v>
      </c>
      <c r="K162" s="1395">
        <f t="shared" si="47"/>
        <v>0</v>
      </c>
      <c r="L162" s="1396">
        <f t="shared" si="47"/>
        <v>0</v>
      </c>
      <c r="M162" s="1397">
        <f t="shared" si="47"/>
        <v>0</v>
      </c>
      <c r="N162" s="1394">
        <f t="shared" si="47"/>
        <v>0</v>
      </c>
      <c r="O162" s="1398">
        <f t="shared" si="47"/>
        <v>0</v>
      </c>
      <c r="P162" s="1398">
        <f t="shared" si="47"/>
        <v>0</v>
      </c>
    </row>
    <row r="163" spans="2:16">
      <c r="B163" s="1399"/>
      <c r="C163" s="1400" t="s">
        <v>1364</v>
      </c>
      <c r="D163" s="1401"/>
      <c r="E163" s="1451"/>
      <c r="F163" s="1452"/>
      <c r="G163" s="1439"/>
      <c r="H163" s="1440"/>
      <c r="I163" s="1441"/>
      <c r="J163" s="1439"/>
      <c r="K163" s="1440"/>
      <c r="L163" s="1441"/>
      <c r="M163" s="1442"/>
      <c r="N163" s="1439"/>
      <c r="O163" s="1443"/>
      <c r="P163" s="1443"/>
    </row>
    <row r="164" spans="2:16">
      <c r="B164" s="1399"/>
      <c r="C164" s="1400" t="s">
        <v>1364</v>
      </c>
      <c r="D164" s="1401"/>
      <c r="E164" s="1437"/>
      <c r="F164" s="1438"/>
      <c r="G164" s="1439"/>
      <c r="H164" s="1440"/>
      <c r="I164" s="1441"/>
      <c r="J164" s="1439"/>
      <c r="K164" s="1440"/>
      <c r="L164" s="1441"/>
      <c r="M164" s="1442"/>
      <c r="N164" s="1439"/>
      <c r="O164" s="1443"/>
      <c r="P164" s="1443"/>
    </row>
    <row r="165" spans="2:16">
      <c r="B165" s="1399"/>
      <c r="C165" s="1400" t="s">
        <v>1364</v>
      </c>
      <c r="D165" s="1401"/>
      <c r="E165" s="1437"/>
      <c r="F165" s="1438"/>
      <c r="G165" s="1439"/>
      <c r="H165" s="1440"/>
      <c r="I165" s="1441"/>
      <c r="J165" s="1439"/>
      <c r="K165" s="1440"/>
      <c r="L165" s="1441"/>
      <c r="M165" s="1442"/>
      <c r="N165" s="1439"/>
      <c r="O165" s="1443"/>
      <c r="P165" s="1443"/>
    </row>
    <row r="166" spans="2:16" ht="26.25">
      <c r="B166" s="1449" t="s">
        <v>309</v>
      </c>
      <c r="C166" s="1455" t="s">
        <v>57</v>
      </c>
      <c r="D166" s="1423"/>
      <c r="E166" s="1431"/>
      <c r="F166" s="1432"/>
      <c r="G166" s="1394">
        <f t="shared" ref="G166:P166" si="48">SUM(G167:G169)</f>
        <v>0</v>
      </c>
      <c r="H166" s="1395">
        <f t="shared" si="48"/>
        <v>0</v>
      </c>
      <c r="I166" s="1396">
        <f t="shared" si="48"/>
        <v>0</v>
      </c>
      <c r="J166" s="1394">
        <f t="shared" si="48"/>
        <v>0</v>
      </c>
      <c r="K166" s="1395">
        <f t="shared" si="48"/>
        <v>0</v>
      </c>
      <c r="L166" s="1396">
        <f t="shared" si="48"/>
        <v>0</v>
      </c>
      <c r="M166" s="1397">
        <f t="shared" si="48"/>
        <v>0</v>
      </c>
      <c r="N166" s="1394">
        <f t="shared" si="48"/>
        <v>0</v>
      </c>
      <c r="O166" s="1398">
        <f t="shared" si="48"/>
        <v>0</v>
      </c>
      <c r="P166" s="1398">
        <f t="shared" si="48"/>
        <v>0</v>
      </c>
    </row>
    <row r="167" spans="2:16">
      <c r="B167" s="1399"/>
      <c r="C167" s="1400" t="s">
        <v>1364</v>
      </c>
      <c r="D167" s="1401"/>
      <c r="E167" s="1451"/>
      <c r="F167" s="1452"/>
      <c r="G167" s="1444"/>
      <c r="H167" s="1445"/>
      <c r="I167" s="1446"/>
      <c r="J167" s="1444"/>
      <c r="K167" s="1445"/>
      <c r="L167" s="1446"/>
      <c r="M167" s="1447"/>
      <c r="N167" s="1444"/>
      <c r="O167" s="1448"/>
      <c r="P167" s="1448"/>
    </row>
    <row r="168" spans="2:16">
      <c r="B168" s="1399"/>
      <c r="C168" s="1400" t="s">
        <v>1364</v>
      </c>
      <c r="D168" s="1401"/>
      <c r="E168" s="1451"/>
      <c r="F168" s="1452"/>
      <c r="G168" s="1444"/>
      <c r="H168" s="1445"/>
      <c r="I168" s="1446"/>
      <c r="J168" s="1444"/>
      <c r="K168" s="1445"/>
      <c r="L168" s="1446"/>
      <c r="M168" s="1447"/>
      <c r="N168" s="1444"/>
      <c r="O168" s="1448"/>
      <c r="P168" s="1448"/>
    </row>
    <row r="169" spans="2:16">
      <c r="B169" s="1399"/>
      <c r="C169" s="1400" t="s">
        <v>1364</v>
      </c>
      <c r="D169" s="1401"/>
      <c r="E169" s="1451"/>
      <c r="F169" s="1452"/>
      <c r="G169" s="1444"/>
      <c r="H169" s="1445"/>
      <c r="I169" s="1446"/>
      <c r="J169" s="1444"/>
      <c r="K169" s="1445"/>
      <c r="L169" s="1446"/>
      <c r="M169" s="1447"/>
      <c r="N169" s="1444"/>
      <c r="O169" s="1448"/>
      <c r="P169" s="1448"/>
    </row>
    <row r="170" spans="2:16">
      <c r="B170" s="1453" t="s">
        <v>311</v>
      </c>
      <c r="C170" s="1456" t="s">
        <v>611</v>
      </c>
      <c r="D170" s="1420"/>
      <c r="E170" s="1431"/>
      <c r="F170" s="1432"/>
      <c r="G170" s="1394">
        <f t="shared" ref="G170:P170" si="49">SUM(G171:G173)</f>
        <v>0</v>
      </c>
      <c r="H170" s="1395">
        <f t="shared" si="49"/>
        <v>0</v>
      </c>
      <c r="I170" s="1396">
        <f t="shared" si="49"/>
        <v>0</v>
      </c>
      <c r="J170" s="1394">
        <f t="shared" si="49"/>
        <v>0</v>
      </c>
      <c r="K170" s="1395">
        <f t="shared" si="49"/>
        <v>0</v>
      </c>
      <c r="L170" s="1396">
        <f t="shared" si="49"/>
        <v>0</v>
      </c>
      <c r="M170" s="1397">
        <f t="shared" si="49"/>
        <v>0</v>
      </c>
      <c r="N170" s="1394">
        <f t="shared" si="49"/>
        <v>0</v>
      </c>
      <c r="O170" s="1398">
        <f t="shared" si="49"/>
        <v>0</v>
      </c>
      <c r="P170" s="1398">
        <f t="shared" si="49"/>
        <v>0</v>
      </c>
    </row>
    <row r="171" spans="2:16">
      <c r="B171" s="1399"/>
      <c r="C171" s="1400" t="s">
        <v>1364</v>
      </c>
      <c r="D171" s="1401"/>
      <c r="E171" s="1451"/>
      <c r="F171" s="1452"/>
      <c r="G171" s="1444"/>
      <c r="H171" s="1445"/>
      <c r="I171" s="1446"/>
      <c r="J171" s="1444"/>
      <c r="K171" s="1445"/>
      <c r="L171" s="1446"/>
      <c r="M171" s="1447"/>
      <c r="N171" s="1444"/>
      <c r="O171" s="1448"/>
      <c r="P171" s="1448"/>
    </row>
    <row r="172" spans="2:16">
      <c r="B172" s="1399"/>
      <c r="C172" s="1400" t="s">
        <v>1364</v>
      </c>
      <c r="D172" s="1401"/>
      <c r="E172" s="1451"/>
      <c r="F172" s="1452"/>
      <c r="G172" s="1444"/>
      <c r="H172" s="1445"/>
      <c r="I172" s="1446"/>
      <c r="J172" s="1444"/>
      <c r="K172" s="1445"/>
      <c r="L172" s="1446"/>
      <c r="M172" s="1447"/>
      <c r="N172" s="1444"/>
      <c r="O172" s="1448"/>
      <c r="P172" s="1448"/>
    </row>
    <row r="173" spans="2:16">
      <c r="B173" s="1399"/>
      <c r="C173" s="1400" t="s">
        <v>1364</v>
      </c>
      <c r="D173" s="1401"/>
      <c r="E173" s="1451"/>
      <c r="F173" s="1452"/>
      <c r="G173" s="1444"/>
      <c r="H173" s="1445"/>
      <c r="I173" s="1446"/>
      <c r="J173" s="1444"/>
      <c r="K173" s="1445"/>
      <c r="L173" s="1446"/>
      <c r="M173" s="1447"/>
      <c r="N173" s="1444"/>
      <c r="O173" s="1448"/>
      <c r="P173" s="1448"/>
    </row>
    <row r="174" spans="2:16">
      <c r="B174" s="1375" t="s">
        <v>130</v>
      </c>
      <c r="C174" s="1457" t="s">
        <v>664</v>
      </c>
      <c r="D174" s="1374"/>
      <c r="E174" s="1376"/>
      <c r="F174" s="1377"/>
      <c r="G174" s="1378">
        <f t="shared" ref="G174:P174" si="50">G175+G188+G213+G222+G243+G252</f>
        <v>0</v>
      </c>
      <c r="H174" s="1379">
        <f t="shared" si="50"/>
        <v>0</v>
      </c>
      <c r="I174" s="1380">
        <f t="shared" si="50"/>
        <v>0</v>
      </c>
      <c r="J174" s="1378">
        <f t="shared" si="50"/>
        <v>0</v>
      </c>
      <c r="K174" s="1379">
        <f t="shared" si="50"/>
        <v>0</v>
      </c>
      <c r="L174" s="1380">
        <f t="shared" si="50"/>
        <v>0</v>
      </c>
      <c r="M174" s="1376">
        <f t="shared" si="50"/>
        <v>0</v>
      </c>
      <c r="N174" s="1378">
        <f t="shared" si="50"/>
        <v>0</v>
      </c>
      <c r="O174" s="1381">
        <f t="shared" si="50"/>
        <v>0</v>
      </c>
      <c r="P174" s="1381">
        <f t="shared" si="50"/>
        <v>0</v>
      </c>
    </row>
    <row r="175" spans="2:16">
      <c r="B175" s="1382" t="s">
        <v>132</v>
      </c>
      <c r="C175" s="1383" t="s">
        <v>8</v>
      </c>
      <c r="D175" s="1384"/>
      <c r="E175" s="1385"/>
      <c r="F175" s="1386"/>
      <c r="G175" s="1387">
        <f t="shared" ref="G175:P175" si="51">G176+G180+G184</f>
        <v>0</v>
      </c>
      <c r="H175" s="1388">
        <f t="shared" si="51"/>
        <v>0</v>
      </c>
      <c r="I175" s="1389">
        <f t="shared" si="51"/>
        <v>0</v>
      </c>
      <c r="J175" s="1387">
        <f t="shared" si="51"/>
        <v>0</v>
      </c>
      <c r="K175" s="1388">
        <f t="shared" si="51"/>
        <v>0</v>
      </c>
      <c r="L175" s="1389">
        <f t="shared" si="51"/>
        <v>0</v>
      </c>
      <c r="M175" s="1385">
        <f t="shared" si="51"/>
        <v>0</v>
      </c>
      <c r="N175" s="1387">
        <f t="shared" si="51"/>
        <v>0</v>
      </c>
      <c r="O175" s="1390">
        <f t="shared" si="51"/>
        <v>0</v>
      </c>
      <c r="P175" s="1390">
        <f t="shared" si="51"/>
        <v>0</v>
      </c>
    </row>
    <row r="176" spans="2:16">
      <c r="B176" s="1391" t="s">
        <v>407</v>
      </c>
      <c r="C176" s="1392" t="s">
        <v>10</v>
      </c>
      <c r="D176" s="1393"/>
      <c r="E176" s="1385"/>
      <c r="F176" s="1386"/>
      <c r="G176" s="1394">
        <f t="shared" ref="G176:P176" si="52">SUM(G177:G179)</f>
        <v>0</v>
      </c>
      <c r="H176" s="1395">
        <f t="shared" si="52"/>
        <v>0</v>
      </c>
      <c r="I176" s="1396">
        <f t="shared" si="52"/>
        <v>0</v>
      </c>
      <c r="J176" s="1394">
        <f t="shared" si="52"/>
        <v>0</v>
      </c>
      <c r="K176" s="1395">
        <f t="shared" si="52"/>
        <v>0</v>
      </c>
      <c r="L176" s="1396">
        <f t="shared" si="52"/>
        <v>0</v>
      </c>
      <c r="M176" s="1397">
        <f t="shared" si="52"/>
        <v>0</v>
      </c>
      <c r="N176" s="1394">
        <f t="shared" si="52"/>
        <v>0</v>
      </c>
      <c r="O176" s="1398">
        <f t="shared" si="52"/>
        <v>0</v>
      </c>
      <c r="P176" s="1398">
        <f t="shared" si="52"/>
        <v>0</v>
      </c>
    </row>
    <row r="177" spans="2:16">
      <c r="B177" s="1399"/>
      <c r="C177" s="1400" t="s">
        <v>1364</v>
      </c>
      <c r="D177" s="1401"/>
      <c r="E177" s="1402"/>
      <c r="F177" s="1403"/>
      <c r="G177" s="1404"/>
      <c r="H177" s="1405"/>
      <c r="I177" s="1406"/>
      <c r="J177" s="1404"/>
      <c r="K177" s="1405"/>
      <c r="L177" s="1406"/>
      <c r="M177" s="1407"/>
      <c r="N177" s="1404"/>
      <c r="O177" s="1408"/>
      <c r="P177" s="1408"/>
    </row>
    <row r="178" spans="2:16">
      <c r="B178" s="1399"/>
      <c r="C178" s="1400" t="s">
        <v>1364</v>
      </c>
      <c r="D178" s="1401"/>
      <c r="E178" s="1402"/>
      <c r="F178" s="1403"/>
      <c r="G178" s="1404"/>
      <c r="H178" s="1405"/>
      <c r="I178" s="1406"/>
      <c r="J178" s="1404"/>
      <c r="K178" s="1405"/>
      <c r="L178" s="1406"/>
      <c r="M178" s="1407"/>
      <c r="N178" s="1404"/>
      <c r="O178" s="1408"/>
      <c r="P178" s="1408"/>
    </row>
    <row r="179" spans="2:16">
      <c r="B179" s="1399"/>
      <c r="C179" s="1400" t="s">
        <v>1364</v>
      </c>
      <c r="D179" s="1401"/>
      <c r="E179" s="1402"/>
      <c r="F179" s="1403"/>
      <c r="G179" s="1404"/>
      <c r="H179" s="1405"/>
      <c r="I179" s="1406"/>
      <c r="J179" s="1404"/>
      <c r="K179" s="1405"/>
      <c r="L179" s="1406"/>
      <c r="M179" s="1407"/>
      <c r="N179" s="1404"/>
      <c r="O179" s="1408"/>
      <c r="P179" s="1408"/>
    </row>
    <row r="180" spans="2:16">
      <c r="B180" s="1391" t="s">
        <v>408</v>
      </c>
      <c r="C180" s="1392" t="s">
        <v>11</v>
      </c>
      <c r="D180" s="1393"/>
      <c r="E180" s="1385"/>
      <c r="F180" s="1386"/>
      <c r="G180" s="1394">
        <f t="shared" ref="G180:P180" si="53">SUM(G181:G183)</f>
        <v>0</v>
      </c>
      <c r="H180" s="1395">
        <f t="shared" si="53"/>
        <v>0</v>
      </c>
      <c r="I180" s="1396">
        <f t="shared" si="53"/>
        <v>0</v>
      </c>
      <c r="J180" s="1394">
        <f t="shared" si="53"/>
        <v>0</v>
      </c>
      <c r="K180" s="1395">
        <f t="shared" si="53"/>
        <v>0</v>
      </c>
      <c r="L180" s="1396">
        <f t="shared" si="53"/>
        <v>0</v>
      </c>
      <c r="M180" s="1397">
        <f t="shared" si="53"/>
        <v>0</v>
      </c>
      <c r="N180" s="1394">
        <f t="shared" si="53"/>
        <v>0</v>
      </c>
      <c r="O180" s="1398">
        <f t="shared" si="53"/>
        <v>0</v>
      </c>
      <c r="P180" s="1398">
        <f t="shared" si="53"/>
        <v>0</v>
      </c>
    </row>
    <row r="181" spans="2:16">
      <c r="B181" s="1399"/>
      <c r="C181" s="1400" t="s">
        <v>1364</v>
      </c>
      <c r="D181" s="1401"/>
      <c r="E181" s="1402"/>
      <c r="F181" s="1403"/>
      <c r="G181" s="1404"/>
      <c r="H181" s="1405"/>
      <c r="I181" s="1406"/>
      <c r="J181" s="1404"/>
      <c r="K181" s="1405"/>
      <c r="L181" s="1406"/>
      <c r="M181" s="1407"/>
      <c r="N181" s="1404"/>
      <c r="O181" s="1408"/>
      <c r="P181" s="1408"/>
    </row>
    <row r="182" spans="2:16">
      <c r="B182" s="1399"/>
      <c r="C182" s="1400" t="s">
        <v>1364</v>
      </c>
      <c r="D182" s="1401"/>
      <c r="E182" s="1402"/>
      <c r="F182" s="1403"/>
      <c r="G182" s="1404"/>
      <c r="H182" s="1405"/>
      <c r="I182" s="1406"/>
      <c r="J182" s="1404"/>
      <c r="K182" s="1405"/>
      <c r="L182" s="1406"/>
      <c r="M182" s="1407"/>
      <c r="N182" s="1404"/>
      <c r="O182" s="1408"/>
      <c r="P182" s="1408"/>
    </row>
    <row r="183" spans="2:16">
      <c r="B183" s="1399"/>
      <c r="C183" s="1400" t="s">
        <v>1364</v>
      </c>
      <c r="D183" s="1401"/>
      <c r="E183" s="1402"/>
      <c r="F183" s="1403"/>
      <c r="G183" s="1404"/>
      <c r="H183" s="1405"/>
      <c r="I183" s="1406"/>
      <c r="J183" s="1404"/>
      <c r="K183" s="1405"/>
      <c r="L183" s="1406"/>
      <c r="M183" s="1407"/>
      <c r="N183" s="1404"/>
      <c r="O183" s="1408"/>
      <c r="P183" s="1408"/>
    </row>
    <row r="184" spans="2:16">
      <c r="B184" s="1391" t="s">
        <v>625</v>
      </c>
      <c r="C184" s="1392" t="s">
        <v>13</v>
      </c>
      <c r="D184" s="1393"/>
      <c r="E184" s="1385"/>
      <c r="F184" s="1386"/>
      <c r="G184" s="1394">
        <f t="shared" ref="G184:P184" si="54">SUM(G185:G187)</f>
        <v>0</v>
      </c>
      <c r="H184" s="1395">
        <f t="shared" si="54"/>
        <v>0</v>
      </c>
      <c r="I184" s="1396">
        <f t="shared" si="54"/>
        <v>0</v>
      </c>
      <c r="J184" s="1394">
        <f t="shared" si="54"/>
        <v>0</v>
      </c>
      <c r="K184" s="1395">
        <f t="shared" si="54"/>
        <v>0</v>
      </c>
      <c r="L184" s="1396">
        <f t="shared" si="54"/>
        <v>0</v>
      </c>
      <c r="M184" s="1397">
        <f t="shared" si="54"/>
        <v>0</v>
      </c>
      <c r="N184" s="1394">
        <f t="shared" si="54"/>
        <v>0</v>
      </c>
      <c r="O184" s="1398">
        <f t="shared" si="54"/>
        <v>0</v>
      </c>
      <c r="P184" s="1398">
        <f t="shared" si="54"/>
        <v>0</v>
      </c>
    </row>
    <row r="185" spans="2:16">
      <c r="B185" s="1399"/>
      <c r="C185" s="1400" t="s">
        <v>1364</v>
      </c>
      <c r="D185" s="1401"/>
      <c r="E185" s="1402"/>
      <c r="F185" s="1403"/>
      <c r="G185" s="1404"/>
      <c r="H185" s="1405"/>
      <c r="I185" s="1406"/>
      <c r="J185" s="1404"/>
      <c r="K185" s="1405"/>
      <c r="L185" s="1406"/>
      <c r="M185" s="1407"/>
      <c r="N185" s="1404"/>
      <c r="O185" s="1408"/>
      <c r="P185" s="1408"/>
    </row>
    <row r="186" spans="2:16">
      <c r="B186" s="1399"/>
      <c r="C186" s="1400" t="s">
        <v>1364</v>
      </c>
      <c r="D186" s="1401"/>
      <c r="E186" s="1402"/>
      <c r="F186" s="1403"/>
      <c r="G186" s="1404"/>
      <c r="H186" s="1405"/>
      <c r="I186" s="1406"/>
      <c r="J186" s="1404"/>
      <c r="K186" s="1405"/>
      <c r="L186" s="1406"/>
      <c r="M186" s="1407"/>
      <c r="N186" s="1404"/>
      <c r="O186" s="1408"/>
      <c r="P186" s="1408"/>
    </row>
    <row r="187" spans="2:16">
      <c r="B187" s="1399"/>
      <c r="C187" s="1400" t="s">
        <v>1364</v>
      </c>
      <c r="D187" s="1401"/>
      <c r="E187" s="1402"/>
      <c r="F187" s="1403"/>
      <c r="G187" s="1404"/>
      <c r="H187" s="1405"/>
      <c r="I187" s="1406"/>
      <c r="J187" s="1404"/>
      <c r="K187" s="1405"/>
      <c r="L187" s="1406"/>
      <c r="M187" s="1407"/>
      <c r="N187" s="1404"/>
      <c r="O187" s="1408"/>
      <c r="P187" s="1408"/>
    </row>
    <row r="188" spans="2:16">
      <c r="B188" s="1409" t="s">
        <v>134</v>
      </c>
      <c r="C188" s="1410" t="s">
        <v>15</v>
      </c>
      <c r="D188" s="1411"/>
      <c r="E188" s="1385"/>
      <c r="F188" s="1386"/>
      <c r="G188" s="1386">
        <f>G189+G193+G197+G209+G201+G205</f>
        <v>0</v>
      </c>
      <c r="H188" s="1412">
        <f t="shared" ref="H188:P188" si="55">H189+H193+H197+H209+H201+H205</f>
        <v>0</v>
      </c>
      <c r="I188" s="1413">
        <f t="shared" si="55"/>
        <v>0</v>
      </c>
      <c r="J188" s="1386">
        <f t="shared" si="55"/>
        <v>0</v>
      </c>
      <c r="K188" s="1412">
        <f t="shared" si="55"/>
        <v>0</v>
      </c>
      <c r="L188" s="1413">
        <f t="shared" si="55"/>
        <v>0</v>
      </c>
      <c r="M188" s="1387">
        <f t="shared" si="55"/>
        <v>0</v>
      </c>
      <c r="N188" s="1386">
        <f t="shared" si="55"/>
        <v>0</v>
      </c>
      <c r="O188" s="1414">
        <f t="shared" si="55"/>
        <v>0</v>
      </c>
      <c r="P188" s="1415">
        <f t="shared" si="55"/>
        <v>0</v>
      </c>
    </row>
    <row r="189" spans="2:16">
      <c r="B189" s="1391" t="s">
        <v>136</v>
      </c>
      <c r="C189" s="1392" t="s">
        <v>17</v>
      </c>
      <c r="D189" s="1393"/>
      <c r="E189" s="1385"/>
      <c r="F189" s="1386"/>
      <c r="G189" s="1394">
        <f t="shared" ref="G189:P189" si="56">SUM(G190:G192)</f>
        <v>0</v>
      </c>
      <c r="H189" s="1395">
        <f t="shared" si="56"/>
        <v>0</v>
      </c>
      <c r="I189" s="1396">
        <f t="shared" si="56"/>
        <v>0</v>
      </c>
      <c r="J189" s="1394">
        <f t="shared" si="56"/>
        <v>0</v>
      </c>
      <c r="K189" s="1395">
        <f t="shared" si="56"/>
        <v>0</v>
      </c>
      <c r="L189" s="1396">
        <f t="shared" si="56"/>
        <v>0</v>
      </c>
      <c r="M189" s="1397">
        <f t="shared" si="56"/>
        <v>0</v>
      </c>
      <c r="N189" s="1394">
        <f t="shared" si="56"/>
        <v>0</v>
      </c>
      <c r="O189" s="1398">
        <f t="shared" si="56"/>
        <v>0</v>
      </c>
      <c r="P189" s="1398">
        <f t="shared" si="56"/>
        <v>0</v>
      </c>
    </row>
    <row r="190" spans="2:16">
      <c r="B190" s="1399"/>
      <c r="C190" s="1400" t="s">
        <v>1364</v>
      </c>
      <c r="D190" s="1401"/>
      <c r="E190" s="1402"/>
      <c r="F190" s="1403"/>
      <c r="G190" s="1404"/>
      <c r="H190" s="1405"/>
      <c r="I190" s="1406"/>
      <c r="J190" s="1404"/>
      <c r="K190" s="1405"/>
      <c r="L190" s="1406"/>
      <c r="M190" s="1407"/>
      <c r="N190" s="1416"/>
      <c r="O190" s="1417"/>
      <c r="P190" s="1417"/>
    </row>
    <row r="191" spans="2:16">
      <c r="B191" s="1399"/>
      <c r="C191" s="1400" t="s">
        <v>1364</v>
      </c>
      <c r="D191" s="1401"/>
      <c r="E191" s="1402"/>
      <c r="F191" s="1403"/>
      <c r="G191" s="1404"/>
      <c r="H191" s="1405"/>
      <c r="I191" s="1406"/>
      <c r="J191" s="1404"/>
      <c r="K191" s="1405"/>
      <c r="L191" s="1406"/>
      <c r="M191" s="1407"/>
      <c r="N191" s="1416"/>
      <c r="O191" s="1417"/>
      <c r="P191" s="1417"/>
    </row>
    <row r="192" spans="2:16">
      <c r="B192" s="1399"/>
      <c r="C192" s="1400" t="s">
        <v>1364</v>
      </c>
      <c r="D192" s="1401"/>
      <c r="E192" s="1402"/>
      <c r="F192" s="1403"/>
      <c r="G192" s="1404"/>
      <c r="H192" s="1405"/>
      <c r="I192" s="1406"/>
      <c r="J192" s="1404"/>
      <c r="K192" s="1405"/>
      <c r="L192" s="1406"/>
      <c r="M192" s="1407"/>
      <c r="N192" s="1416"/>
      <c r="O192" s="1417"/>
      <c r="P192" s="1417"/>
    </row>
    <row r="193" spans="2:16">
      <c r="B193" s="1391" t="s">
        <v>138</v>
      </c>
      <c r="C193" s="1392" t="s">
        <v>600</v>
      </c>
      <c r="D193" s="1393"/>
      <c r="E193" s="1385"/>
      <c r="F193" s="1386"/>
      <c r="G193" s="1394">
        <f t="shared" ref="G193:P193" si="57">SUM(G194:G196)</f>
        <v>0</v>
      </c>
      <c r="H193" s="1395">
        <f t="shared" si="57"/>
        <v>0</v>
      </c>
      <c r="I193" s="1396">
        <f t="shared" si="57"/>
        <v>0</v>
      </c>
      <c r="J193" s="1394">
        <f t="shared" si="57"/>
        <v>0</v>
      </c>
      <c r="K193" s="1395">
        <f t="shared" si="57"/>
        <v>0</v>
      </c>
      <c r="L193" s="1396">
        <f t="shared" si="57"/>
        <v>0</v>
      </c>
      <c r="M193" s="1397">
        <f t="shared" si="57"/>
        <v>0</v>
      </c>
      <c r="N193" s="1394">
        <f t="shared" si="57"/>
        <v>0</v>
      </c>
      <c r="O193" s="1398">
        <f t="shared" si="57"/>
        <v>0</v>
      </c>
      <c r="P193" s="1398">
        <f t="shared" si="57"/>
        <v>0</v>
      </c>
    </row>
    <row r="194" spans="2:16">
      <c r="B194" s="1399"/>
      <c r="C194" s="1400" t="s">
        <v>1364</v>
      </c>
      <c r="D194" s="1401"/>
      <c r="E194" s="1402"/>
      <c r="F194" s="1403"/>
      <c r="G194" s="1404"/>
      <c r="H194" s="1405"/>
      <c r="I194" s="1406"/>
      <c r="J194" s="1404"/>
      <c r="K194" s="1405"/>
      <c r="L194" s="1406"/>
      <c r="M194" s="1407"/>
      <c r="N194" s="1416"/>
      <c r="O194" s="1417"/>
      <c r="P194" s="1417"/>
    </row>
    <row r="195" spans="2:16">
      <c r="B195" s="1399"/>
      <c r="C195" s="1400" t="s">
        <v>1364</v>
      </c>
      <c r="D195" s="1401"/>
      <c r="E195" s="1402"/>
      <c r="F195" s="1403"/>
      <c r="G195" s="1404"/>
      <c r="H195" s="1405"/>
      <c r="I195" s="1406"/>
      <c r="J195" s="1404"/>
      <c r="K195" s="1405"/>
      <c r="L195" s="1406"/>
      <c r="M195" s="1407"/>
      <c r="N195" s="1416"/>
      <c r="O195" s="1417"/>
      <c r="P195" s="1417"/>
    </row>
    <row r="196" spans="2:16">
      <c r="B196" s="1399"/>
      <c r="C196" s="1400" t="s">
        <v>1364</v>
      </c>
      <c r="D196" s="1401"/>
      <c r="E196" s="1402"/>
      <c r="F196" s="1403"/>
      <c r="G196" s="1404"/>
      <c r="H196" s="1405"/>
      <c r="I196" s="1406"/>
      <c r="J196" s="1404"/>
      <c r="K196" s="1405"/>
      <c r="L196" s="1406"/>
      <c r="M196" s="1407"/>
      <c r="N196" s="1416"/>
      <c r="O196" s="1417"/>
      <c r="P196" s="1417"/>
    </row>
    <row r="197" spans="2:16">
      <c r="B197" s="1391" t="s">
        <v>140</v>
      </c>
      <c r="C197" s="1392" t="s">
        <v>23</v>
      </c>
      <c r="D197" s="1393"/>
      <c r="E197" s="1385"/>
      <c r="F197" s="1386"/>
      <c r="G197" s="1394">
        <f t="shared" ref="G197:P197" si="58">SUM(G198:G200)</f>
        <v>0</v>
      </c>
      <c r="H197" s="1395">
        <f t="shared" si="58"/>
        <v>0</v>
      </c>
      <c r="I197" s="1396">
        <f t="shared" si="58"/>
        <v>0</v>
      </c>
      <c r="J197" s="1394">
        <f t="shared" si="58"/>
        <v>0</v>
      </c>
      <c r="K197" s="1395">
        <f t="shared" si="58"/>
        <v>0</v>
      </c>
      <c r="L197" s="1396">
        <f t="shared" si="58"/>
        <v>0</v>
      </c>
      <c r="M197" s="1397">
        <f t="shared" si="58"/>
        <v>0</v>
      </c>
      <c r="N197" s="1394">
        <f t="shared" si="58"/>
        <v>0</v>
      </c>
      <c r="O197" s="1398">
        <f t="shared" si="58"/>
        <v>0</v>
      </c>
      <c r="P197" s="1398">
        <f t="shared" si="58"/>
        <v>0</v>
      </c>
    </row>
    <row r="198" spans="2:16">
      <c r="B198" s="1399"/>
      <c r="C198" s="1400" t="s">
        <v>1364</v>
      </c>
      <c r="D198" s="1401"/>
      <c r="E198" s="1402"/>
      <c r="F198" s="1403"/>
      <c r="G198" s="1404"/>
      <c r="H198" s="1405"/>
      <c r="I198" s="1406"/>
      <c r="J198" s="1404"/>
      <c r="K198" s="1405"/>
      <c r="L198" s="1406"/>
      <c r="M198" s="1407"/>
      <c r="N198" s="1416"/>
      <c r="O198" s="1417"/>
      <c r="P198" s="1417"/>
    </row>
    <row r="199" spans="2:16">
      <c r="B199" s="1399"/>
      <c r="C199" s="1400" t="s">
        <v>1364</v>
      </c>
      <c r="D199" s="1401"/>
      <c r="E199" s="1402"/>
      <c r="F199" s="1403"/>
      <c r="G199" s="1404"/>
      <c r="H199" s="1405"/>
      <c r="I199" s="1406"/>
      <c r="J199" s="1404"/>
      <c r="K199" s="1405"/>
      <c r="L199" s="1406"/>
      <c r="M199" s="1407"/>
      <c r="N199" s="1416"/>
      <c r="O199" s="1417"/>
      <c r="P199" s="1417"/>
    </row>
    <row r="200" spans="2:16">
      <c r="B200" s="1399"/>
      <c r="C200" s="1400" t="s">
        <v>1364</v>
      </c>
      <c r="D200" s="1401"/>
      <c r="E200" s="1402"/>
      <c r="F200" s="1403"/>
      <c r="G200" s="1404"/>
      <c r="H200" s="1405"/>
      <c r="I200" s="1406"/>
      <c r="J200" s="1404"/>
      <c r="K200" s="1405"/>
      <c r="L200" s="1406"/>
      <c r="M200" s="1407"/>
      <c r="N200" s="1416"/>
      <c r="O200" s="1417"/>
      <c r="P200" s="1417"/>
    </row>
    <row r="201" spans="2:16">
      <c r="B201" s="1391" t="s">
        <v>626</v>
      </c>
      <c r="C201" s="1392" t="s">
        <v>25</v>
      </c>
      <c r="D201" s="1393"/>
      <c r="E201" s="1385"/>
      <c r="F201" s="1386"/>
      <c r="G201" s="1394">
        <f t="shared" ref="G201:P201" si="59">SUM(G202:G204)</f>
        <v>0</v>
      </c>
      <c r="H201" s="1395">
        <f t="shared" si="59"/>
        <v>0</v>
      </c>
      <c r="I201" s="1396">
        <f t="shared" si="59"/>
        <v>0</v>
      </c>
      <c r="J201" s="1394">
        <f t="shared" si="59"/>
        <v>0</v>
      </c>
      <c r="K201" s="1395">
        <f t="shared" si="59"/>
        <v>0</v>
      </c>
      <c r="L201" s="1396">
        <f t="shared" si="59"/>
        <v>0</v>
      </c>
      <c r="M201" s="1397">
        <f t="shared" si="59"/>
        <v>0</v>
      </c>
      <c r="N201" s="1394">
        <f t="shared" si="59"/>
        <v>0</v>
      </c>
      <c r="O201" s="1398">
        <f t="shared" si="59"/>
        <v>0</v>
      </c>
      <c r="P201" s="1398">
        <f t="shared" si="59"/>
        <v>0</v>
      </c>
    </row>
    <row r="202" spans="2:16">
      <c r="B202" s="1399"/>
      <c r="C202" s="1400" t="s">
        <v>1364</v>
      </c>
      <c r="D202" s="1401"/>
      <c r="E202" s="1402"/>
      <c r="F202" s="1403"/>
      <c r="G202" s="1404"/>
      <c r="H202" s="1405"/>
      <c r="I202" s="1406"/>
      <c r="J202" s="1404"/>
      <c r="K202" s="1405"/>
      <c r="L202" s="1406"/>
      <c r="M202" s="1407"/>
      <c r="N202" s="1416"/>
      <c r="O202" s="1417"/>
      <c r="P202" s="1417"/>
    </row>
    <row r="203" spans="2:16">
      <c r="B203" s="1399"/>
      <c r="C203" s="1400" t="s">
        <v>1364</v>
      </c>
      <c r="D203" s="1401"/>
      <c r="E203" s="1402"/>
      <c r="F203" s="1403"/>
      <c r="G203" s="1404"/>
      <c r="H203" s="1405"/>
      <c r="I203" s="1406"/>
      <c r="J203" s="1404"/>
      <c r="K203" s="1405"/>
      <c r="L203" s="1406"/>
      <c r="M203" s="1407"/>
      <c r="N203" s="1416"/>
      <c r="O203" s="1417"/>
      <c r="P203" s="1417"/>
    </row>
    <row r="204" spans="2:16">
      <c r="B204" s="1399"/>
      <c r="C204" s="1400" t="s">
        <v>1364</v>
      </c>
      <c r="D204" s="1401"/>
      <c r="E204" s="1402"/>
      <c r="F204" s="1403"/>
      <c r="G204" s="1404"/>
      <c r="H204" s="1405"/>
      <c r="I204" s="1406"/>
      <c r="J204" s="1404"/>
      <c r="K204" s="1405"/>
      <c r="L204" s="1406"/>
      <c r="M204" s="1407"/>
      <c r="N204" s="1416"/>
      <c r="O204" s="1417"/>
      <c r="P204" s="1417"/>
    </row>
    <row r="205" spans="2:16">
      <c r="B205" s="1391" t="s">
        <v>627</v>
      </c>
      <c r="C205" s="1392" t="s">
        <v>27</v>
      </c>
      <c r="D205" s="1393"/>
      <c r="E205" s="1385"/>
      <c r="F205" s="1386"/>
      <c r="G205" s="1394">
        <f t="shared" ref="G205:P205" si="60">SUM(G206:G208)</f>
        <v>0</v>
      </c>
      <c r="H205" s="1395">
        <f t="shared" si="60"/>
        <v>0</v>
      </c>
      <c r="I205" s="1396">
        <f t="shared" si="60"/>
        <v>0</v>
      </c>
      <c r="J205" s="1394">
        <f t="shared" si="60"/>
        <v>0</v>
      </c>
      <c r="K205" s="1395">
        <f t="shared" si="60"/>
        <v>0</v>
      </c>
      <c r="L205" s="1396">
        <f t="shared" si="60"/>
        <v>0</v>
      </c>
      <c r="M205" s="1397">
        <f t="shared" si="60"/>
        <v>0</v>
      </c>
      <c r="N205" s="1394">
        <f t="shared" si="60"/>
        <v>0</v>
      </c>
      <c r="O205" s="1398">
        <f t="shared" si="60"/>
        <v>0</v>
      </c>
      <c r="P205" s="1398">
        <f t="shared" si="60"/>
        <v>0</v>
      </c>
    </row>
    <row r="206" spans="2:16">
      <c r="B206" s="1399"/>
      <c r="C206" s="1400" t="s">
        <v>1364</v>
      </c>
      <c r="D206" s="1401"/>
      <c r="E206" s="1402"/>
      <c r="F206" s="1403"/>
      <c r="G206" s="1404"/>
      <c r="H206" s="1405"/>
      <c r="I206" s="1406"/>
      <c r="J206" s="1404"/>
      <c r="K206" s="1405"/>
      <c r="L206" s="1406"/>
      <c r="M206" s="1407"/>
      <c r="N206" s="1416"/>
      <c r="O206" s="1417"/>
      <c r="P206" s="1417"/>
    </row>
    <row r="207" spans="2:16">
      <c r="B207" s="1399"/>
      <c r="C207" s="1400" t="s">
        <v>1364</v>
      </c>
      <c r="D207" s="1401"/>
      <c r="E207" s="1402"/>
      <c r="F207" s="1403"/>
      <c r="G207" s="1404"/>
      <c r="H207" s="1405"/>
      <c r="I207" s="1406"/>
      <c r="J207" s="1404"/>
      <c r="K207" s="1405"/>
      <c r="L207" s="1406"/>
      <c r="M207" s="1407"/>
      <c r="N207" s="1416"/>
      <c r="O207" s="1417"/>
      <c r="P207" s="1417"/>
    </row>
    <row r="208" spans="2:16">
      <c r="B208" s="1399"/>
      <c r="C208" s="1400" t="s">
        <v>1364</v>
      </c>
      <c r="D208" s="1401"/>
      <c r="E208" s="1402"/>
      <c r="F208" s="1403"/>
      <c r="G208" s="1404"/>
      <c r="H208" s="1405"/>
      <c r="I208" s="1406"/>
      <c r="J208" s="1404"/>
      <c r="K208" s="1405"/>
      <c r="L208" s="1406"/>
      <c r="M208" s="1407"/>
      <c r="N208" s="1416"/>
      <c r="O208" s="1417"/>
      <c r="P208" s="1417"/>
    </row>
    <row r="209" spans="2:16" ht="51">
      <c r="B209" s="1391" t="s">
        <v>628</v>
      </c>
      <c r="C209" s="1392" t="s">
        <v>604</v>
      </c>
      <c r="D209" s="1393"/>
      <c r="E209" s="1385"/>
      <c r="F209" s="1386"/>
      <c r="G209" s="1394">
        <f t="shared" ref="G209:P209" si="61">SUM(G210:G212)</f>
        <v>0</v>
      </c>
      <c r="H209" s="1395">
        <f t="shared" si="61"/>
        <v>0</v>
      </c>
      <c r="I209" s="1396">
        <f t="shared" si="61"/>
        <v>0</v>
      </c>
      <c r="J209" s="1394">
        <f t="shared" si="61"/>
        <v>0</v>
      </c>
      <c r="K209" s="1395">
        <f t="shared" si="61"/>
        <v>0</v>
      </c>
      <c r="L209" s="1396">
        <f t="shared" si="61"/>
        <v>0</v>
      </c>
      <c r="M209" s="1397">
        <f t="shared" si="61"/>
        <v>0</v>
      </c>
      <c r="N209" s="1394">
        <f t="shared" si="61"/>
        <v>0</v>
      </c>
      <c r="O209" s="1398">
        <f t="shared" si="61"/>
        <v>0</v>
      </c>
      <c r="P209" s="1398">
        <f t="shared" si="61"/>
        <v>0</v>
      </c>
    </row>
    <row r="210" spans="2:16">
      <c r="B210" s="1399"/>
      <c r="C210" s="1400" t="s">
        <v>1364</v>
      </c>
      <c r="D210" s="1401"/>
      <c r="E210" s="1402"/>
      <c r="F210" s="1403"/>
      <c r="G210" s="1404"/>
      <c r="H210" s="1405"/>
      <c r="I210" s="1406"/>
      <c r="J210" s="1404"/>
      <c r="K210" s="1405"/>
      <c r="L210" s="1406"/>
      <c r="M210" s="1407"/>
      <c r="N210" s="1416"/>
      <c r="O210" s="1417"/>
      <c r="P210" s="1417"/>
    </row>
    <row r="211" spans="2:16">
      <c r="B211" s="1399"/>
      <c r="C211" s="1400" t="s">
        <v>1364</v>
      </c>
      <c r="D211" s="1401"/>
      <c r="E211" s="1402"/>
      <c r="F211" s="1403"/>
      <c r="G211" s="1404"/>
      <c r="H211" s="1405"/>
      <c r="I211" s="1406"/>
      <c r="J211" s="1404"/>
      <c r="K211" s="1405"/>
      <c r="L211" s="1406"/>
      <c r="M211" s="1407"/>
      <c r="N211" s="1416"/>
      <c r="O211" s="1417"/>
      <c r="P211" s="1417"/>
    </row>
    <row r="212" spans="2:16">
      <c r="B212" s="1399"/>
      <c r="C212" s="1400" t="s">
        <v>1364</v>
      </c>
      <c r="D212" s="1401"/>
      <c r="E212" s="1402"/>
      <c r="F212" s="1403"/>
      <c r="G212" s="1404"/>
      <c r="H212" s="1405"/>
      <c r="I212" s="1406"/>
      <c r="J212" s="1404"/>
      <c r="K212" s="1405"/>
      <c r="L212" s="1406"/>
      <c r="M212" s="1407"/>
      <c r="N212" s="1416"/>
      <c r="O212" s="1417"/>
      <c r="P212" s="1417"/>
    </row>
    <row r="213" spans="2:16">
      <c r="B213" s="1418" t="s">
        <v>142</v>
      </c>
      <c r="C213" s="1419" t="s">
        <v>31</v>
      </c>
      <c r="D213" s="1420"/>
      <c r="E213" s="1385"/>
      <c r="F213" s="1386"/>
      <c r="G213" s="1387">
        <f t="shared" ref="G213:P213" si="62">G214+G218</f>
        <v>0</v>
      </c>
      <c r="H213" s="1388">
        <f t="shared" si="62"/>
        <v>0</v>
      </c>
      <c r="I213" s="1389">
        <f t="shared" si="62"/>
        <v>0</v>
      </c>
      <c r="J213" s="1387">
        <f t="shared" si="62"/>
        <v>0</v>
      </c>
      <c r="K213" s="1388">
        <f t="shared" si="62"/>
        <v>0</v>
      </c>
      <c r="L213" s="1389">
        <f t="shared" si="62"/>
        <v>0</v>
      </c>
      <c r="M213" s="1385">
        <f t="shared" si="62"/>
        <v>0</v>
      </c>
      <c r="N213" s="1387">
        <f t="shared" si="62"/>
        <v>0</v>
      </c>
      <c r="O213" s="1390">
        <f t="shared" si="62"/>
        <v>0</v>
      </c>
      <c r="P213" s="1390">
        <f t="shared" si="62"/>
        <v>0</v>
      </c>
    </row>
    <row r="214" spans="2:16" ht="64.5">
      <c r="B214" s="1421" t="s">
        <v>409</v>
      </c>
      <c r="C214" s="1422" t="s">
        <v>33</v>
      </c>
      <c r="D214" s="1423"/>
      <c r="E214" s="1385"/>
      <c r="F214" s="1386"/>
      <c r="G214" s="1394">
        <f t="shared" ref="G214:P214" si="63">SUM(G215:G217)</f>
        <v>0</v>
      </c>
      <c r="H214" s="1395">
        <f t="shared" si="63"/>
        <v>0</v>
      </c>
      <c r="I214" s="1396">
        <f t="shared" si="63"/>
        <v>0</v>
      </c>
      <c r="J214" s="1394">
        <f t="shared" si="63"/>
        <v>0</v>
      </c>
      <c r="K214" s="1395">
        <f t="shared" si="63"/>
        <v>0</v>
      </c>
      <c r="L214" s="1396">
        <f t="shared" si="63"/>
        <v>0</v>
      </c>
      <c r="M214" s="1397">
        <f t="shared" si="63"/>
        <v>0</v>
      </c>
      <c r="N214" s="1394">
        <f t="shared" si="63"/>
        <v>0</v>
      </c>
      <c r="O214" s="1398">
        <f t="shared" si="63"/>
        <v>0</v>
      </c>
      <c r="P214" s="1398">
        <f t="shared" si="63"/>
        <v>0</v>
      </c>
    </row>
    <row r="215" spans="2:16">
      <c r="B215" s="1399"/>
      <c r="C215" s="1400" t="s">
        <v>1364</v>
      </c>
      <c r="D215" s="1401"/>
      <c r="E215" s="1402"/>
      <c r="F215" s="1403"/>
      <c r="G215" s="1404"/>
      <c r="H215" s="1405"/>
      <c r="I215" s="1406"/>
      <c r="J215" s="1404"/>
      <c r="K215" s="1405"/>
      <c r="L215" s="1406"/>
      <c r="M215" s="1407"/>
      <c r="N215" s="1416"/>
      <c r="O215" s="1417"/>
      <c r="P215" s="1417"/>
    </row>
    <row r="216" spans="2:16">
      <c r="B216" s="1399"/>
      <c r="C216" s="1400" t="s">
        <v>1364</v>
      </c>
      <c r="D216" s="1401"/>
      <c r="E216" s="1402"/>
      <c r="F216" s="1403"/>
      <c r="G216" s="1404"/>
      <c r="H216" s="1405"/>
      <c r="I216" s="1406"/>
      <c r="J216" s="1404"/>
      <c r="K216" s="1405"/>
      <c r="L216" s="1406"/>
      <c r="M216" s="1407"/>
      <c r="N216" s="1416"/>
      <c r="O216" s="1417"/>
      <c r="P216" s="1417"/>
    </row>
    <row r="217" spans="2:16">
      <c r="B217" s="1399"/>
      <c r="C217" s="1400" t="s">
        <v>1364</v>
      </c>
      <c r="D217" s="1401"/>
      <c r="E217" s="1402"/>
      <c r="F217" s="1403"/>
      <c r="G217" s="1404"/>
      <c r="H217" s="1405"/>
      <c r="I217" s="1406"/>
      <c r="J217" s="1404"/>
      <c r="K217" s="1405"/>
      <c r="L217" s="1406"/>
      <c r="M217" s="1407"/>
      <c r="N217" s="1416"/>
      <c r="O217" s="1417"/>
      <c r="P217" s="1417"/>
    </row>
    <row r="218" spans="2:16">
      <c r="B218" s="1421" t="s">
        <v>629</v>
      </c>
      <c r="C218" s="1422" t="s">
        <v>35</v>
      </c>
      <c r="D218" s="1423"/>
      <c r="E218" s="1385"/>
      <c r="F218" s="1386"/>
      <c r="G218" s="1394">
        <f t="shared" ref="G218:P218" si="64">SUM(G219:G221)</f>
        <v>0</v>
      </c>
      <c r="H218" s="1395">
        <f t="shared" si="64"/>
        <v>0</v>
      </c>
      <c r="I218" s="1396">
        <f t="shared" si="64"/>
        <v>0</v>
      </c>
      <c r="J218" s="1394">
        <f t="shared" si="64"/>
        <v>0</v>
      </c>
      <c r="K218" s="1395">
        <f t="shared" si="64"/>
        <v>0</v>
      </c>
      <c r="L218" s="1396">
        <f t="shared" si="64"/>
        <v>0</v>
      </c>
      <c r="M218" s="1397">
        <f t="shared" si="64"/>
        <v>0</v>
      </c>
      <c r="N218" s="1394">
        <f t="shared" si="64"/>
        <v>0</v>
      </c>
      <c r="O218" s="1398">
        <f t="shared" si="64"/>
        <v>0</v>
      </c>
      <c r="P218" s="1398">
        <f t="shared" si="64"/>
        <v>0</v>
      </c>
    </row>
    <row r="219" spans="2:16">
      <c r="B219" s="1399"/>
      <c r="C219" s="1400" t="s">
        <v>1364</v>
      </c>
      <c r="D219" s="1401"/>
      <c r="E219" s="1402"/>
      <c r="F219" s="1403"/>
      <c r="G219" s="1404"/>
      <c r="H219" s="1405"/>
      <c r="I219" s="1406"/>
      <c r="J219" s="1404"/>
      <c r="K219" s="1405"/>
      <c r="L219" s="1406"/>
      <c r="M219" s="1407"/>
      <c r="N219" s="1416"/>
      <c r="O219" s="1417"/>
      <c r="P219" s="1417"/>
    </row>
    <row r="220" spans="2:16">
      <c r="B220" s="1399"/>
      <c r="C220" s="1400" t="s">
        <v>1364</v>
      </c>
      <c r="D220" s="1401"/>
      <c r="E220" s="1402"/>
      <c r="F220" s="1403"/>
      <c r="G220" s="1404"/>
      <c r="H220" s="1405"/>
      <c r="I220" s="1406"/>
      <c r="J220" s="1404"/>
      <c r="K220" s="1405"/>
      <c r="L220" s="1406"/>
      <c r="M220" s="1407"/>
      <c r="N220" s="1416"/>
      <c r="O220" s="1417"/>
      <c r="P220" s="1417"/>
    </row>
    <row r="221" spans="2:16">
      <c r="B221" s="1399"/>
      <c r="C221" s="1400" t="s">
        <v>1364</v>
      </c>
      <c r="D221" s="1401"/>
      <c r="E221" s="1402"/>
      <c r="F221" s="1403"/>
      <c r="G221" s="1404"/>
      <c r="H221" s="1405"/>
      <c r="I221" s="1406"/>
      <c r="J221" s="1404"/>
      <c r="K221" s="1405"/>
      <c r="L221" s="1406"/>
      <c r="M221" s="1407"/>
      <c r="N221" s="1416"/>
      <c r="O221" s="1417"/>
      <c r="P221" s="1417"/>
    </row>
    <row r="222" spans="2:16">
      <c r="B222" s="1418" t="s">
        <v>410</v>
      </c>
      <c r="C222" s="1419" t="s">
        <v>37</v>
      </c>
      <c r="D222" s="1420"/>
      <c r="E222" s="1385"/>
      <c r="F222" s="1386"/>
      <c r="G222" s="1386">
        <f>G223+G239+G227+G231+G235</f>
        <v>0</v>
      </c>
      <c r="H222" s="1412">
        <f t="shared" ref="H222:P222" si="65">H223+H239+H227+H231+H235</f>
        <v>0</v>
      </c>
      <c r="I222" s="1413">
        <f t="shared" si="65"/>
        <v>0</v>
      </c>
      <c r="J222" s="1386">
        <f t="shared" si="65"/>
        <v>0</v>
      </c>
      <c r="K222" s="1412">
        <f t="shared" si="65"/>
        <v>0</v>
      </c>
      <c r="L222" s="1413">
        <f t="shared" si="65"/>
        <v>0</v>
      </c>
      <c r="M222" s="1387">
        <f t="shared" si="65"/>
        <v>0</v>
      </c>
      <c r="N222" s="1424">
        <f t="shared" si="65"/>
        <v>0</v>
      </c>
      <c r="O222" s="1413">
        <f t="shared" si="65"/>
        <v>0</v>
      </c>
      <c r="P222" s="1415">
        <f t="shared" si="65"/>
        <v>0</v>
      </c>
    </row>
    <row r="223" spans="2:16">
      <c r="B223" s="1421" t="s">
        <v>411</v>
      </c>
      <c r="C223" s="1422" t="s">
        <v>39</v>
      </c>
      <c r="D223" s="1423"/>
      <c r="E223" s="1385"/>
      <c r="F223" s="1386"/>
      <c r="G223" s="1394">
        <f t="shared" ref="G223:P223" si="66">SUM(G224:G226)</f>
        <v>0</v>
      </c>
      <c r="H223" s="1395">
        <f t="shared" si="66"/>
        <v>0</v>
      </c>
      <c r="I223" s="1396">
        <f t="shared" si="66"/>
        <v>0</v>
      </c>
      <c r="J223" s="1394">
        <f t="shared" si="66"/>
        <v>0</v>
      </c>
      <c r="K223" s="1395">
        <f t="shared" si="66"/>
        <v>0</v>
      </c>
      <c r="L223" s="1396">
        <f t="shared" si="66"/>
        <v>0</v>
      </c>
      <c r="M223" s="1397">
        <f t="shared" si="66"/>
        <v>0</v>
      </c>
      <c r="N223" s="1394">
        <f t="shared" si="66"/>
        <v>0</v>
      </c>
      <c r="O223" s="1398">
        <f t="shared" si="66"/>
        <v>0</v>
      </c>
      <c r="P223" s="1398">
        <f t="shared" si="66"/>
        <v>0</v>
      </c>
    </row>
    <row r="224" spans="2:16">
      <c r="B224" s="1399"/>
      <c r="C224" s="1400" t="s">
        <v>1364</v>
      </c>
      <c r="D224" s="1401"/>
      <c r="E224" s="1402"/>
      <c r="F224" s="1403"/>
      <c r="G224" s="1404"/>
      <c r="H224" s="1405"/>
      <c r="I224" s="1406"/>
      <c r="J224" s="1404"/>
      <c r="K224" s="1405"/>
      <c r="L224" s="1406"/>
      <c r="M224" s="1407"/>
      <c r="N224" s="1404"/>
      <c r="O224" s="1408"/>
      <c r="P224" s="1408"/>
    </row>
    <row r="225" spans="2:16">
      <c r="B225" s="1399"/>
      <c r="C225" s="1400" t="s">
        <v>1364</v>
      </c>
      <c r="D225" s="1401"/>
      <c r="E225" s="1402"/>
      <c r="F225" s="1403"/>
      <c r="G225" s="1404"/>
      <c r="H225" s="1405"/>
      <c r="I225" s="1406"/>
      <c r="J225" s="1404"/>
      <c r="K225" s="1405"/>
      <c r="L225" s="1406"/>
      <c r="M225" s="1407"/>
      <c r="N225" s="1404"/>
      <c r="O225" s="1408"/>
      <c r="P225" s="1408"/>
    </row>
    <row r="226" spans="2:16">
      <c r="B226" s="1399"/>
      <c r="C226" s="1400" t="s">
        <v>1364</v>
      </c>
      <c r="D226" s="1401"/>
      <c r="E226" s="1402"/>
      <c r="F226" s="1403"/>
      <c r="G226" s="1404"/>
      <c r="H226" s="1405"/>
      <c r="I226" s="1406"/>
      <c r="J226" s="1404"/>
      <c r="K226" s="1405"/>
      <c r="L226" s="1406"/>
      <c r="M226" s="1407"/>
      <c r="N226" s="1404"/>
      <c r="O226" s="1408"/>
      <c r="P226" s="1408"/>
    </row>
    <row r="227" spans="2:16">
      <c r="B227" s="1421" t="s">
        <v>412</v>
      </c>
      <c r="C227" s="1422" t="s">
        <v>42</v>
      </c>
      <c r="D227" s="1423"/>
      <c r="E227" s="1385"/>
      <c r="F227" s="1386"/>
      <c r="G227" s="1394">
        <f t="shared" ref="G227:P227" si="67">SUM(G228:G230)</f>
        <v>0</v>
      </c>
      <c r="H227" s="1395">
        <f t="shared" si="67"/>
        <v>0</v>
      </c>
      <c r="I227" s="1396">
        <f t="shared" si="67"/>
        <v>0</v>
      </c>
      <c r="J227" s="1394">
        <f t="shared" si="67"/>
        <v>0</v>
      </c>
      <c r="K227" s="1395">
        <f t="shared" si="67"/>
        <v>0</v>
      </c>
      <c r="L227" s="1396">
        <f t="shared" si="67"/>
        <v>0</v>
      </c>
      <c r="M227" s="1397">
        <f t="shared" si="67"/>
        <v>0</v>
      </c>
      <c r="N227" s="1394">
        <f t="shared" si="67"/>
        <v>0</v>
      </c>
      <c r="O227" s="1398">
        <f t="shared" si="67"/>
        <v>0</v>
      </c>
      <c r="P227" s="1398">
        <f t="shared" si="67"/>
        <v>0</v>
      </c>
    </row>
    <row r="228" spans="2:16">
      <c r="B228" s="1399"/>
      <c r="C228" s="1400" t="s">
        <v>1364</v>
      </c>
      <c r="D228" s="1401"/>
      <c r="E228" s="1402"/>
      <c r="F228" s="1403"/>
      <c r="G228" s="1404"/>
      <c r="H228" s="1405"/>
      <c r="I228" s="1406"/>
      <c r="J228" s="1404"/>
      <c r="K228" s="1405"/>
      <c r="L228" s="1406"/>
      <c r="M228" s="1407"/>
      <c r="N228" s="1404"/>
      <c r="O228" s="1408"/>
      <c r="P228" s="1408"/>
    </row>
    <row r="229" spans="2:16">
      <c r="B229" s="1399"/>
      <c r="C229" s="1400" t="s">
        <v>1364</v>
      </c>
      <c r="D229" s="1401"/>
      <c r="E229" s="1402"/>
      <c r="F229" s="1403"/>
      <c r="G229" s="1404"/>
      <c r="H229" s="1405"/>
      <c r="I229" s="1406"/>
      <c r="J229" s="1404"/>
      <c r="K229" s="1405"/>
      <c r="L229" s="1406"/>
      <c r="M229" s="1407"/>
      <c r="N229" s="1404"/>
      <c r="O229" s="1408"/>
      <c r="P229" s="1408"/>
    </row>
    <row r="230" spans="2:16">
      <c r="B230" s="1399"/>
      <c r="C230" s="1400" t="s">
        <v>1364</v>
      </c>
      <c r="D230" s="1401"/>
      <c r="E230" s="1402"/>
      <c r="F230" s="1403"/>
      <c r="G230" s="1404"/>
      <c r="H230" s="1405"/>
      <c r="I230" s="1406"/>
      <c r="J230" s="1404"/>
      <c r="K230" s="1405"/>
      <c r="L230" s="1406"/>
      <c r="M230" s="1407"/>
      <c r="N230" s="1404"/>
      <c r="O230" s="1408"/>
      <c r="P230" s="1408"/>
    </row>
    <row r="231" spans="2:16" ht="29.25" customHeight="1">
      <c r="B231" s="1421" t="s">
        <v>413</v>
      </c>
      <c r="C231" s="1422" t="s">
        <v>45</v>
      </c>
      <c r="D231" s="1423"/>
      <c r="E231" s="1385"/>
      <c r="F231" s="1386"/>
      <c r="G231" s="1394">
        <f t="shared" ref="G231:P231" si="68">SUM(G232:G234)</f>
        <v>0</v>
      </c>
      <c r="H231" s="1395">
        <f t="shared" si="68"/>
        <v>0</v>
      </c>
      <c r="I231" s="1396">
        <f t="shared" si="68"/>
        <v>0</v>
      </c>
      <c r="J231" s="1394">
        <f t="shared" si="68"/>
        <v>0</v>
      </c>
      <c r="K231" s="1395">
        <f t="shared" si="68"/>
        <v>0</v>
      </c>
      <c r="L231" s="1396">
        <f t="shared" si="68"/>
        <v>0</v>
      </c>
      <c r="M231" s="1397">
        <f t="shared" si="68"/>
        <v>0</v>
      </c>
      <c r="N231" s="1394">
        <f t="shared" si="68"/>
        <v>0</v>
      </c>
      <c r="O231" s="1398">
        <f t="shared" si="68"/>
        <v>0</v>
      </c>
      <c r="P231" s="1398">
        <f t="shared" si="68"/>
        <v>0</v>
      </c>
    </row>
    <row r="232" spans="2:16">
      <c r="B232" s="1399"/>
      <c r="C232" s="1400" t="s">
        <v>1364</v>
      </c>
      <c r="D232" s="1401"/>
      <c r="E232" s="1402"/>
      <c r="F232" s="1403"/>
      <c r="G232" s="1404"/>
      <c r="H232" s="1405"/>
      <c r="I232" s="1406"/>
      <c r="J232" s="1404"/>
      <c r="K232" s="1405"/>
      <c r="L232" s="1406"/>
      <c r="M232" s="1407"/>
      <c r="N232" s="1404"/>
      <c r="O232" s="1408"/>
      <c r="P232" s="1408"/>
    </row>
    <row r="233" spans="2:16">
      <c r="B233" s="1399"/>
      <c r="C233" s="1400" t="s">
        <v>1364</v>
      </c>
      <c r="D233" s="1401"/>
      <c r="E233" s="1402"/>
      <c r="F233" s="1403"/>
      <c r="G233" s="1404"/>
      <c r="H233" s="1405"/>
      <c r="I233" s="1406"/>
      <c r="J233" s="1404"/>
      <c r="K233" s="1405"/>
      <c r="L233" s="1406"/>
      <c r="M233" s="1407"/>
      <c r="N233" s="1404"/>
      <c r="O233" s="1408"/>
      <c r="P233" s="1408"/>
    </row>
    <row r="234" spans="2:16">
      <c r="B234" s="1399"/>
      <c r="C234" s="1400" t="s">
        <v>1364</v>
      </c>
      <c r="D234" s="1401"/>
      <c r="E234" s="1402"/>
      <c r="F234" s="1403"/>
      <c r="G234" s="1404"/>
      <c r="H234" s="1405"/>
      <c r="I234" s="1406"/>
      <c r="J234" s="1404"/>
      <c r="K234" s="1405"/>
      <c r="L234" s="1406"/>
      <c r="M234" s="1407"/>
      <c r="N234" s="1404"/>
      <c r="O234" s="1408"/>
      <c r="P234" s="1408"/>
    </row>
    <row r="235" spans="2:16" ht="26.25">
      <c r="B235" s="1421" t="s">
        <v>414</v>
      </c>
      <c r="C235" s="1422" t="s">
        <v>47</v>
      </c>
      <c r="D235" s="1423"/>
      <c r="E235" s="1385"/>
      <c r="F235" s="1386"/>
      <c r="G235" s="1394">
        <f t="shared" ref="G235:P235" si="69">SUM(G236:G238)</f>
        <v>0</v>
      </c>
      <c r="H235" s="1395">
        <f t="shared" si="69"/>
        <v>0</v>
      </c>
      <c r="I235" s="1396">
        <f t="shared" si="69"/>
        <v>0</v>
      </c>
      <c r="J235" s="1394">
        <f t="shared" si="69"/>
        <v>0</v>
      </c>
      <c r="K235" s="1395">
        <f t="shared" si="69"/>
        <v>0</v>
      </c>
      <c r="L235" s="1396">
        <f t="shared" si="69"/>
        <v>0</v>
      </c>
      <c r="M235" s="1397">
        <f t="shared" si="69"/>
        <v>0</v>
      </c>
      <c r="N235" s="1394">
        <f t="shared" si="69"/>
        <v>0</v>
      </c>
      <c r="O235" s="1398">
        <f t="shared" si="69"/>
        <v>0</v>
      </c>
      <c r="P235" s="1398">
        <f t="shared" si="69"/>
        <v>0</v>
      </c>
    </row>
    <row r="236" spans="2:16">
      <c r="B236" s="1399"/>
      <c r="C236" s="1400" t="s">
        <v>1364</v>
      </c>
      <c r="D236" s="1401"/>
      <c r="E236" s="1402"/>
      <c r="F236" s="1403"/>
      <c r="G236" s="1404"/>
      <c r="H236" s="1405"/>
      <c r="I236" s="1406"/>
      <c r="J236" s="1404"/>
      <c r="K236" s="1405"/>
      <c r="L236" s="1406"/>
      <c r="M236" s="1407"/>
      <c r="N236" s="1404"/>
      <c r="O236" s="1408"/>
      <c r="P236" s="1408"/>
    </row>
    <row r="237" spans="2:16">
      <c r="B237" s="1399"/>
      <c r="C237" s="1400" t="s">
        <v>1364</v>
      </c>
      <c r="D237" s="1401"/>
      <c r="E237" s="1402"/>
      <c r="F237" s="1403"/>
      <c r="G237" s="1404"/>
      <c r="H237" s="1405"/>
      <c r="I237" s="1406"/>
      <c r="J237" s="1404"/>
      <c r="K237" s="1405"/>
      <c r="L237" s="1406"/>
      <c r="M237" s="1407"/>
      <c r="N237" s="1404"/>
      <c r="O237" s="1408"/>
      <c r="P237" s="1408"/>
    </row>
    <row r="238" spans="2:16">
      <c r="B238" s="1399"/>
      <c r="C238" s="1400" t="s">
        <v>1364</v>
      </c>
      <c r="D238" s="1401"/>
      <c r="E238" s="1402"/>
      <c r="F238" s="1403"/>
      <c r="G238" s="1404"/>
      <c r="H238" s="1405"/>
      <c r="I238" s="1406"/>
      <c r="J238" s="1404"/>
      <c r="K238" s="1405"/>
      <c r="L238" s="1406"/>
      <c r="M238" s="1407"/>
      <c r="N238" s="1404"/>
      <c r="O238" s="1408"/>
      <c r="P238" s="1408"/>
    </row>
    <row r="239" spans="2:16" ht="26.25">
      <c r="B239" s="1421" t="s">
        <v>415</v>
      </c>
      <c r="C239" s="1426" t="s">
        <v>610</v>
      </c>
      <c r="D239" s="1427"/>
      <c r="E239" s="1385"/>
      <c r="F239" s="1386"/>
      <c r="G239" s="1394">
        <f t="shared" ref="G239:P239" si="70">SUM(G240:G242)</f>
        <v>0</v>
      </c>
      <c r="H239" s="1395">
        <f t="shared" si="70"/>
        <v>0</v>
      </c>
      <c r="I239" s="1396">
        <f t="shared" si="70"/>
        <v>0</v>
      </c>
      <c r="J239" s="1394">
        <f t="shared" si="70"/>
        <v>0</v>
      </c>
      <c r="K239" s="1395">
        <f t="shared" si="70"/>
        <v>0</v>
      </c>
      <c r="L239" s="1396">
        <f t="shared" si="70"/>
        <v>0</v>
      </c>
      <c r="M239" s="1397">
        <f t="shared" si="70"/>
        <v>0</v>
      </c>
      <c r="N239" s="1394">
        <f t="shared" si="70"/>
        <v>0</v>
      </c>
      <c r="O239" s="1398">
        <f t="shared" si="70"/>
        <v>0</v>
      </c>
      <c r="P239" s="1398">
        <f t="shared" si="70"/>
        <v>0</v>
      </c>
    </row>
    <row r="240" spans="2:16">
      <c r="B240" s="1399"/>
      <c r="C240" s="1400" t="s">
        <v>1364</v>
      </c>
      <c r="D240" s="1401"/>
      <c r="E240" s="1402"/>
      <c r="F240" s="1403"/>
      <c r="G240" s="1404"/>
      <c r="H240" s="1405"/>
      <c r="I240" s="1406"/>
      <c r="J240" s="1404"/>
      <c r="K240" s="1405"/>
      <c r="L240" s="1406"/>
      <c r="M240" s="1407"/>
      <c r="N240" s="1404"/>
      <c r="O240" s="1408"/>
      <c r="P240" s="1408"/>
    </row>
    <row r="241" spans="2:16">
      <c r="B241" s="1399"/>
      <c r="C241" s="1400" t="s">
        <v>1364</v>
      </c>
      <c r="D241" s="1401"/>
      <c r="E241" s="1402"/>
      <c r="F241" s="1403"/>
      <c r="G241" s="1404"/>
      <c r="H241" s="1405"/>
      <c r="I241" s="1406"/>
      <c r="J241" s="1404"/>
      <c r="K241" s="1405"/>
      <c r="L241" s="1406"/>
      <c r="M241" s="1407"/>
      <c r="N241" s="1404"/>
      <c r="O241" s="1408"/>
      <c r="P241" s="1408"/>
    </row>
    <row r="242" spans="2:16">
      <c r="B242" s="1399"/>
      <c r="C242" s="1400" t="s">
        <v>1364</v>
      </c>
      <c r="D242" s="1401"/>
      <c r="E242" s="1402"/>
      <c r="F242" s="1403"/>
      <c r="G242" s="1404"/>
      <c r="H242" s="1405"/>
      <c r="I242" s="1406"/>
      <c r="J242" s="1404"/>
      <c r="K242" s="1405"/>
      <c r="L242" s="1406"/>
      <c r="M242" s="1407"/>
      <c r="N242" s="1404"/>
      <c r="O242" s="1408"/>
      <c r="P242" s="1408"/>
    </row>
    <row r="243" spans="2:16">
      <c r="B243" s="1418" t="s">
        <v>416</v>
      </c>
      <c r="C243" s="1419" t="s">
        <v>53</v>
      </c>
      <c r="D243" s="1430"/>
      <c r="E243" s="1432"/>
      <c r="F243" s="1415"/>
      <c r="G243" s="1424">
        <f>G244+G248</f>
        <v>0</v>
      </c>
      <c r="H243" s="1412">
        <f t="shared" ref="H243:P243" si="71">H244+H248</f>
        <v>0</v>
      </c>
      <c r="I243" s="1414">
        <f t="shared" si="71"/>
        <v>0</v>
      </c>
      <c r="J243" s="1424">
        <f t="shared" si="71"/>
        <v>0</v>
      </c>
      <c r="K243" s="1412">
        <f t="shared" si="71"/>
        <v>0</v>
      </c>
      <c r="L243" s="1414">
        <f t="shared" si="71"/>
        <v>0</v>
      </c>
      <c r="M243" s="1431">
        <f t="shared" si="71"/>
        <v>0</v>
      </c>
      <c r="N243" s="1424">
        <f t="shared" si="71"/>
        <v>0</v>
      </c>
      <c r="O243" s="1433">
        <f t="shared" si="71"/>
        <v>0</v>
      </c>
      <c r="P243" s="1433">
        <f t="shared" si="71"/>
        <v>0</v>
      </c>
    </row>
    <row r="244" spans="2:16">
      <c r="B244" s="1421" t="s">
        <v>630</v>
      </c>
      <c r="C244" s="1422" t="s">
        <v>55</v>
      </c>
      <c r="D244" s="1427"/>
      <c r="E244" s="1432"/>
      <c r="F244" s="1415"/>
      <c r="G244" s="1394">
        <f t="shared" ref="G244:P244" si="72">SUM(G245:G247)</f>
        <v>0</v>
      </c>
      <c r="H244" s="1395">
        <f t="shared" si="72"/>
        <v>0</v>
      </c>
      <c r="I244" s="1396">
        <f t="shared" si="72"/>
        <v>0</v>
      </c>
      <c r="J244" s="1394">
        <f t="shared" si="72"/>
        <v>0</v>
      </c>
      <c r="K244" s="1395">
        <f t="shared" si="72"/>
        <v>0</v>
      </c>
      <c r="L244" s="1396">
        <f t="shared" si="72"/>
        <v>0</v>
      </c>
      <c r="M244" s="1397">
        <f t="shared" si="72"/>
        <v>0</v>
      </c>
      <c r="N244" s="1394">
        <f t="shared" si="72"/>
        <v>0</v>
      </c>
      <c r="O244" s="1398">
        <f t="shared" si="72"/>
        <v>0</v>
      </c>
      <c r="P244" s="1398">
        <f t="shared" si="72"/>
        <v>0</v>
      </c>
    </row>
    <row r="245" spans="2:16">
      <c r="B245" s="1399"/>
      <c r="C245" s="1400" t="s">
        <v>1364</v>
      </c>
      <c r="D245" s="1401"/>
      <c r="E245" s="1402"/>
      <c r="F245" s="1403"/>
      <c r="G245" s="1439"/>
      <c r="H245" s="1440"/>
      <c r="I245" s="1441"/>
      <c r="J245" s="1439"/>
      <c r="K245" s="1440"/>
      <c r="L245" s="1441"/>
      <c r="M245" s="1442"/>
      <c r="N245" s="1439"/>
      <c r="O245" s="1443"/>
      <c r="P245" s="1443"/>
    </row>
    <row r="246" spans="2:16">
      <c r="B246" s="1399"/>
      <c r="C246" s="1400" t="s">
        <v>1364</v>
      </c>
      <c r="D246" s="1401"/>
      <c r="E246" s="1437"/>
      <c r="F246" s="1438"/>
      <c r="G246" s="1439"/>
      <c r="H246" s="1440"/>
      <c r="I246" s="1441"/>
      <c r="J246" s="1439"/>
      <c r="K246" s="1440"/>
      <c r="L246" s="1441"/>
      <c r="M246" s="1442"/>
      <c r="N246" s="1439"/>
      <c r="O246" s="1443"/>
      <c r="P246" s="1443"/>
    </row>
    <row r="247" spans="2:16">
      <c r="B247" s="1399"/>
      <c r="C247" s="1400" t="s">
        <v>1364</v>
      </c>
      <c r="D247" s="1401"/>
      <c r="E247" s="1437"/>
      <c r="F247" s="1438"/>
      <c r="G247" s="1444"/>
      <c r="H247" s="1445"/>
      <c r="I247" s="1446"/>
      <c r="J247" s="1444"/>
      <c r="K247" s="1445"/>
      <c r="L247" s="1446"/>
      <c r="M247" s="1447"/>
      <c r="N247" s="1444"/>
      <c r="O247" s="1448"/>
      <c r="P247" s="1448"/>
    </row>
    <row r="248" spans="2:16" ht="26.25">
      <c r="B248" s="1421" t="s">
        <v>631</v>
      </c>
      <c r="C248" s="1422" t="s">
        <v>57</v>
      </c>
      <c r="D248" s="1423"/>
      <c r="E248" s="1431"/>
      <c r="F248" s="1432"/>
      <c r="G248" s="1394">
        <f t="shared" ref="G248:P248" si="73">SUM(G249:G251)</f>
        <v>0</v>
      </c>
      <c r="H248" s="1395">
        <f t="shared" si="73"/>
        <v>0</v>
      </c>
      <c r="I248" s="1396">
        <f t="shared" si="73"/>
        <v>0</v>
      </c>
      <c r="J248" s="1394">
        <f t="shared" si="73"/>
        <v>0</v>
      </c>
      <c r="K248" s="1395">
        <f t="shared" si="73"/>
        <v>0</v>
      </c>
      <c r="L248" s="1396">
        <f t="shared" si="73"/>
        <v>0</v>
      </c>
      <c r="M248" s="1397">
        <f t="shared" si="73"/>
        <v>0</v>
      </c>
      <c r="N248" s="1394">
        <f t="shared" si="73"/>
        <v>0</v>
      </c>
      <c r="O248" s="1398">
        <f t="shared" si="73"/>
        <v>0</v>
      </c>
      <c r="P248" s="1398">
        <f t="shared" si="73"/>
        <v>0</v>
      </c>
    </row>
    <row r="249" spans="2:16">
      <c r="B249" s="1399"/>
      <c r="C249" s="1400" t="s">
        <v>1364</v>
      </c>
      <c r="D249" s="1401"/>
      <c r="E249" s="1402"/>
      <c r="F249" s="1403"/>
      <c r="G249" s="1444"/>
      <c r="H249" s="1445"/>
      <c r="I249" s="1446"/>
      <c r="J249" s="1444"/>
      <c r="K249" s="1445"/>
      <c r="L249" s="1446"/>
      <c r="M249" s="1447"/>
      <c r="N249" s="1444"/>
      <c r="O249" s="1448"/>
      <c r="P249" s="1448"/>
    </row>
    <row r="250" spans="2:16">
      <c r="B250" s="1399"/>
      <c r="C250" s="1400" t="s">
        <v>1364</v>
      </c>
      <c r="D250" s="1401"/>
      <c r="E250" s="1451"/>
      <c r="F250" s="1452"/>
      <c r="G250" s="1444"/>
      <c r="H250" s="1445"/>
      <c r="I250" s="1446"/>
      <c r="J250" s="1444"/>
      <c r="K250" s="1445"/>
      <c r="L250" s="1446"/>
      <c r="M250" s="1447"/>
      <c r="N250" s="1444"/>
      <c r="O250" s="1448"/>
      <c r="P250" s="1448"/>
    </row>
    <row r="251" spans="2:16">
      <c r="B251" s="1399"/>
      <c r="C251" s="1400" t="s">
        <v>1364</v>
      </c>
      <c r="D251" s="1401"/>
      <c r="E251" s="1451"/>
      <c r="F251" s="1452"/>
      <c r="G251" s="1444"/>
      <c r="H251" s="1445"/>
      <c r="I251" s="1446"/>
      <c r="J251" s="1444"/>
      <c r="K251" s="1445"/>
      <c r="L251" s="1446"/>
      <c r="M251" s="1447"/>
      <c r="N251" s="1444"/>
      <c r="O251" s="1448"/>
      <c r="P251" s="1448"/>
    </row>
    <row r="252" spans="2:16">
      <c r="B252" s="1418" t="s">
        <v>417</v>
      </c>
      <c r="C252" s="1419" t="s">
        <v>611</v>
      </c>
      <c r="D252" s="1420"/>
      <c r="E252" s="1431"/>
      <c r="F252" s="1432"/>
      <c r="G252" s="1394">
        <f t="shared" ref="G252:P252" si="74">SUM(G253:G255)</f>
        <v>0</v>
      </c>
      <c r="H252" s="1395">
        <f t="shared" si="74"/>
        <v>0</v>
      </c>
      <c r="I252" s="1396">
        <f t="shared" si="74"/>
        <v>0</v>
      </c>
      <c r="J252" s="1394">
        <f t="shared" si="74"/>
        <v>0</v>
      </c>
      <c r="K252" s="1395">
        <f t="shared" si="74"/>
        <v>0</v>
      </c>
      <c r="L252" s="1396">
        <f t="shared" si="74"/>
        <v>0</v>
      </c>
      <c r="M252" s="1397">
        <f t="shared" si="74"/>
        <v>0</v>
      </c>
      <c r="N252" s="1394">
        <f t="shared" si="74"/>
        <v>0</v>
      </c>
      <c r="O252" s="1398">
        <f t="shared" si="74"/>
        <v>0</v>
      </c>
      <c r="P252" s="1398">
        <f t="shared" si="74"/>
        <v>0</v>
      </c>
    </row>
    <row r="253" spans="2:16">
      <c r="B253" s="1399"/>
      <c r="C253" s="1400" t="s">
        <v>1365</v>
      </c>
      <c r="D253" s="1401"/>
      <c r="E253" s="1458"/>
      <c r="F253" s="1459"/>
      <c r="G253" s="1460"/>
      <c r="H253" s="1461"/>
      <c r="I253" s="1462"/>
      <c r="J253" s="1460"/>
      <c r="K253" s="1461"/>
      <c r="L253" s="1462"/>
      <c r="M253" s="1463"/>
      <c r="N253" s="1460"/>
      <c r="O253" s="1464"/>
      <c r="P253" s="1464"/>
    </row>
    <row r="254" spans="2:16">
      <c r="B254" s="1399"/>
      <c r="C254" s="1400" t="s">
        <v>1365</v>
      </c>
      <c r="D254" s="1401"/>
      <c r="E254" s="1458"/>
      <c r="F254" s="1459"/>
      <c r="G254" s="1460"/>
      <c r="H254" s="1461"/>
      <c r="I254" s="1462"/>
      <c r="J254" s="1460"/>
      <c r="K254" s="1461"/>
      <c r="L254" s="1462"/>
      <c r="M254" s="1463"/>
      <c r="N254" s="1460"/>
      <c r="O254" s="1464"/>
      <c r="P254" s="1464"/>
    </row>
    <row r="255" spans="2:16">
      <c r="B255" s="1465"/>
      <c r="C255" s="1466" t="s">
        <v>1365</v>
      </c>
      <c r="D255" s="1467"/>
      <c r="E255" s="1468"/>
      <c r="F255" s="1469"/>
      <c r="G255" s="1470"/>
      <c r="H255" s="1471"/>
      <c r="I255" s="1472"/>
      <c r="J255" s="1470"/>
      <c r="K255" s="1471"/>
      <c r="L255" s="1472"/>
      <c r="M255" s="1473"/>
      <c r="N255" s="1470"/>
      <c r="O255" s="1474"/>
      <c r="P255" s="1474"/>
    </row>
    <row r="257" spans="2:15">
      <c r="B257" s="1513" t="s">
        <v>1366</v>
      </c>
      <c r="C257" s="1513"/>
      <c r="D257" s="1513"/>
      <c r="E257" s="1513"/>
      <c r="F257" s="1513"/>
      <c r="G257" s="1513"/>
      <c r="H257" s="1513"/>
      <c r="I257" s="1513"/>
      <c r="J257" s="1513"/>
      <c r="K257" s="1513"/>
      <c r="L257" s="1513"/>
      <c r="M257" s="1514"/>
      <c r="N257" s="1514"/>
      <c r="O257" s="1514"/>
    </row>
    <row r="258" spans="2:15" ht="39" customHeight="1">
      <c r="B258" s="1513"/>
      <c r="C258" s="1513"/>
      <c r="D258" s="1513"/>
      <c r="E258" s="1513"/>
      <c r="F258" s="1513"/>
      <c r="G258" s="1513"/>
      <c r="H258" s="1513"/>
      <c r="I258" s="1513"/>
      <c r="J258" s="1513"/>
      <c r="K258" s="1513"/>
      <c r="L258" s="1513"/>
      <c r="M258" s="1514"/>
      <c r="N258" s="1514"/>
      <c r="O258" s="1514"/>
    </row>
    <row r="259" spans="2:15" ht="72" customHeight="1">
      <c r="B259" s="1515" t="s">
        <v>1367</v>
      </c>
      <c r="C259" s="1514"/>
      <c r="D259" s="1514"/>
      <c r="E259" s="1514"/>
      <c r="F259" s="1514"/>
      <c r="G259" s="1514"/>
      <c r="H259" s="1514"/>
      <c r="I259" s="1514"/>
      <c r="J259" s="1514"/>
      <c r="K259" s="1514"/>
      <c r="L259" s="1514"/>
      <c r="M259" s="1514"/>
      <c r="N259" s="1514"/>
      <c r="O259" s="1514"/>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93" zoomScaleNormal="93" workbookViewId="0"/>
  </sheetViews>
  <sheetFormatPr defaultColWidth="9.140625" defaultRowHeight="15"/>
  <cols>
    <col min="1" max="1" width="9.140625" style="35"/>
    <col min="2" max="2" width="6.7109375" style="35" customWidth="1"/>
    <col min="3" max="3" width="71.28515625" style="35" customWidth="1"/>
    <col min="4" max="4" width="22.140625" style="35" customWidth="1"/>
    <col min="5" max="5" width="32" style="35" customWidth="1"/>
    <col min="6" max="6" width="9.140625" style="35"/>
    <col min="7" max="7" width="49.28515625" style="35" customWidth="1"/>
    <col min="8" max="16384" width="9.140625" style="35"/>
  </cols>
  <sheetData>
    <row r="1" spans="1:4">
      <c r="A1" s="36" t="s">
        <v>0</v>
      </c>
      <c r="B1" s="37"/>
      <c r="C1" s="37"/>
      <c r="D1" s="37"/>
    </row>
    <row r="2" spans="1:4">
      <c r="A2" s="36" t="s">
        <v>1</v>
      </c>
      <c r="B2" s="37"/>
      <c r="C2" s="37"/>
      <c r="D2" s="37"/>
    </row>
    <row r="3" spans="1:4">
      <c r="A3" s="37"/>
      <c r="B3" s="37"/>
      <c r="C3" s="37"/>
      <c r="D3" s="37"/>
    </row>
    <row r="4" spans="1:4">
      <c r="A4" s="37"/>
      <c r="B4" s="37"/>
      <c r="C4" s="37"/>
      <c r="D4" s="37"/>
    </row>
    <row r="5" spans="1:4">
      <c r="A5" s="38" t="s">
        <v>58</v>
      </c>
      <c r="B5" s="37"/>
      <c r="C5" s="37"/>
      <c r="D5" s="37"/>
    </row>
    <row r="6" spans="1:4">
      <c r="A6" s="1477" t="s">
        <v>59</v>
      </c>
      <c r="B6" s="1478"/>
      <c r="C6" s="1478"/>
      <c r="D6" s="1478"/>
    </row>
    <row r="7" spans="1:4">
      <c r="A7" s="1479"/>
      <c r="B7" s="1479"/>
      <c r="C7" s="1479"/>
      <c r="D7" s="1479"/>
    </row>
    <row r="8" spans="1:4">
      <c r="A8" s="37"/>
      <c r="B8" s="37"/>
      <c r="C8" s="37"/>
      <c r="D8" s="37"/>
    </row>
    <row r="9" spans="1:4" ht="48.75" customHeight="1">
      <c r="B9" s="1476" t="s">
        <v>60</v>
      </c>
      <c r="C9" s="1476"/>
      <c r="D9" s="1476"/>
    </row>
    <row r="10" spans="1:4" ht="12.6" customHeight="1">
      <c r="B10" s="39"/>
      <c r="C10" s="39"/>
      <c r="D10" s="39" t="s">
        <v>61</v>
      </c>
    </row>
    <row r="11" spans="1:4">
      <c r="C11" s="40" t="s">
        <v>62</v>
      </c>
      <c r="D11" s="41"/>
    </row>
  </sheetData>
  <sheetProtection password="F757" sheet="1" objects="1" scenarios="1"/>
  <mergeCells count="3">
    <mergeCell ref="B9:D9"/>
    <mergeCell ref="A6:D6"/>
    <mergeCell ref="A7:D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zoomScale="115" zoomScaleNormal="115" workbookViewId="0"/>
  </sheetViews>
  <sheetFormatPr defaultColWidth="9.140625" defaultRowHeight="15"/>
  <cols>
    <col min="1" max="2" width="9.140625" style="42"/>
    <col min="3" max="3" width="67.85546875" style="42" customWidth="1"/>
    <col min="4" max="4" width="22.5703125" style="42" customWidth="1"/>
    <col min="5" max="5" width="20.140625" style="42" customWidth="1"/>
    <col min="6" max="6" width="18.140625" style="42" customWidth="1"/>
    <col min="7" max="7" width="10.5703125" style="43" customWidth="1"/>
    <col min="8" max="8" width="32.140625" style="43" bestFit="1" customWidth="1"/>
    <col min="9" max="9" width="11.28515625" style="42" customWidth="1"/>
    <col min="10" max="16384" width="9.140625" style="42"/>
  </cols>
  <sheetData>
    <row r="1" spans="1:12">
      <c r="A1" s="44" t="s">
        <v>0</v>
      </c>
      <c r="B1" s="45"/>
      <c r="C1" s="45"/>
      <c r="D1" s="45"/>
      <c r="E1" s="45"/>
      <c r="F1" s="45"/>
      <c r="G1" s="46"/>
      <c r="H1" s="46"/>
      <c r="I1" s="45"/>
      <c r="J1" s="45"/>
      <c r="K1" s="45"/>
      <c r="L1" s="45"/>
    </row>
    <row r="2" spans="1:12">
      <c r="A2" s="44" t="s">
        <v>1</v>
      </c>
      <c r="B2" s="45"/>
      <c r="C2" s="45"/>
      <c r="D2" s="45"/>
      <c r="E2" s="45"/>
      <c r="F2" s="45"/>
      <c r="G2" s="46"/>
      <c r="H2" s="46"/>
      <c r="I2" s="45"/>
      <c r="J2" s="45"/>
      <c r="K2" s="45"/>
      <c r="L2" s="45"/>
    </row>
    <row r="3" spans="1:12">
      <c r="A3" s="45"/>
      <c r="B3" s="45"/>
      <c r="C3" s="45"/>
      <c r="D3" s="45"/>
      <c r="E3" s="45"/>
      <c r="F3" s="45"/>
      <c r="G3" s="46"/>
      <c r="H3" s="46"/>
      <c r="I3" s="45"/>
      <c r="J3" s="45"/>
      <c r="K3" s="45"/>
      <c r="L3" s="45"/>
    </row>
    <row r="4" spans="1:12">
      <c r="A4" s="45"/>
      <c r="B4" s="45"/>
      <c r="C4" s="45"/>
      <c r="D4" s="45"/>
      <c r="E4" s="45"/>
      <c r="F4" s="45"/>
      <c r="G4" s="46"/>
      <c r="H4" s="46"/>
      <c r="I4" s="45"/>
      <c r="J4" s="45"/>
      <c r="K4" s="45"/>
      <c r="L4" s="45"/>
    </row>
    <row r="5" spans="1:12">
      <c r="A5" s="47" t="s">
        <v>63</v>
      </c>
      <c r="B5" s="45"/>
      <c r="C5" s="45"/>
      <c r="D5" s="45"/>
      <c r="E5" s="45"/>
      <c r="F5" s="45"/>
      <c r="G5" s="46"/>
      <c r="H5" s="46"/>
      <c r="I5" s="45"/>
      <c r="J5" s="45"/>
      <c r="K5" s="45"/>
      <c r="L5" s="45"/>
    </row>
    <row r="6" spans="1:12">
      <c r="A6" s="45"/>
      <c r="B6" s="45"/>
      <c r="C6" s="45"/>
      <c r="D6" s="45"/>
      <c r="E6" s="45"/>
      <c r="F6" s="45"/>
      <c r="G6" s="46"/>
      <c r="H6" s="46"/>
      <c r="I6" s="45"/>
      <c r="J6" s="45"/>
      <c r="K6" s="45"/>
      <c r="L6" s="45"/>
    </row>
    <row r="8" spans="1:12" ht="19.5" customHeight="1">
      <c r="B8" s="1475" t="s">
        <v>64</v>
      </c>
      <c r="C8" s="1475"/>
      <c r="D8" s="1475"/>
      <c r="E8" s="1475"/>
    </row>
    <row r="9" spans="1:12">
      <c r="B9" s="48" t="s">
        <v>4</v>
      </c>
      <c r="C9" s="49" t="s">
        <v>65</v>
      </c>
      <c r="D9" s="50" t="s">
        <v>66</v>
      </c>
      <c r="E9" s="51" t="s">
        <v>67</v>
      </c>
    </row>
    <row r="10" spans="1:12">
      <c r="B10" s="52" t="s">
        <v>7</v>
      </c>
      <c r="C10" s="53" t="s">
        <v>68</v>
      </c>
      <c r="D10" s="54"/>
      <c r="E10" s="55"/>
    </row>
    <row r="11" spans="1:12" ht="24">
      <c r="B11" s="52" t="s">
        <v>69</v>
      </c>
      <c r="C11" s="53" t="s">
        <v>70</v>
      </c>
      <c r="D11" s="56">
        <f>D12+D15+D31</f>
        <v>1588.0866800000001</v>
      </c>
      <c r="E11" s="57"/>
      <c r="I11" s="58"/>
    </row>
    <row r="12" spans="1:12">
      <c r="B12" s="59" t="s">
        <v>71</v>
      </c>
      <c r="C12" s="60" t="s">
        <v>72</v>
      </c>
      <c r="D12" s="61">
        <f>SUM(D13:D14)</f>
        <v>661.12512000000004</v>
      </c>
      <c r="E12" s="62"/>
    </row>
    <row r="13" spans="1:12">
      <c r="B13" s="63" t="s">
        <v>73</v>
      </c>
      <c r="C13" s="64" t="s">
        <v>74</v>
      </c>
      <c r="D13" s="65">
        <v>661.12512000000004</v>
      </c>
      <c r="E13" s="66"/>
    </row>
    <row r="14" spans="1:12">
      <c r="B14" s="67" t="s">
        <v>75</v>
      </c>
      <c r="C14" s="68" t="s">
        <v>76</v>
      </c>
      <c r="D14" s="69">
        <v>0</v>
      </c>
      <c r="E14" s="70"/>
    </row>
    <row r="15" spans="1:12">
      <c r="B15" s="59" t="s">
        <v>77</v>
      </c>
      <c r="C15" s="60" t="s">
        <v>78</v>
      </c>
      <c r="D15" s="61">
        <f>D16+D20+D26</f>
        <v>912.59432000000004</v>
      </c>
      <c r="E15" s="62"/>
    </row>
    <row r="16" spans="1:12" ht="17.25" customHeight="1">
      <c r="B16" s="71" t="s">
        <v>79</v>
      </c>
      <c r="C16" s="72" t="s">
        <v>80</v>
      </c>
      <c r="D16" s="73">
        <f>SUM(D17:D19)</f>
        <v>393.84798999999998</v>
      </c>
      <c r="E16" s="66"/>
    </row>
    <row r="17" spans="2:12">
      <c r="B17" s="63" t="s">
        <v>81</v>
      </c>
      <c r="C17" s="64" t="s">
        <v>82</v>
      </c>
      <c r="D17" s="65">
        <v>393.84798999999998</v>
      </c>
      <c r="E17" s="66"/>
    </row>
    <row r="18" spans="2:12">
      <c r="B18" s="63" t="s">
        <v>83</v>
      </c>
      <c r="C18" s="64" t="s">
        <v>84</v>
      </c>
      <c r="D18" s="65">
        <v>0</v>
      </c>
      <c r="E18" s="66"/>
    </row>
    <row r="19" spans="2:12">
      <c r="B19" s="63" t="s">
        <v>85</v>
      </c>
      <c r="C19" s="64" t="s">
        <v>76</v>
      </c>
      <c r="D19" s="65">
        <v>0</v>
      </c>
      <c r="E19" s="66"/>
      <c r="L19" s="42" t="s">
        <v>86</v>
      </c>
    </row>
    <row r="20" spans="2:12">
      <c r="B20" s="71" t="s">
        <v>87</v>
      </c>
      <c r="C20" s="72" t="s">
        <v>88</v>
      </c>
      <c r="D20" s="73">
        <f>SUM(D21:D25)</f>
        <v>455.31186000000002</v>
      </c>
      <c r="E20" s="66"/>
    </row>
    <row r="21" spans="2:12">
      <c r="B21" s="63" t="s">
        <v>89</v>
      </c>
      <c r="C21" s="64" t="s">
        <v>90</v>
      </c>
      <c r="D21" s="65">
        <v>455.31186000000002</v>
      </c>
      <c r="E21" s="66"/>
    </row>
    <row r="22" spans="2:12">
      <c r="B22" s="63" t="s">
        <v>91</v>
      </c>
      <c r="C22" s="64" t="s">
        <v>92</v>
      </c>
      <c r="D22" s="65">
        <v>0</v>
      </c>
      <c r="E22" s="66"/>
    </row>
    <row r="23" spans="2:12">
      <c r="B23" s="63" t="s">
        <v>93</v>
      </c>
      <c r="C23" s="64" t="s">
        <v>84</v>
      </c>
      <c r="D23" s="65">
        <v>0</v>
      </c>
      <c r="E23" s="66"/>
    </row>
    <row r="24" spans="2:12">
      <c r="B24" s="63" t="s">
        <v>94</v>
      </c>
      <c r="C24" s="64" t="s">
        <v>76</v>
      </c>
      <c r="D24" s="65">
        <v>0</v>
      </c>
      <c r="E24" s="66"/>
    </row>
    <row r="25" spans="2:12">
      <c r="B25" s="63" t="s">
        <v>95</v>
      </c>
      <c r="C25" s="64" t="s">
        <v>96</v>
      </c>
      <c r="D25" s="65">
        <v>0</v>
      </c>
      <c r="E25" s="66"/>
    </row>
    <row r="26" spans="2:12">
      <c r="B26" s="71" t="s">
        <v>97</v>
      </c>
      <c r="C26" s="72" t="s">
        <v>98</v>
      </c>
      <c r="D26" s="73">
        <f>SUM(D27:D30)</f>
        <v>63.434469999999997</v>
      </c>
      <c r="E26" s="66"/>
    </row>
    <row r="27" spans="2:12">
      <c r="B27" s="63" t="s">
        <v>99</v>
      </c>
      <c r="C27" s="64" t="s">
        <v>100</v>
      </c>
      <c r="D27" s="65">
        <v>63.434469999999997</v>
      </c>
      <c r="E27" s="66"/>
    </row>
    <row r="28" spans="2:12">
      <c r="B28" s="63" t="s">
        <v>101</v>
      </c>
      <c r="C28" s="64" t="s">
        <v>102</v>
      </c>
      <c r="D28" s="65">
        <v>0</v>
      </c>
      <c r="E28" s="66"/>
    </row>
    <row r="29" spans="2:12">
      <c r="B29" s="63" t="s">
        <v>103</v>
      </c>
      <c r="C29" s="68" t="s">
        <v>84</v>
      </c>
      <c r="D29" s="69">
        <v>0</v>
      </c>
      <c r="E29" s="70"/>
    </row>
    <row r="30" spans="2:12">
      <c r="B30" s="67" t="s">
        <v>104</v>
      </c>
      <c r="C30" s="68" t="s">
        <v>76</v>
      </c>
      <c r="D30" s="69">
        <v>0</v>
      </c>
      <c r="E30" s="70"/>
    </row>
    <row r="31" spans="2:12">
      <c r="B31" s="59" t="s">
        <v>105</v>
      </c>
      <c r="C31" s="60" t="s">
        <v>106</v>
      </c>
      <c r="D31" s="74">
        <f>SUM(D32+D33)</f>
        <v>14.367240000000001</v>
      </c>
      <c r="E31" s="62"/>
    </row>
    <row r="32" spans="2:12" ht="24">
      <c r="B32" s="63" t="s">
        <v>107</v>
      </c>
      <c r="C32" s="64" t="s">
        <v>108</v>
      </c>
      <c r="D32" s="65">
        <v>14.367240000000001</v>
      </c>
      <c r="E32" s="66"/>
    </row>
    <row r="33" spans="2:9">
      <c r="B33" s="63" t="s">
        <v>109</v>
      </c>
      <c r="C33" s="68" t="s">
        <v>76</v>
      </c>
      <c r="D33" s="69">
        <v>0</v>
      </c>
      <c r="E33" s="70"/>
    </row>
    <row r="34" spans="2:9">
      <c r="B34" s="59" t="s">
        <v>110</v>
      </c>
      <c r="C34" s="75" t="s">
        <v>111</v>
      </c>
      <c r="D34" s="61">
        <f>D35+D40</f>
        <v>310.46298000000002</v>
      </c>
      <c r="E34" s="62"/>
    </row>
    <row r="35" spans="2:9">
      <c r="B35" s="71" t="s">
        <v>112</v>
      </c>
      <c r="C35" s="72" t="s">
        <v>113</v>
      </c>
      <c r="D35" s="73">
        <f>SUM(D36:D39)</f>
        <v>173.24270999999999</v>
      </c>
      <c r="E35" s="66"/>
    </row>
    <row r="36" spans="2:9">
      <c r="B36" s="63" t="s">
        <v>114</v>
      </c>
      <c r="C36" s="64" t="s">
        <v>115</v>
      </c>
      <c r="D36" s="65">
        <v>173.24270999999999</v>
      </c>
      <c r="E36" s="66"/>
    </row>
    <row r="37" spans="2:9">
      <c r="B37" s="63" t="s">
        <v>116</v>
      </c>
      <c r="C37" s="64" t="s">
        <v>117</v>
      </c>
      <c r="D37" s="65"/>
      <c r="E37" s="66"/>
    </row>
    <row r="38" spans="2:9">
      <c r="B38" s="63" t="s">
        <v>118</v>
      </c>
      <c r="C38" s="64" t="s">
        <v>119</v>
      </c>
      <c r="D38" s="65">
        <v>0</v>
      </c>
      <c r="E38" s="66"/>
    </row>
    <row r="39" spans="2:9">
      <c r="B39" s="63" t="s">
        <v>120</v>
      </c>
      <c r="C39" s="64" t="s">
        <v>76</v>
      </c>
      <c r="D39" s="65">
        <v>0</v>
      </c>
      <c r="E39" s="66"/>
    </row>
    <row r="40" spans="2:9">
      <c r="B40" s="71" t="s">
        <v>121</v>
      </c>
      <c r="C40" s="72" t="s">
        <v>122</v>
      </c>
      <c r="D40" s="73">
        <f>SUM(D41:D43)</f>
        <v>137.22027</v>
      </c>
      <c r="E40" s="66"/>
    </row>
    <row r="41" spans="2:9">
      <c r="B41" s="63" t="s">
        <v>123</v>
      </c>
      <c r="C41" s="64" t="s">
        <v>124</v>
      </c>
      <c r="D41" s="76">
        <v>137.22027</v>
      </c>
      <c r="E41" s="66"/>
    </row>
    <row r="42" spans="2:9">
      <c r="B42" s="67" t="s">
        <v>125</v>
      </c>
      <c r="C42" s="68" t="s">
        <v>76</v>
      </c>
      <c r="D42" s="69">
        <v>0</v>
      </c>
      <c r="E42" s="70"/>
    </row>
    <row r="43" spans="2:9">
      <c r="B43" s="67" t="s">
        <v>126</v>
      </c>
      <c r="C43" s="68" t="s">
        <v>96</v>
      </c>
      <c r="D43" s="69">
        <v>0</v>
      </c>
      <c r="E43" s="70"/>
    </row>
    <row r="44" spans="2:9">
      <c r="B44" s="77" t="s">
        <v>127</v>
      </c>
      <c r="C44" s="78" t="s">
        <v>128</v>
      </c>
      <c r="D44" s="79">
        <f>D45+D52</f>
        <v>1868.76683</v>
      </c>
      <c r="E44" s="80" t="s">
        <v>129</v>
      </c>
      <c r="F44" s="81"/>
      <c r="I44" s="58"/>
    </row>
    <row r="45" spans="2:9" ht="24">
      <c r="B45" s="59" t="s">
        <v>130</v>
      </c>
      <c r="C45" s="75" t="s">
        <v>131</v>
      </c>
      <c r="D45" s="82">
        <f>D46+D47+D51</f>
        <v>1666.923701474868</v>
      </c>
      <c r="E45" s="62" t="s">
        <v>129</v>
      </c>
      <c r="F45" s="81"/>
      <c r="I45" s="58"/>
    </row>
    <row r="46" spans="2:9">
      <c r="B46" s="63" t="s">
        <v>132</v>
      </c>
      <c r="C46" s="83" t="s">
        <v>133</v>
      </c>
      <c r="D46" s="84">
        <f>VAS073_F_Visospaskirsto13IsViso</f>
        <v>664.48062953027556</v>
      </c>
      <c r="E46" s="66" t="s">
        <v>129</v>
      </c>
    </row>
    <row r="47" spans="2:9">
      <c r="B47" s="63" t="s">
        <v>134</v>
      </c>
      <c r="C47" s="83" t="s">
        <v>135</v>
      </c>
      <c r="D47" s="84">
        <f>VAS073_F_Visospaskirsto14IsViso</f>
        <v>969.03130853902667</v>
      </c>
      <c r="E47" s="66" t="s">
        <v>129</v>
      </c>
    </row>
    <row r="48" spans="2:9" s="1" customFormat="1">
      <c r="B48" s="85" t="s">
        <v>136</v>
      </c>
      <c r="C48" s="86" t="s">
        <v>137</v>
      </c>
      <c r="D48" s="87">
        <f>VAS073_F_Visospaskirsto141NuotekuSurinkimas</f>
        <v>438.58286297392772</v>
      </c>
      <c r="E48" s="88" t="s">
        <v>129</v>
      </c>
      <c r="G48" s="89"/>
      <c r="H48" s="89"/>
    </row>
    <row r="49" spans="2:9" s="1" customFormat="1">
      <c r="B49" s="85" t="s">
        <v>138</v>
      </c>
      <c r="C49" s="86" t="s">
        <v>139</v>
      </c>
      <c r="D49" s="87">
        <f>VAS073_F_Visospaskirsto142NuotekuValymas</f>
        <v>439.31829334935981</v>
      </c>
      <c r="E49" s="88" t="s">
        <v>129</v>
      </c>
      <c r="G49" s="89"/>
      <c r="H49" s="89"/>
    </row>
    <row r="50" spans="2:9" s="1" customFormat="1">
      <c r="B50" s="85" t="s">
        <v>140</v>
      </c>
      <c r="C50" s="86" t="s">
        <v>141</v>
      </c>
      <c r="D50" s="87">
        <f>VAS073_F_Visospaskirsto143NuotekuDumblo</f>
        <v>91.13015221573923</v>
      </c>
      <c r="E50" s="88" t="s">
        <v>129</v>
      </c>
      <c r="G50" s="89"/>
      <c r="H50" s="89"/>
    </row>
    <row r="51" spans="2:9">
      <c r="B51" s="67" t="s">
        <v>142</v>
      </c>
      <c r="C51" s="83" t="s">
        <v>143</v>
      </c>
      <c r="D51" s="84">
        <f>VAS073_F_Visospaskirsto15PavirsiniuNuoteku</f>
        <v>33.411763405565708</v>
      </c>
      <c r="E51" s="66" t="s">
        <v>129</v>
      </c>
    </row>
    <row r="52" spans="2:9">
      <c r="B52" s="59" t="s">
        <v>144</v>
      </c>
      <c r="C52" s="75" t="s">
        <v>145</v>
      </c>
      <c r="D52" s="82">
        <f>SUM(D53:D55)</f>
        <v>201.8431285251319</v>
      </c>
      <c r="E52" s="62" t="s">
        <v>129</v>
      </c>
      <c r="I52" s="58"/>
    </row>
    <row r="53" spans="2:9">
      <c r="B53" s="63" t="s">
        <v>146</v>
      </c>
      <c r="C53" s="83" t="s">
        <v>147</v>
      </c>
      <c r="D53" s="84">
        <f>VAS073_F_Visospaskirsto1Apskaitosveikla1</f>
        <v>182.42957988584718</v>
      </c>
      <c r="E53" s="66" t="s">
        <v>129</v>
      </c>
      <c r="I53" s="58"/>
    </row>
    <row r="54" spans="2:9">
      <c r="B54" s="63" t="s">
        <v>148</v>
      </c>
      <c r="C54" s="83" t="s">
        <v>149</v>
      </c>
      <c r="D54" s="84">
        <f>VAS073_F_Visospaskirsto1Kitareguliuoja1</f>
        <v>0</v>
      </c>
      <c r="E54" s="66" t="s">
        <v>129</v>
      </c>
      <c r="G54" s="90"/>
      <c r="H54" s="90"/>
    </row>
    <row r="55" spans="2:9">
      <c r="B55" s="67" t="s">
        <v>150</v>
      </c>
      <c r="C55" s="91" t="s">
        <v>151</v>
      </c>
      <c r="D55" s="92">
        <f>VAS073_F_Visospaskirsto17KitosVeiklos</f>
        <v>19.413548639284727</v>
      </c>
      <c r="E55" s="70" t="s">
        <v>129</v>
      </c>
    </row>
    <row r="56" spans="2:9">
      <c r="B56" s="59" t="s">
        <v>152</v>
      </c>
      <c r="C56" s="93" t="s">
        <v>153</v>
      </c>
      <c r="D56" s="82">
        <f>SUM(D57:D76)</f>
        <v>50.878019999999992</v>
      </c>
      <c r="E56" s="62"/>
      <c r="I56" s="58"/>
    </row>
    <row r="57" spans="2:9">
      <c r="B57" s="94" t="s">
        <v>154</v>
      </c>
      <c r="C57" s="95" t="s">
        <v>155</v>
      </c>
      <c r="D57" s="96">
        <v>0.79174999999999995</v>
      </c>
      <c r="E57" s="97"/>
    </row>
    <row r="58" spans="2:9" ht="51.75">
      <c r="B58" s="98" t="s">
        <v>156</v>
      </c>
      <c r="C58" s="95" t="s">
        <v>157</v>
      </c>
      <c r="D58" s="96">
        <v>0</v>
      </c>
      <c r="E58" s="97"/>
      <c r="G58" s="90"/>
      <c r="H58" s="90"/>
    </row>
    <row r="59" spans="2:9">
      <c r="B59" s="98" t="s">
        <v>158</v>
      </c>
      <c r="C59" s="95" t="s">
        <v>159</v>
      </c>
      <c r="D59" s="96">
        <v>0</v>
      </c>
      <c r="E59" s="97"/>
    </row>
    <row r="60" spans="2:9" ht="30.75" customHeight="1">
      <c r="B60" s="98" t="s">
        <v>160</v>
      </c>
      <c r="C60" s="95" t="s">
        <v>161</v>
      </c>
      <c r="D60" s="96">
        <v>2.5543300000000002</v>
      </c>
      <c r="E60" s="97"/>
    </row>
    <row r="61" spans="2:9">
      <c r="B61" s="98" t="s">
        <v>162</v>
      </c>
      <c r="C61" s="95" t="s">
        <v>163</v>
      </c>
      <c r="D61" s="96">
        <v>12.325329999999999</v>
      </c>
      <c r="E61" s="97"/>
    </row>
    <row r="62" spans="2:9" ht="51.75">
      <c r="B62" s="98" t="s">
        <v>164</v>
      </c>
      <c r="C62" s="95" t="s">
        <v>165</v>
      </c>
      <c r="D62" s="96">
        <v>0</v>
      </c>
      <c r="E62" s="97"/>
    </row>
    <row r="63" spans="2:9" ht="26.25">
      <c r="B63" s="98" t="s">
        <v>166</v>
      </c>
      <c r="C63" s="95" t="s">
        <v>167</v>
      </c>
      <c r="D63" s="96">
        <v>0</v>
      </c>
      <c r="E63" s="97"/>
    </row>
    <row r="64" spans="2:9" ht="90">
      <c r="B64" s="98" t="s">
        <v>168</v>
      </c>
      <c r="C64" s="95" t="s">
        <v>169</v>
      </c>
      <c r="D64" s="96">
        <v>0</v>
      </c>
      <c r="E64" s="99"/>
    </row>
    <row r="65" spans="2:9">
      <c r="B65" s="98" t="s">
        <v>170</v>
      </c>
      <c r="C65" s="95" t="s">
        <v>171</v>
      </c>
      <c r="D65" s="96">
        <v>0</v>
      </c>
      <c r="E65" s="97"/>
    </row>
    <row r="66" spans="2:9" ht="44.25" customHeight="1">
      <c r="B66" s="98" t="s">
        <v>172</v>
      </c>
      <c r="C66" s="95" t="s">
        <v>173</v>
      </c>
      <c r="D66" s="96"/>
      <c r="E66" s="97"/>
      <c r="F66" s="100"/>
      <c r="G66" s="101"/>
      <c r="H66" s="90"/>
    </row>
    <row r="67" spans="2:9" ht="26.25">
      <c r="B67" s="98" t="s">
        <v>174</v>
      </c>
      <c r="C67" s="95" t="s">
        <v>175</v>
      </c>
      <c r="D67" s="96">
        <v>0</v>
      </c>
      <c r="E67" s="97"/>
    </row>
    <row r="68" spans="2:9" ht="26.25">
      <c r="B68" s="98" t="s">
        <v>176</v>
      </c>
      <c r="C68" s="95" t="s">
        <v>177</v>
      </c>
      <c r="D68" s="96">
        <v>0</v>
      </c>
      <c r="E68" s="97"/>
    </row>
    <row r="69" spans="2:9" ht="26.25">
      <c r="B69" s="98" t="s">
        <v>178</v>
      </c>
      <c r="C69" s="95" t="s">
        <v>179</v>
      </c>
      <c r="D69" s="96">
        <v>0</v>
      </c>
      <c r="E69" s="97"/>
    </row>
    <row r="70" spans="2:9" ht="77.25">
      <c r="B70" s="98" t="s">
        <v>180</v>
      </c>
      <c r="C70" s="95" t="s">
        <v>181</v>
      </c>
      <c r="D70" s="96">
        <v>0</v>
      </c>
      <c r="E70" s="97"/>
    </row>
    <row r="71" spans="2:9" ht="64.5">
      <c r="B71" s="102" t="s">
        <v>182</v>
      </c>
      <c r="C71" s="95" t="s">
        <v>183</v>
      </c>
      <c r="D71" s="96">
        <v>0</v>
      </c>
      <c r="E71" s="103"/>
    </row>
    <row r="72" spans="2:9" ht="39">
      <c r="B72" s="102" t="s">
        <v>184</v>
      </c>
      <c r="C72" s="95" t="s">
        <v>185</v>
      </c>
      <c r="D72" s="96">
        <v>31.493829999999999</v>
      </c>
      <c r="E72" s="103"/>
    </row>
    <row r="73" spans="2:9" ht="51.75">
      <c r="B73" s="102" t="s">
        <v>186</v>
      </c>
      <c r="C73" s="95" t="s">
        <v>187</v>
      </c>
      <c r="D73" s="96">
        <v>0</v>
      </c>
      <c r="E73" s="103"/>
    </row>
    <row r="74" spans="2:9" ht="39">
      <c r="B74" s="102" t="s">
        <v>188</v>
      </c>
      <c r="C74" s="95" t="s">
        <v>189</v>
      </c>
      <c r="D74" s="96">
        <v>0</v>
      </c>
      <c r="E74" s="103"/>
    </row>
    <row r="75" spans="2:9">
      <c r="B75" s="102" t="s">
        <v>190</v>
      </c>
      <c r="C75" s="95" t="s">
        <v>191</v>
      </c>
      <c r="D75" s="96">
        <v>0.10332</v>
      </c>
      <c r="E75" s="103"/>
    </row>
    <row r="76" spans="2:9" ht="26.25">
      <c r="B76" s="104" t="s">
        <v>192</v>
      </c>
      <c r="C76" s="105" t="s">
        <v>193</v>
      </c>
      <c r="D76" s="106">
        <v>3.6094599999999999</v>
      </c>
      <c r="E76" s="107"/>
    </row>
    <row r="77" spans="2:9">
      <c r="B77" s="108" t="s">
        <v>194</v>
      </c>
      <c r="C77" s="109" t="s">
        <v>195</v>
      </c>
      <c r="D77" s="110">
        <v>0</v>
      </c>
      <c r="E77" s="111"/>
    </row>
    <row r="78" spans="2:9">
      <c r="B78" s="77" t="s">
        <v>196</v>
      </c>
      <c r="C78" s="112" t="s">
        <v>197</v>
      </c>
      <c r="D78" s="113">
        <v>-92.91</v>
      </c>
      <c r="E78" s="80"/>
      <c r="I78" s="58"/>
    </row>
    <row r="79" spans="2:9" ht="24">
      <c r="B79" s="114" t="s">
        <v>198</v>
      </c>
      <c r="C79" s="115" t="s">
        <v>199</v>
      </c>
      <c r="D79" s="116">
        <f>D11-D45</f>
        <v>-78.837021474867925</v>
      </c>
      <c r="E79" s="117"/>
      <c r="I79" s="58"/>
    </row>
    <row r="80" spans="2:9">
      <c r="B80" s="63" t="s">
        <v>200</v>
      </c>
      <c r="C80" s="83" t="s">
        <v>201</v>
      </c>
      <c r="D80" s="84">
        <f>D12-D46</f>
        <v>-3.3555095302755262</v>
      </c>
      <c r="E80" s="66"/>
    </row>
    <row r="81" spans="2:9">
      <c r="B81" s="63" t="s">
        <v>202</v>
      </c>
      <c r="C81" s="83" t="s">
        <v>203</v>
      </c>
      <c r="D81" s="84">
        <f>D15-D47</f>
        <v>-56.436988539026629</v>
      </c>
      <c r="E81" s="66"/>
    </row>
    <row r="82" spans="2:9">
      <c r="B82" s="63" t="s">
        <v>204</v>
      </c>
      <c r="C82" s="83" t="s">
        <v>205</v>
      </c>
      <c r="D82" s="84">
        <f>D16-D48</f>
        <v>-44.734872973927736</v>
      </c>
      <c r="E82" s="66"/>
    </row>
    <row r="83" spans="2:9">
      <c r="B83" s="63" t="s">
        <v>206</v>
      </c>
      <c r="C83" s="83" t="s">
        <v>207</v>
      </c>
      <c r="D83" s="84">
        <f>D20-D49</f>
        <v>15.993566650640219</v>
      </c>
      <c r="E83" s="66"/>
    </row>
    <row r="84" spans="2:9">
      <c r="B84" s="63" t="s">
        <v>208</v>
      </c>
      <c r="C84" s="83" t="s">
        <v>209</v>
      </c>
      <c r="D84" s="84">
        <f>D26-D50</f>
        <v>-27.695682215739232</v>
      </c>
      <c r="E84" s="66"/>
    </row>
    <row r="85" spans="2:9" ht="25.9" customHeight="1">
      <c r="B85" s="67" t="s">
        <v>210</v>
      </c>
      <c r="C85" s="83" t="s">
        <v>211</v>
      </c>
      <c r="D85" s="84">
        <f>D31-D51</f>
        <v>-19.044523405565705</v>
      </c>
      <c r="E85" s="66"/>
    </row>
    <row r="86" spans="2:9">
      <c r="B86" s="59" t="s">
        <v>212</v>
      </c>
      <c r="C86" s="75" t="s">
        <v>213</v>
      </c>
      <c r="D86" s="82">
        <f>D34-D52</f>
        <v>108.61985147486811</v>
      </c>
      <c r="E86" s="62"/>
      <c r="I86" s="58"/>
    </row>
    <row r="87" spans="2:9">
      <c r="B87" s="63" t="s">
        <v>214</v>
      </c>
      <c r="C87" s="83" t="s">
        <v>215</v>
      </c>
      <c r="D87" s="84">
        <f>D36-D53</f>
        <v>-9.1868698858471873</v>
      </c>
      <c r="E87" s="66"/>
      <c r="I87" s="58"/>
    </row>
    <row r="88" spans="2:9">
      <c r="B88" s="63" t="s">
        <v>216</v>
      </c>
      <c r="C88" s="83" t="s">
        <v>217</v>
      </c>
      <c r="D88" s="84">
        <f>D38+D39-D54</f>
        <v>0</v>
      </c>
      <c r="E88" s="66"/>
    </row>
    <row r="89" spans="2:9">
      <c r="B89" s="67" t="s">
        <v>218</v>
      </c>
      <c r="C89" s="91" t="s">
        <v>219</v>
      </c>
      <c r="D89" s="92">
        <f>IFERROR(D40-D55,"-")</f>
        <v>117.80672136071527</v>
      </c>
      <c r="E89" s="70"/>
    </row>
    <row r="90" spans="2:9">
      <c r="B90" s="118" t="s">
        <v>220</v>
      </c>
      <c r="C90" s="119" t="s">
        <v>221</v>
      </c>
      <c r="D90" s="120">
        <v>0</v>
      </c>
      <c r="E90" s="70"/>
    </row>
    <row r="91" spans="2:9">
      <c r="B91" s="77" t="s">
        <v>222</v>
      </c>
      <c r="C91" s="78" t="s">
        <v>223</v>
      </c>
      <c r="D91" s="113">
        <v>0</v>
      </c>
      <c r="E91" s="80"/>
      <c r="I91" s="58"/>
    </row>
    <row r="92" spans="2:9">
      <c r="B92" s="77" t="s">
        <v>224</v>
      </c>
      <c r="C92" s="78" t="s">
        <v>225</v>
      </c>
      <c r="D92" s="79">
        <f>IFERROR(D78+D90-D91,"0")</f>
        <v>-92.91</v>
      </c>
      <c r="E92" s="80"/>
      <c r="I92" s="58"/>
    </row>
    <row r="93" spans="2:9" ht="24">
      <c r="B93" s="114" t="s">
        <v>226</v>
      </c>
      <c r="C93" s="115" t="s">
        <v>227</v>
      </c>
      <c r="D93" s="116">
        <f>IFERROR((D79/D11)*100,"0")</f>
        <v>-4.9642769798225324</v>
      </c>
      <c r="E93" s="117"/>
    </row>
    <row r="94" spans="2:9">
      <c r="B94" s="63" t="s">
        <v>228</v>
      </c>
      <c r="C94" s="83" t="s">
        <v>229</v>
      </c>
      <c r="D94" s="84">
        <f>IFERROR((D80/D12)*100,"0")</f>
        <v>-0.50754530856058322</v>
      </c>
      <c r="E94" s="66"/>
    </row>
    <row r="95" spans="2:9">
      <c r="B95" s="63" t="s">
        <v>230</v>
      </c>
      <c r="C95" s="83" t="s">
        <v>231</v>
      </c>
      <c r="D95" s="84">
        <f>IFERROR((D81/D15)*100,"0")</f>
        <v>-6.1842362265663269</v>
      </c>
      <c r="E95" s="66"/>
    </row>
    <row r="96" spans="2:9" ht="24">
      <c r="B96" s="63" t="s">
        <v>232</v>
      </c>
      <c r="C96" s="83" t="s">
        <v>233</v>
      </c>
      <c r="D96" s="84">
        <f>IFERROR((D82/D16)*100,"0")</f>
        <v>-11.358410886882458</v>
      </c>
      <c r="E96" s="66"/>
    </row>
    <row r="97" spans="2:5">
      <c r="B97" s="63" t="s">
        <v>234</v>
      </c>
      <c r="C97" s="83" t="s">
        <v>235</v>
      </c>
      <c r="D97" s="84">
        <f>IFERROR((D83/D20)*100,"0")</f>
        <v>3.5126619918576725</v>
      </c>
      <c r="E97" s="66"/>
    </row>
    <row r="98" spans="2:5">
      <c r="B98" s="63" t="s">
        <v>236</v>
      </c>
      <c r="C98" s="83" t="s">
        <v>237</v>
      </c>
      <c r="D98" s="84">
        <f>IFERROR((D84/D26)*100,"0")</f>
        <v>-43.660303642072257</v>
      </c>
      <c r="E98" s="66"/>
    </row>
    <row r="99" spans="2:5" ht="24">
      <c r="B99" s="121" t="s">
        <v>238</v>
      </c>
      <c r="C99" s="122" t="s">
        <v>239</v>
      </c>
      <c r="D99" s="123">
        <f>IFERROR((D85/D31)*100,"0")</f>
        <v>-132.55519783594974</v>
      </c>
      <c r="E99" s="124"/>
    </row>
    <row r="101" spans="2:5">
      <c r="C101" s="89" t="s">
        <v>240</v>
      </c>
    </row>
    <row r="102" spans="2:5">
      <c r="C102" s="89" t="s">
        <v>241</v>
      </c>
    </row>
    <row r="103" spans="2:5">
      <c r="C103" s="89" t="s">
        <v>242</v>
      </c>
    </row>
  </sheetData>
  <sheetProtection password="F757" sheet="1" objects="1" scenarios="1"/>
  <mergeCells count="1">
    <mergeCell ref="B8:E8"/>
  </mergeCells>
  <pageMargins left="0.7" right="0.7" top="0.75" bottom="0.75" header="0.3" footer="0.3"/>
  <pageSetup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8"/>
  <sheetViews>
    <sheetView zoomScale="80" zoomScaleNormal="80" workbookViewId="0"/>
  </sheetViews>
  <sheetFormatPr defaultColWidth="9.140625" defaultRowHeight="1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5" customWidth="1"/>
    <col min="19" max="19" width="5.42578125" style="125" customWidth="1"/>
    <col min="20" max="20" width="9.140625" style="5"/>
    <col min="21" max="21" width="12.7109375" style="5" bestFit="1" customWidth="1"/>
    <col min="22" max="16384" width="9.140625" style="5"/>
  </cols>
  <sheetData>
    <row r="1" spans="1:19">
      <c r="A1" s="6" t="s">
        <v>0</v>
      </c>
      <c r="B1" s="7"/>
      <c r="C1" s="7"/>
      <c r="D1" s="7"/>
      <c r="E1" s="7"/>
      <c r="F1" s="7"/>
      <c r="G1" s="7"/>
      <c r="H1" s="7"/>
      <c r="I1" s="7"/>
      <c r="J1" s="7"/>
      <c r="K1" s="7"/>
      <c r="L1" s="7"/>
      <c r="M1" s="7"/>
      <c r="N1" s="7"/>
      <c r="O1" s="7"/>
      <c r="P1" s="7"/>
      <c r="Q1" s="7"/>
      <c r="R1" s="126"/>
    </row>
    <row r="2" spans="1:19">
      <c r="A2" s="6" t="s">
        <v>1</v>
      </c>
      <c r="B2" s="7"/>
      <c r="C2" s="7"/>
      <c r="D2" s="7"/>
      <c r="E2" s="7"/>
      <c r="F2" s="7"/>
      <c r="G2" s="7"/>
      <c r="H2" s="7"/>
      <c r="I2" s="7"/>
      <c r="J2" s="7"/>
      <c r="K2" s="7"/>
      <c r="L2" s="7"/>
      <c r="M2" s="7"/>
      <c r="N2" s="7"/>
      <c r="O2" s="7"/>
      <c r="P2" s="7"/>
      <c r="Q2" s="7"/>
      <c r="R2" s="126"/>
    </row>
    <row r="3" spans="1:19">
      <c r="A3" s="7"/>
      <c r="B3" s="7"/>
      <c r="C3" s="7"/>
      <c r="D3" s="7"/>
      <c r="E3" s="7"/>
      <c r="F3" s="7"/>
      <c r="G3" s="7"/>
      <c r="H3" s="7"/>
      <c r="I3" s="7"/>
      <c r="J3" s="7"/>
      <c r="K3" s="7"/>
      <c r="L3" s="7"/>
      <c r="M3" s="7"/>
      <c r="N3" s="7"/>
      <c r="O3" s="7"/>
      <c r="P3" s="7"/>
      <c r="Q3" s="7"/>
      <c r="R3" s="126"/>
    </row>
    <row r="4" spans="1:19">
      <c r="A4" s="7"/>
      <c r="B4" s="7"/>
      <c r="C4" s="7"/>
      <c r="D4" s="7"/>
      <c r="E4" s="7"/>
      <c r="F4" s="7"/>
      <c r="G4" s="7"/>
      <c r="H4" s="7"/>
      <c r="I4" s="7"/>
      <c r="J4" s="7"/>
      <c r="K4" s="7"/>
      <c r="L4" s="7"/>
      <c r="M4" s="7"/>
      <c r="N4" s="7"/>
      <c r="O4" s="7"/>
      <c r="P4" s="7"/>
      <c r="Q4" s="7"/>
      <c r="R4" s="126"/>
    </row>
    <row r="5" spans="1:19">
      <c r="A5" s="8" t="s">
        <v>243</v>
      </c>
      <c r="B5" s="7"/>
      <c r="C5" s="7"/>
      <c r="D5" s="7"/>
      <c r="E5" s="7"/>
      <c r="F5" s="7"/>
      <c r="G5" s="7"/>
      <c r="H5" s="7"/>
      <c r="I5" s="7"/>
      <c r="J5" s="7"/>
      <c r="K5" s="7"/>
      <c r="L5" s="7"/>
      <c r="M5" s="7"/>
      <c r="N5" s="7"/>
      <c r="O5" s="7"/>
      <c r="P5" s="7"/>
      <c r="Q5" s="7"/>
      <c r="R5" s="126"/>
    </row>
    <row r="6" spans="1:19">
      <c r="A6" s="7"/>
      <c r="B6" s="7"/>
      <c r="C6" s="7"/>
      <c r="D6" s="7"/>
      <c r="E6" s="7"/>
      <c r="F6" s="7"/>
      <c r="G6" s="7"/>
      <c r="H6" s="7"/>
      <c r="I6" s="7"/>
      <c r="J6" s="7"/>
      <c r="K6" s="7"/>
      <c r="L6" s="7"/>
      <c r="M6" s="7"/>
      <c r="N6" s="7"/>
      <c r="O6" s="7"/>
      <c r="P6" s="7"/>
      <c r="Q6" s="7"/>
      <c r="R6" s="126"/>
    </row>
    <row r="8" spans="1:19">
      <c r="B8" s="1475" t="s">
        <v>244</v>
      </c>
      <c r="C8" s="1475"/>
      <c r="D8" s="1475"/>
      <c r="E8" s="1475"/>
      <c r="F8" s="1475"/>
      <c r="G8" s="1475"/>
      <c r="H8" s="1475"/>
      <c r="I8" s="1475"/>
      <c r="J8" s="1475"/>
      <c r="K8" s="1475"/>
      <c r="L8" s="1475"/>
      <c r="M8" s="1475"/>
      <c r="N8" s="1475"/>
      <c r="O8" s="1475"/>
      <c r="P8" s="1475"/>
      <c r="Q8" s="1475"/>
    </row>
    <row r="9" spans="1:19" ht="124.5" customHeight="1">
      <c r="B9" s="127" t="s">
        <v>4</v>
      </c>
      <c r="C9" s="128" t="s">
        <v>245</v>
      </c>
      <c r="D9" s="128" t="s">
        <v>246</v>
      </c>
      <c r="E9" s="129" t="s">
        <v>247</v>
      </c>
      <c r="F9" s="130" t="s">
        <v>248</v>
      </c>
      <c r="G9" s="131" t="s">
        <v>249</v>
      </c>
      <c r="H9" s="132" t="s">
        <v>250</v>
      </c>
      <c r="I9" s="133" t="s">
        <v>251</v>
      </c>
      <c r="J9" s="130" t="s">
        <v>252</v>
      </c>
      <c r="K9" s="131" t="s">
        <v>253</v>
      </c>
      <c r="L9" s="134" t="s">
        <v>254</v>
      </c>
      <c r="M9" s="129" t="s">
        <v>255</v>
      </c>
      <c r="N9" s="133" t="s">
        <v>256</v>
      </c>
      <c r="O9" s="135" t="s">
        <v>257</v>
      </c>
      <c r="P9" s="136" t="s">
        <v>258</v>
      </c>
      <c r="Q9" s="137" t="s">
        <v>259</v>
      </c>
    </row>
    <row r="10" spans="1:19" ht="28.5" customHeight="1">
      <c r="B10" s="138" t="s">
        <v>69</v>
      </c>
      <c r="C10" s="139" t="s">
        <v>260</v>
      </c>
      <c r="D10" s="140"/>
      <c r="E10" s="141"/>
      <c r="F10" s="142"/>
      <c r="G10" s="143"/>
      <c r="H10" s="144"/>
      <c r="I10" s="141"/>
      <c r="J10" s="142"/>
      <c r="K10" s="143"/>
      <c r="L10" s="143"/>
      <c r="M10" s="141"/>
      <c r="N10" s="145"/>
      <c r="O10" s="146"/>
      <c r="P10" s="144"/>
      <c r="Q10" s="141"/>
    </row>
    <row r="11" spans="1:19">
      <c r="B11" s="147" t="s">
        <v>71</v>
      </c>
      <c r="C11" s="148" t="s">
        <v>261</v>
      </c>
      <c r="D11" s="149">
        <f t="shared" ref="D11:Q12" si="0">D30</f>
        <v>6.1679200000000005</v>
      </c>
      <c r="E11" s="150">
        <f t="shared" si="0"/>
        <v>6.1679200000000005</v>
      </c>
      <c r="F11" s="151">
        <f t="shared" si="0"/>
        <v>3.8228200000000001</v>
      </c>
      <c r="G11" s="152">
        <f t="shared" si="0"/>
        <v>0</v>
      </c>
      <c r="H11" s="153">
        <f t="shared" si="0"/>
        <v>2.3451</v>
      </c>
      <c r="I11" s="150">
        <f t="shared" si="0"/>
        <v>0</v>
      </c>
      <c r="J11" s="151">
        <f t="shared" si="0"/>
        <v>0</v>
      </c>
      <c r="K11" s="152">
        <f t="shared" si="0"/>
        <v>0</v>
      </c>
      <c r="L11" s="152">
        <f t="shared" si="0"/>
        <v>0</v>
      </c>
      <c r="M11" s="150">
        <f t="shared" si="0"/>
        <v>0</v>
      </c>
      <c r="N11" s="154">
        <f t="shared" si="0"/>
        <v>0</v>
      </c>
      <c r="O11" s="152">
        <f t="shared" si="0"/>
        <v>0</v>
      </c>
      <c r="P11" s="152">
        <f t="shared" si="0"/>
        <v>0</v>
      </c>
      <c r="Q11" s="150">
        <f t="shared" si="0"/>
        <v>0</v>
      </c>
    </row>
    <row r="12" spans="1:19">
      <c r="B12" s="155" t="s">
        <v>77</v>
      </c>
      <c r="C12" s="156" t="s">
        <v>262</v>
      </c>
      <c r="D12" s="157">
        <f t="shared" si="0"/>
        <v>0</v>
      </c>
      <c r="E12" s="158">
        <f t="shared" si="0"/>
        <v>0</v>
      </c>
      <c r="F12" s="159">
        <f t="shared" si="0"/>
        <v>0</v>
      </c>
      <c r="G12" s="160">
        <f t="shared" si="0"/>
        <v>0</v>
      </c>
      <c r="H12" s="161">
        <f t="shared" si="0"/>
        <v>0</v>
      </c>
      <c r="I12" s="158">
        <f t="shared" si="0"/>
        <v>0</v>
      </c>
      <c r="J12" s="159">
        <f t="shared" si="0"/>
        <v>0</v>
      </c>
      <c r="K12" s="160">
        <f t="shared" si="0"/>
        <v>0</v>
      </c>
      <c r="L12" s="160">
        <f t="shared" si="0"/>
        <v>0</v>
      </c>
      <c r="M12" s="158">
        <f t="shared" si="0"/>
        <v>0</v>
      </c>
      <c r="N12" s="162">
        <f t="shared" si="0"/>
        <v>0</v>
      </c>
      <c r="O12" s="163">
        <f>O31</f>
        <v>0</v>
      </c>
      <c r="P12" s="161">
        <f t="shared" si="0"/>
        <v>0</v>
      </c>
      <c r="Q12" s="158">
        <f t="shared" si="0"/>
        <v>0</v>
      </c>
    </row>
    <row r="13" spans="1:19">
      <c r="B13" s="155" t="s">
        <v>105</v>
      </c>
      <c r="C13" s="156" t="s">
        <v>263</v>
      </c>
      <c r="D13" s="157">
        <f t="shared" ref="D13:Q13" si="1">D34+D93</f>
        <v>220.62838999999997</v>
      </c>
      <c r="E13" s="158">
        <f t="shared" si="1"/>
        <v>86.976065266559985</v>
      </c>
      <c r="F13" s="159">
        <f t="shared" si="1"/>
        <v>82.883571225359987</v>
      </c>
      <c r="G13" s="160">
        <f t="shared" si="1"/>
        <v>1.5973266052799999</v>
      </c>
      <c r="H13" s="161">
        <f t="shared" si="1"/>
        <v>2.49516743592</v>
      </c>
      <c r="I13" s="158">
        <f t="shared" si="1"/>
        <v>133.64616308815999</v>
      </c>
      <c r="J13" s="159">
        <f t="shared" si="1"/>
        <v>46.029656005200003</v>
      </c>
      <c r="K13" s="160">
        <f t="shared" si="1"/>
        <v>82.082505292839997</v>
      </c>
      <c r="L13" s="160">
        <f t="shared" si="1"/>
        <v>5.5340017901199996</v>
      </c>
      <c r="M13" s="158">
        <f t="shared" si="1"/>
        <v>3.1271507999999998E-4</v>
      </c>
      <c r="N13" s="162">
        <f t="shared" si="1"/>
        <v>5.5786825999999991E-3</v>
      </c>
      <c r="O13" s="163">
        <f t="shared" si="1"/>
        <v>5.5786825999999991E-3</v>
      </c>
      <c r="P13" s="161">
        <f t="shared" si="1"/>
        <v>0</v>
      </c>
      <c r="Q13" s="158">
        <f t="shared" si="1"/>
        <v>2.7024759999999998E-4</v>
      </c>
    </row>
    <row r="14" spans="1:19" s="2" customFormat="1" ht="35.25" customHeight="1">
      <c r="B14" s="164" t="s">
        <v>107</v>
      </c>
      <c r="C14" s="165" t="s">
        <v>264</v>
      </c>
      <c r="D14" s="166">
        <f t="shared" ref="D14:Q14" si="2">D35+D94</f>
        <v>210.08363</v>
      </c>
      <c r="E14" s="167">
        <f t="shared" si="2"/>
        <v>85.502499999999998</v>
      </c>
      <c r="F14" s="168">
        <f t="shared" si="2"/>
        <v>82.639979999999994</v>
      </c>
      <c r="G14" s="169">
        <f t="shared" si="2"/>
        <v>1.50623</v>
      </c>
      <c r="H14" s="170">
        <f t="shared" si="2"/>
        <v>1.35629</v>
      </c>
      <c r="I14" s="167">
        <f t="shared" si="2"/>
        <v>124.58113</v>
      </c>
      <c r="J14" s="168">
        <f t="shared" si="2"/>
        <v>44.095880000000001</v>
      </c>
      <c r="K14" s="169">
        <f t="shared" si="2"/>
        <v>75.002629999999996</v>
      </c>
      <c r="L14" s="169">
        <f t="shared" si="2"/>
        <v>5.4826199999999998</v>
      </c>
      <c r="M14" s="167">
        <f t="shared" si="2"/>
        <v>0</v>
      </c>
      <c r="N14" s="171">
        <f t="shared" si="2"/>
        <v>0</v>
      </c>
      <c r="O14" s="172">
        <f t="shared" si="2"/>
        <v>0</v>
      </c>
      <c r="P14" s="170">
        <f t="shared" si="2"/>
        <v>0</v>
      </c>
      <c r="Q14" s="167">
        <f t="shared" si="2"/>
        <v>0</v>
      </c>
      <c r="R14" s="173"/>
      <c r="S14" s="173"/>
    </row>
    <row r="15" spans="1:19">
      <c r="B15" s="155" t="s">
        <v>265</v>
      </c>
      <c r="C15" s="156" t="s">
        <v>266</v>
      </c>
      <c r="D15" s="157">
        <f t="shared" ref="D15:Q15" si="3">D37</f>
        <v>12.27449</v>
      </c>
      <c r="E15" s="158">
        <f t="shared" si="3"/>
        <v>1.4644900000000001</v>
      </c>
      <c r="F15" s="159">
        <f t="shared" si="3"/>
        <v>0</v>
      </c>
      <c r="G15" s="160">
        <f t="shared" si="3"/>
        <v>1.4644900000000001</v>
      </c>
      <c r="H15" s="161">
        <f t="shared" si="3"/>
        <v>0</v>
      </c>
      <c r="I15" s="158">
        <f t="shared" si="3"/>
        <v>10.81</v>
      </c>
      <c r="J15" s="159">
        <f t="shared" si="3"/>
        <v>0</v>
      </c>
      <c r="K15" s="160">
        <f t="shared" si="3"/>
        <v>0</v>
      </c>
      <c r="L15" s="160">
        <f t="shared" si="3"/>
        <v>10.81</v>
      </c>
      <c r="M15" s="158">
        <f t="shared" si="3"/>
        <v>0</v>
      </c>
      <c r="N15" s="162">
        <f t="shared" si="3"/>
        <v>0</v>
      </c>
      <c r="O15" s="163">
        <f t="shared" si="3"/>
        <v>0</v>
      </c>
      <c r="P15" s="161">
        <f t="shared" si="3"/>
        <v>0</v>
      </c>
      <c r="Q15" s="158">
        <f t="shared" si="3"/>
        <v>0</v>
      </c>
    </row>
    <row r="16" spans="1:19">
      <c r="B16" s="155" t="s">
        <v>267</v>
      </c>
      <c r="C16" s="156" t="s">
        <v>268</v>
      </c>
      <c r="D16" s="157">
        <f t="shared" ref="D16:Q16" si="4">D45+D101+D198</f>
        <v>127.84508</v>
      </c>
      <c r="E16" s="158">
        <f t="shared" si="4"/>
        <v>53.303303866562324</v>
      </c>
      <c r="F16" s="159">
        <f t="shared" si="4"/>
        <v>11.342093996847657</v>
      </c>
      <c r="G16" s="160">
        <f t="shared" si="4"/>
        <v>8.7505225193722964</v>
      </c>
      <c r="H16" s="161">
        <f t="shared" si="4"/>
        <v>33.210687350342369</v>
      </c>
      <c r="I16" s="158">
        <f t="shared" si="4"/>
        <v>52.298472475901512</v>
      </c>
      <c r="J16" s="159">
        <f t="shared" si="4"/>
        <v>36.75594438874446</v>
      </c>
      <c r="K16" s="160">
        <f t="shared" si="4"/>
        <v>13.896462426521776</v>
      </c>
      <c r="L16" s="160">
        <f t="shared" si="4"/>
        <v>1.6460656606352762</v>
      </c>
      <c r="M16" s="158">
        <f t="shared" si="4"/>
        <v>1.2303208605167688</v>
      </c>
      <c r="N16" s="162">
        <f t="shared" si="4"/>
        <v>20.090971187537395</v>
      </c>
      <c r="O16" s="163">
        <f t="shared" si="4"/>
        <v>20.090971187537395</v>
      </c>
      <c r="P16" s="161">
        <f t="shared" si="4"/>
        <v>0</v>
      </c>
      <c r="Q16" s="158">
        <f t="shared" si="4"/>
        <v>0.92201160948200811</v>
      </c>
    </row>
    <row r="17" spans="1:22" s="2" customFormat="1">
      <c r="B17" s="174" t="s">
        <v>269</v>
      </c>
      <c r="C17" s="175" t="s">
        <v>270</v>
      </c>
      <c r="D17" s="176">
        <f t="shared" ref="D17:Q17" si="5">D46+D102+D199</f>
        <v>71.481569999999991</v>
      </c>
      <c r="E17" s="177">
        <f t="shared" si="5"/>
        <v>32.275668806663056</v>
      </c>
      <c r="F17" s="178">
        <f t="shared" si="5"/>
        <v>1.9030035428535472</v>
      </c>
      <c r="G17" s="179">
        <f t="shared" si="5"/>
        <v>4.255304979190254</v>
      </c>
      <c r="H17" s="180">
        <f t="shared" si="5"/>
        <v>26.117360284619252</v>
      </c>
      <c r="I17" s="177">
        <f t="shared" si="5"/>
        <v>32.573060703198202</v>
      </c>
      <c r="J17" s="178">
        <f t="shared" si="5"/>
        <v>25.324548688468948</v>
      </c>
      <c r="K17" s="179">
        <f t="shared" si="5"/>
        <v>6.4240981795906587</v>
      </c>
      <c r="L17" s="179">
        <f t="shared" si="5"/>
        <v>0.82441383513860178</v>
      </c>
      <c r="M17" s="177">
        <f t="shared" si="5"/>
        <v>1.1944435588139775</v>
      </c>
      <c r="N17" s="181">
        <f t="shared" si="5"/>
        <v>4.6416032554660447</v>
      </c>
      <c r="O17" s="182">
        <f t="shared" si="5"/>
        <v>4.6416032554660447</v>
      </c>
      <c r="P17" s="180">
        <f t="shared" si="5"/>
        <v>0</v>
      </c>
      <c r="Q17" s="177">
        <f t="shared" si="5"/>
        <v>0.7967936758587163</v>
      </c>
      <c r="R17" s="173"/>
      <c r="S17" s="173"/>
    </row>
    <row r="18" spans="1:22" s="2" customFormat="1">
      <c r="B18" s="174" t="s">
        <v>271</v>
      </c>
      <c r="C18" s="175" t="s">
        <v>272</v>
      </c>
      <c r="D18" s="176">
        <f t="shared" ref="D18:Q18" si="6">D49+D105+D202</f>
        <v>0</v>
      </c>
      <c r="E18" s="177">
        <f t="shared" si="6"/>
        <v>0</v>
      </c>
      <c r="F18" s="178">
        <f t="shared" si="6"/>
        <v>0</v>
      </c>
      <c r="G18" s="179">
        <f t="shared" si="6"/>
        <v>0</v>
      </c>
      <c r="H18" s="180">
        <f t="shared" si="6"/>
        <v>0</v>
      </c>
      <c r="I18" s="177">
        <f t="shared" si="6"/>
        <v>0</v>
      </c>
      <c r="J18" s="178">
        <f t="shared" si="6"/>
        <v>0</v>
      </c>
      <c r="K18" s="179">
        <f t="shared" si="6"/>
        <v>0</v>
      </c>
      <c r="L18" s="179">
        <f t="shared" si="6"/>
        <v>0</v>
      </c>
      <c r="M18" s="177">
        <f t="shared" si="6"/>
        <v>0</v>
      </c>
      <c r="N18" s="181">
        <f t="shared" si="6"/>
        <v>0</v>
      </c>
      <c r="O18" s="182">
        <f t="shared" si="6"/>
        <v>0</v>
      </c>
      <c r="P18" s="180">
        <f t="shared" si="6"/>
        <v>0</v>
      </c>
      <c r="Q18" s="177">
        <f t="shared" si="6"/>
        <v>0</v>
      </c>
      <c r="R18" s="173"/>
      <c r="S18" s="173"/>
    </row>
    <row r="19" spans="1:22" s="2" customFormat="1">
      <c r="B19" s="183" t="s">
        <v>273</v>
      </c>
      <c r="C19" s="184" t="s">
        <v>274</v>
      </c>
      <c r="D19" s="185">
        <f t="shared" ref="D19:Q19" si="7">D47+D103+D200</f>
        <v>40.748629999999999</v>
      </c>
      <c r="E19" s="186">
        <f t="shared" si="7"/>
        <v>20.810823828539263</v>
      </c>
      <c r="F19" s="187">
        <f t="shared" si="7"/>
        <v>9.4246093598341094</v>
      </c>
      <c r="G19" s="188">
        <f t="shared" si="7"/>
        <v>4.4802321925020419</v>
      </c>
      <c r="H19" s="189">
        <f t="shared" si="7"/>
        <v>6.9059822762031136</v>
      </c>
      <c r="I19" s="186">
        <f t="shared" si="7"/>
        <v>19.308156591743305</v>
      </c>
      <c r="J19" s="187">
        <f t="shared" si="7"/>
        <v>11.113290479075511</v>
      </c>
      <c r="K19" s="188">
        <f t="shared" si="7"/>
        <v>7.381666566891119</v>
      </c>
      <c r="L19" s="188">
        <f t="shared" si="7"/>
        <v>0.8131995457766743</v>
      </c>
      <c r="M19" s="186">
        <f t="shared" si="7"/>
        <v>3.5825860222790974E-2</v>
      </c>
      <c r="N19" s="190">
        <f t="shared" si="7"/>
        <v>0.46865024147134948</v>
      </c>
      <c r="O19" s="191">
        <f t="shared" si="7"/>
        <v>0.46865024147134948</v>
      </c>
      <c r="P19" s="189">
        <f t="shared" si="7"/>
        <v>0</v>
      </c>
      <c r="Q19" s="186">
        <f t="shared" si="7"/>
        <v>0.12517347802329182</v>
      </c>
      <c r="R19" s="173"/>
      <c r="S19" s="173"/>
    </row>
    <row r="20" spans="1:22">
      <c r="B20" s="155" t="s">
        <v>275</v>
      </c>
      <c r="C20" s="192" t="s">
        <v>276</v>
      </c>
      <c r="D20" s="157">
        <f t="shared" ref="D20:Q20" si="8">D52+D108+D205</f>
        <v>1029.0941400000002</v>
      </c>
      <c r="E20" s="158">
        <f t="shared" si="8"/>
        <v>310.68278670135243</v>
      </c>
      <c r="F20" s="159">
        <f t="shared" si="8"/>
        <v>60.206807137732703</v>
      </c>
      <c r="G20" s="160">
        <f t="shared" si="8"/>
        <v>44.19000287193267</v>
      </c>
      <c r="H20" s="161">
        <f t="shared" si="8"/>
        <v>206.28597669168704</v>
      </c>
      <c r="I20" s="158">
        <f t="shared" si="8"/>
        <v>540.51067179939616</v>
      </c>
      <c r="J20" s="159">
        <f t="shared" si="8"/>
        <v>242.5027218486691</v>
      </c>
      <c r="K20" s="160">
        <f t="shared" si="8"/>
        <v>243.88557693584573</v>
      </c>
      <c r="L20" s="160">
        <f t="shared" si="8"/>
        <v>54.122373014881362</v>
      </c>
      <c r="M20" s="158">
        <f t="shared" si="8"/>
        <v>28.062701802866059</v>
      </c>
      <c r="N20" s="162">
        <f t="shared" si="8"/>
        <v>137.08044045806267</v>
      </c>
      <c r="O20" s="163">
        <f t="shared" si="8"/>
        <v>137.08044045806267</v>
      </c>
      <c r="P20" s="161">
        <f t="shared" si="8"/>
        <v>0</v>
      </c>
      <c r="Q20" s="158">
        <f t="shared" si="8"/>
        <v>12.757539238322655</v>
      </c>
    </row>
    <row r="21" spans="1:22">
      <c r="B21" s="174" t="s">
        <v>277</v>
      </c>
      <c r="C21" s="193" t="s">
        <v>278</v>
      </c>
      <c r="D21" s="176">
        <f t="shared" ref="D21:Q21" si="9">D53+D109+D206</f>
        <v>1002.55016</v>
      </c>
      <c r="E21" s="177">
        <f t="shared" si="9"/>
        <v>302.57241317296916</v>
      </c>
      <c r="F21" s="178">
        <f t="shared" si="9"/>
        <v>58.904489498978592</v>
      </c>
      <c r="G21" s="179">
        <f t="shared" si="9"/>
        <v>43.204322082156118</v>
      </c>
      <c r="H21" s="180">
        <f t="shared" si="9"/>
        <v>200.46360159183445</v>
      </c>
      <c r="I21" s="177">
        <f t="shared" si="9"/>
        <v>525.84809963631733</v>
      </c>
      <c r="J21" s="178">
        <f t="shared" si="9"/>
        <v>235.2092497231335</v>
      </c>
      <c r="K21" s="179">
        <f t="shared" si="9"/>
        <v>237.82703346206708</v>
      </c>
      <c r="L21" s="179">
        <f t="shared" si="9"/>
        <v>52.81181645111684</v>
      </c>
      <c r="M21" s="177">
        <f t="shared" si="9"/>
        <v>27.429263657787708</v>
      </c>
      <c r="N21" s="181">
        <f t="shared" si="9"/>
        <v>134.17516473078055</v>
      </c>
      <c r="O21" s="182">
        <f t="shared" si="9"/>
        <v>134.17516473078055</v>
      </c>
      <c r="P21" s="180">
        <f t="shared" si="9"/>
        <v>0</v>
      </c>
      <c r="Q21" s="177">
        <f t="shared" si="9"/>
        <v>12.525218802145147</v>
      </c>
    </row>
    <row r="22" spans="1:22">
      <c r="A22" s="194"/>
      <c r="B22" s="195" t="s">
        <v>279</v>
      </c>
      <c r="C22" s="196" t="s">
        <v>280</v>
      </c>
      <c r="D22" s="197">
        <f>D32+D33+D47+D69+D71+D75+D77+D78+D79+D81+D87+D88+D103+D122+D124+D128+D131+D132+D134+D140+D141+D200+D219+D221+D225+D227+D228+D229+D231+D238+D239+D130</f>
        <v>65.28752999999999</v>
      </c>
      <c r="E22" s="198">
        <f t="shared" ref="E22:Q22" si="10">E32+E33+E47+E69+E71+E75+E77+E78+E79+E81+E87+E88+E103+E122+E124+E128+E131+E132+E134+E140+E141+E200+E219+E221+E225+E227+E228+E229+E231+E238+E239+E130</f>
        <v>31.449110395480755</v>
      </c>
      <c r="F22" s="199">
        <f t="shared" si="10"/>
        <v>10.655023355034757</v>
      </c>
      <c r="G22" s="200">
        <f t="shared" si="10"/>
        <v>5.3576494483327526</v>
      </c>
      <c r="H22" s="201">
        <f t="shared" si="10"/>
        <v>15.436437592113251</v>
      </c>
      <c r="I22" s="198">
        <f t="shared" si="10"/>
        <v>29.935858682387156</v>
      </c>
      <c r="J22" s="199">
        <f t="shared" si="10"/>
        <v>16.275727809915637</v>
      </c>
      <c r="K22" s="200">
        <f t="shared" si="10"/>
        <v>11.864904238393818</v>
      </c>
      <c r="L22" s="200">
        <f t="shared" si="10"/>
        <v>1.7952266340776977</v>
      </c>
      <c r="M22" s="198">
        <f t="shared" si="10"/>
        <v>0.6558551191330656</v>
      </c>
      <c r="N22" s="202">
        <f t="shared" si="10"/>
        <v>2.8663720248066258</v>
      </c>
      <c r="O22" s="203">
        <f t="shared" si="10"/>
        <v>2.8663720248066258</v>
      </c>
      <c r="P22" s="201">
        <f t="shared" si="10"/>
        <v>0</v>
      </c>
      <c r="Q22" s="204">
        <f t="shared" si="10"/>
        <v>0.38033377819239755</v>
      </c>
    </row>
    <row r="23" spans="1:22">
      <c r="A23" s="194"/>
      <c r="B23" s="205" t="s">
        <v>281</v>
      </c>
      <c r="C23" s="139" t="s">
        <v>282</v>
      </c>
      <c r="D23" s="206">
        <f t="shared" ref="D23:Q23" si="11">D29+D92+D190</f>
        <v>1868.7668299999998</v>
      </c>
      <c r="E23" s="205">
        <f t="shared" si="11"/>
        <v>664.48062953027556</v>
      </c>
      <c r="F23" s="207">
        <f t="shared" si="11"/>
        <v>260.16666480334942</v>
      </c>
      <c r="G23" s="208">
        <f t="shared" si="11"/>
        <v>70.099265442179131</v>
      </c>
      <c r="H23" s="209">
        <f t="shared" si="11"/>
        <v>334.21469928474704</v>
      </c>
      <c r="I23" s="205">
        <f t="shared" si="11"/>
        <v>969.03130853902667</v>
      </c>
      <c r="J23" s="207">
        <f t="shared" si="11"/>
        <v>438.58286297392772</v>
      </c>
      <c r="K23" s="208">
        <f t="shared" si="11"/>
        <v>439.31829334935981</v>
      </c>
      <c r="L23" s="208">
        <f t="shared" si="11"/>
        <v>91.13015221573923</v>
      </c>
      <c r="M23" s="205">
        <f t="shared" si="11"/>
        <v>33.411763405565708</v>
      </c>
      <c r="N23" s="210">
        <f t="shared" si="11"/>
        <v>182.42957988584718</v>
      </c>
      <c r="O23" s="211">
        <f t="shared" si="11"/>
        <v>182.42957988584718</v>
      </c>
      <c r="P23" s="209">
        <f t="shared" si="11"/>
        <v>0</v>
      </c>
      <c r="Q23" s="212">
        <f t="shared" si="11"/>
        <v>19.413548639284727</v>
      </c>
      <c r="T23" s="125"/>
      <c r="U23" s="213"/>
      <c r="V23" s="3"/>
    </row>
    <row r="24" spans="1:22">
      <c r="B24" s="214" t="s">
        <v>283</v>
      </c>
      <c r="C24" s="215" t="s">
        <v>284</v>
      </c>
      <c r="D24" s="157">
        <f t="shared" ref="D24:D31" si="12">E24+I24+M24+N24+Q24</f>
        <v>1538.6477900000002</v>
      </c>
      <c r="E24" s="158">
        <f t="shared" ref="E24:Q24" si="13">SUM(E25:E27)</f>
        <v>491.55971953027557</v>
      </c>
      <c r="F24" s="159">
        <f t="shared" si="13"/>
        <v>93.917864803349417</v>
      </c>
      <c r="G24" s="160">
        <f t="shared" si="13"/>
        <v>67.128545442179131</v>
      </c>
      <c r="H24" s="161">
        <f t="shared" si="13"/>
        <v>330.51330928474704</v>
      </c>
      <c r="I24" s="158">
        <f t="shared" si="13"/>
        <v>811.95617853902684</v>
      </c>
      <c r="J24" s="159">
        <f t="shared" si="13"/>
        <v>394.48698297392764</v>
      </c>
      <c r="K24" s="160">
        <f t="shared" si="13"/>
        <v>342.63166334935988</v>
      </c>
      <c r="L24" s="160">
        <f t="shared" si="13"/>
        <v>74.83753221573923</v>
      </c>
      <c r="M24" s="158">
        <f t="shared" si="13"/>
        <v>33.28876340556571</v>
      </c>
      <c r="N24" s="162">
        <f t="shared" si="13"/>
        <v>182.42957988584718</v>
      </c>
      <c r="O24" s="163">
        <f t="shared" si="13"/>
        <v>182.42957988584718</v>
      </c>
      <c r="P24" s="161">
        <f t="shared" si="13"/>
        <v>0</v>
      </c>
      <c r="Q24" s="214">
        <f t="shared" si="13"/>
        <v>19.413548639284727</v>
      </c>
      <c r="T24" s="125"/>
      <c r="U24" s="125"/>
      <c r="V24" s="216"/>
    </row>
    <row r="25" spans="1:22">
      <c r="B25" s="217" t="s">
        <v>285</v>
      </c>
      <c r="C25" s="218" t="s">
        <v>286</v>
      </c>
      <c r="D25" s="219">
        <f t="shared" si="12"/>
        <v>969.91467999999998</v>
      </c>
      <c r="E25" s="217">
        <f t="shared" ref="E25:E30" si="14">SUM(F25:H25)</f>
        <v>306.10022999999995</v>
      </c>
      <c r="F25" s="220">
        <f>F29-F30-F31-F35-F38-F39-F59-F60-F91</f>
        <v>65.912159999999972</v>
      </c>
      <c r="G25" s="221">
        <f>G29-G30-G31-G35-G38-G39-G59-G60-G91</f>
        <v>45.713520000000003</v>
      </c>
      <c r="H25" s="222">
        <f>H29-H30-H31-H35-H38-H39-H59-H60-H91</f>
        <v>194.47454999999999</v>
      </c>
      <c r="I25" s="217">
        <f t="shared" ref="I25:I57" si="15">SUM(J25:L25)</f>
        <v>488.48146000000003</v>
      </c>
      <c r="J25" s="220">
        <f t="shared" ref="J25:Q25" si="16">J29-J30-J31-J35-J38-J39-J59-J60-J91</f>
        <v>205.34784000000002</v>
      </c>
      <c r="K25" s="221">
        <f t="shared" si="16"/>
        <v>229.66813999999997</v>
      </c>
      <c r="L25" s="221">
        <f t="shared" si="16"/>
        <v>53.465479999999999</v>
      </c>
      <c r="M25" s="217">
        <f t="shared" si="16"/>
        <v>24.848479999999999</v>
      </c>
      <c r="N25" s="223">
        <f>SUM(O25:P25)</f>
        <v>135.99725999999998</v>
      </c>
      <c r="O25" s="224">
        <f t="shared" si="16"/>
        <v>135.99725999999998</v>
      </c>
      <c r="P25" s="222">
        <f t="shared" si="16"/>
        <v>0</v>
      </c>
      <c r="Q25" s="217">
        <f t="shared" si="16"/>
        <v>14.487250000000001</v>
      </c>
      <c r="T25" s="125"/>
      <c r="U25" s="125"/>
      <c r="V25" s="216"/>
    </row>
    <row r="26" spans="1:22">
      <c r="B26" s="217" t="s">
        <v>287</v>
      </c>
      <c r="C26" s="225" t="s">
        <v>288</v>
      </c>
      <c r="D26" s="226">
        <f t="shared" si="12"/>
        <v>175.70520999999999</v>
      </c>
      <c r="E26" s="227">
        <f t="shared" si="14"/>
        <v>59.984353052320003</v>
      </c>
      <c r="F26" s="228">
        <f>F92-F94-F143</f>
        <v>4.0064301984199995</v>
      </c>
      <c r="G26" s="229">
        <f>G92-G94-G143</f>
        <v>4.14594013516</v>
      </c>
      <c r="H26" s="230">
        <f>H92-H94-H143</f>
        <v>51.831982718740001</v>
      </c>
      <c r="I26" s="227">
        <f t="shared" si="15"/>
        <v>115.44043143252</v>
      </c>
      <c r="J26" s="228">
        <f t="shared" ref="J26:Q26" si="17">J92-J94-J143</f>
        <v>88.008982636900001</v>
      </c>
      <c r="K26" s="229">
        <f t="shared" si="17"/>
        <v>25.092988155730001</v>
      </c>
      <c r="L26" s="229">
        <f t="shared" si="17"/>
        <v>2.3384606398900001</v>
      </c>
      <c r="M26" s="227">
        <f t="shared" si="17"/>
        <v>1.4232122009999997E-2</v>
      </c>
      <c r="N26" s="231">
        <f>SUM(O26:P26)</f>
        <v>0.25389402845000003</v>
      </c>
      <c r="O26" s="232">
        <f t="shared" si="17"/>
        <v>0.25389402845000003</v>
      </c>
      <c r="P26" s="230">
        <f t="shared" si="17"/>
        <v>0</v>
      </c>
      <c r="Q26" s="227">
        <f t="shared" si="17"/>
        <v>1.2299364699999999E-2</v>
      </c>
    </row>
    <row r="27" spans="1:22">
      <c r="B27" s="217" t="s">
        <v>289</v>
      </c>
      <c r="C27" s="233" t="s">
        <v>290</v>
      </c>
      <c r="D27" s="234">
        <f t="shared" si="12"/>
        <v>393.02790000000005</v>
      </c>
      <c r="E27" s="235">
        <f t="shared" si="14"/>
        <v>125.47513647795563</v>
      </c>
      <c r="F27" s="236">
        <f>F190</f>
        <v>23.99927460492944</v>
      </c>
      <c r="G27" s="237">
        <f>G190</f>
        <v>17.269085307019122</v>
      </c>
      <c r="H27" s="238">
        <f>H190</f>
        <v>84.206776566007065</v>
      </c>
      <c r="I27" s="235">
        <f t="shared" si="15"/>
        <v>208.03428710650678</v>
      </c>
      <c r="J27" s="236">
        <f t="shared" ref="J27:Q27" si="18">J190</f>
        <v>101.13016033702766</v>
      </c>
      <c r="K27" s="237">
        <f t="shared" si="18"/>
        <v>87.870535193629877</v>
      </c>
      <c r="L27" s="237">
        <f t="shared" si="18"/>
        <v>19.033591575849236</v>
      </c>
      <c r="M27" s="235">
        <f t="shared" si="18"/>
        <v>8.4260512835557098</v>
      </c>
      <c r="N27" s="239">
        <f>SUM(O27:P27)</f>
        <v>46.178425857397201</v>
      </c>
      <c r="O27" s="240">
        <f t="shared" si="18"/>
        <v>46.178425857397201</v>
      </c>
      <c r="P27" s="238">
        <f t="shared" si="18"/>
        <v>0</v>
      </c>
      <c r="Q27" s="235">
        <f t="shared" si="18"/>
        <v>4.9139992745847234</v>
      </c>
    </row>
    <row r="28" spans="1:22">
      <c r="B28" s="214" t="s">
        <v>291</v>
      </c>
      <c r="C28" s="215" t="s">
        <v>292</v>
      </c>
      <c r="D28" s="206">
        <f t="shared" si="12"/>
        <v>330.11903999999998</v>
      </c>
      <c r="E28" s="205">
        <f t="shared" si="14"/>
        <v>172.92090999999999</v>
      </c>
      <c r="F28" s="207">
        <f>F30+F31+F35+F38+F39+F59+F60+F91+F94+F143</f>
        <v>166.24879999999999</v>
      </c>
      <c r="G28" s="208">
        <f>G30+G31+G35+G38+G39+G59+G60+G91+G94+G143</f>
        <v>2.97072</v>
      </c>
      <c r="H28" s="209">
        <f>H30+H31+H35+H38+H39+H59+H60+H91+H94+H143</f>
        <v>3.70139</v>
      </c>
      <c r="I28" s="205">
        <f t="shared" si="15"/>
        <v>157.07513</v>
      </c>
      <c r="J28" s="207">
        <f t="shared" ref="J28:Q28" si="19">J30+J31+J35+J38+J39+J59+J60+J91+J94+J143</f>
        <v>44.095880000000001</v>
      </c>
      <c r="K28" s="208">
        <f t="shared" si="19"/>
        <v>96.686629999999994</v>
      </c>
      <c r="L28" s="208">
        <f t="shared" si="19"/>
        <v>16.292619999999999</v>
      </c>
      <c r="M28" s="205">
        <f t="shared" si="19"/>
        <v>0.123</v>
      </c>
      <c r="N28" s="210">
        <f>SUM(O28:P28)</f>
        <v>0</v>
      </c>
      <c r="O28" s="211">
        <f t="shared" si="19"/>
        <v>0</v>
      </c>
      <c r="P28" s="209">
        <f t="shared" si="19"/>
        <v>0</v>
      </c>
      <c r="Q28" s="205">
        <f t="shared" si="19"/>
        <v>0</v>
      </c>
    </row>
    <row r="29" spans="1:22" ht="45" customHeight="1">
      <c r="B29" s="138" t="s">
        <v>110</v>
      </c>
      <c r="C29" s="139" t="s">
        <v>293</v>
      </c>
      <c r="D29" s="241">
        <f t="shared" si="12"/>
        <v>1300.0337199999997</v>
      </c>
      <c r="E29" s="138">
        <f t="shared" si="14"/>
        <v>479.02113999999995</v>
      </c>
      <c r="F29" s="242">
        <f>F30+F31+F34+F37+F40+F43+F45+F51+F52+F58+F65+F68+F83+F84</f>
        <v>232.16095999999999</v>
      </c>
      <c r="G29" s="243">
        <f>G30+G31+G34+G37+G40+G43+G45+G51+G52+G58+G65+G68+G83+G84</f>
        <v>48.684240000000003</v>
      </c>
      <c r="H29" s="244">
        <f>H30+H31+H34+H37+H40+H43+H45+H51+H52+H58+H65+H68+H83+H84</f>
        <v>198.17594</v>
      </c>
      <c r="I29" s="138">
        <f t="shared" si="15"/>
        <v>645.55659000000003</v>
      </c>
      <c r="J29" s="242">
        <f t="shared" ref="J29:Q29" si="20">J30+J31+J34+J37+J40+J43+J45+J51+J52+J58+J65+J68+J83+J84</f>
        <v>249.44372000000001</v>
      </c>
      <c r="K29" s="243">
        <f t="shared" si="20"/>
        <v>326.35476999999997</v>
      </c>
      <c r="L29" s="243">
        <f t="shared" si="20"/>
        <v>69.758099999999999</v>
      </c>
      <c r="M29" s="138">
        <f t="shared" si="20"/>
        <v>24.97148</v>
      </c>
      <c r="N29" s="245">
        <f>SUM(O29:P29)</f>
        <v>135.99725999999998</v>
      </c>
      <c r="O29" s="246">
        <f t="shared" si="20"/>
        <v>135.99725999999998</v>
      </c>
      <c r="P29" s="244">
        <f t="shared" si="20"/>
        <v>0</v>
      </c>
      <c r="Q29" s="138">
        <f t="shared" si="20"/>
        <v>14.487250000000001</v>
      </c>
      <c r="R29" s="247"/>
      <c r="S29" s="247"/>
      <c r="T29" s="216"/>
    </row>
    <row r="30" spans="1:22">
      <c r="B30" s="147" t="s">
        <v>112</v>
      </c>
      <c r="C30" s="148" t="s">
        <v>261</v>
      </c>
      <c r="D30" s="149">
        <f t="shared" si="12"/>
        <v>6.1679200000000005</v>
      </c>
      <c r="E30" s="150">
        <f t="shared" si="14"/>
        <v>6.1679200000000005</v>
      </c>
      <c r="F30" s="248">
        <v>3.8228200000000001</v>
      </c>
      <c r="G30" s="249">
        <v>0</v>
      </c>
      <c r="H30" s="250">
        <v>2.3451</v>
      </c>
      <c r="I30" s="150">
        <f t="shared" si="15"/>
        <v>0</v>
      </c>
      <c r="J30" s="248">
        <v>0</v>
      </c>
      <c r="K30" s="249">
        <v>0</v>
      </c>
      <c r="L30" s="249">
        <v>0</v>
      </c>
      <c r="M30" s="251">
        <v>0</v>
      </c>
      <c r="N30" s="158">
        <f t="shared" ref="N30:N50" si="21">SUM(O30:P30)</f>
        <v>0</v>
      </c>
      <c r="O30" s="252">
        <v>0</v>
      </c>
      <c r="P30" s="250">
        <v>0</v>
      </c>
      <c r="Q30" s="253">
        <v>0</v>
      </c>
    </row>
    <row r="31" spans="1:22">
      <c r="B31" s="155" t="s">
        <v>121</v>
      </c>
      <c r="C31" s="254" t="s">
        <v>262</v>
      </c>
      <c r="D31" s="157">
        <f t="shared" si="12"/>
        <v>0</v>
      </c>
      <c r="E31" s="158">
        <v>0</v>
      </c>
      <c r="F31" s="159">
        <f>SUM(F32:F33)</f>
        <v>0</v>
      </c>
      <c r="G31" s="160">
        <f>SUM(G32:G33)</f>
        <v>0</v>
      </c>
      <c r="H31" s="161">
        <f>SUM(H32:H33)</f>
        <v>0</v>
      </c>
      <c r="I31" s="158">
        <f t="shared" si="15"/>
        <v>0</v>
      </c>
      <c r="J31" s="159">
        <f t="shared" ref="J31:Q31" si="22">SUM(J32:J33)</f>
        <v>0</v>
      </c>
      <c r="K31" s="160">
        <f t="shared" si="22"/>
        <v>0</v>
      </c>
      <c r="L31" s="160">
        <f t="shared" si="22"/>
        <v>0</v>
      </c>
      <c r="M31" s="157">
        <f t="shared" si="22"/>
        <v>0</v>
      </c>
      <c r="N31" s="158">
        <f t="shared" si="21"/>
        <v>0</v>
      </c>
      <c r="O31" s="163">
        <f t="shared" si="22"/>
        <v>0</v>
      </c>
      <c r="P31" s="161">
        <f t="shared" si="22"/>
        <v>0</v>
      </c>
      <c r="Q31" s="158">
        <f t="shared" si="22"/>
        <v>0</v>
      </c>
    </row>
    <row r="32" spans="1:22">
      <c r="B32" s="174" t="s">
        <v>123</v>
      </c>
      <c r="C32" s="175" t="s">
        <v>262</v>
      </c>
      <c r="D32" s="219">
        <f>I32+M32</f>
        <v>0</v>
      </c>
      <c r="E32" s="255"/>
      <c r="F32" s="256">
        <v>0</v>
      </c>
      <c r="G32" s="96">
        <v>0</v>
      </c>
      <c r="H32" s="257">
        <v>0</v>
      </c>
      <c r="I32" s="217">
        <f t="shared" si="15"/>
        <v>0</v>
      </c>
      <c r="J32" s="256">
        <v>0</v>
      </c>
      <c r="K32" s="96">
        <v>0</v>
      </c>
      <c r="L32" s="96">
        <v>0</v>
      </c>
      <c r="M32" s="258">
        <v>0</v>
      </c>
      <c r="N32" s="217">
        <f t="shared" si="21"/>
        <v>0</v>
      </c>
      <c r="O32" s="259">
        <v>0</v>
      </c>
      <c r="P32" s="257">
        <v>0</v>
      </c>
      <c r="Q32" s="255">
        <v>0</v>
      </c>
    </row>
    <row r="33" spans="2:20">
      <c r="B33" s="174" t="s">
        <v>125</v>
      </c>
      <c r="C33" s="175" t="s">
        <v>294</v>
      </c>
      <c r="D33" s="219">
        <f>I33+M33</f>
        <v>0</v>
      </c>
      <c r="E33" s="255"/>
      <c r="F33" s="256">
        <v>0</v>
      </c>
      <c r="G33" s="96">
        <v>0</v>
      </c>
      <c r="H33" s="257">
        <v>0</v>
      </c>
      <c r="I33" s="217">
        <f t="shared" si="15"/>
        <v>0</v>
      </c>
      <c r="J33" s="256">
        <v>0</v>
      </c>
      <c r="K33" s="96">
        <v>0</v>
      </c>
      <c r="L33" s="96">
        <v>0</v>
      </c>
      <c r="M33" s="258">
        <v>0</v>
      </c>
      <c r="N33" s="217">
        <f t="shared" si="21"/>
        <v>0</v>
      </c>
      <c r="O33" s="259">
        <v>0</v>
      </c>
      <c r="P33" s="257">
        <v>0</v>
      </c>
      <c r="Q33" s="255">
        <v>0</v>
      </c>
    </row>
    <row r="34" spans="2:20">
      <c r="B34" s="155" t="s">
        <v>295</v>
      </c>
      <c r="C34" s="254" t="s">
        <v>296</v>
      </c>
      <c r="D34" s="157">
        <f t="shared" ref="D34:D91" si="23">E34+I34+M34+N34+Q34</f>
        <v>216.76770999999997</v>
      </c>
      <c r="E34" s="158">
        <f>E35+E36</f>
        <v>85.658059999999992</v>
      </c>
      <c r="F34" s="159">
        <f>F35+F36</f>
        <v>82.795539999999988</v>
      </c>
      <c r="G34" s="160">
        <f>G35+G36</f>
        <v>1.50623</v>
      </c>
      <c r="H34" s="161">
        <f>H35+H36</f>
        <v>1.35629</v>
      </c>
      <c r="I34" s="158">
        <f t="shared" si="15"/>
        <v>131.10964999999999</v>
      </c>
      <c r="J34" s="159">
        <f t="shared" ref="J34:Q34" si="24">SUM(J35:J36)</f>
        <v>44.095880000000001</v>
      </c>
      <c r="K34" s="160">
        <f t="shared" si="24"/>
        <v>81.531149999999997</v>
      </c>
      <c r="L34" s="160">
        <f t="shared" si="24"/>
        <v>5.4826199999999998</v>
      </c>
      <c r="M34" s="157">
        <f t="shared" si="24"/>
        <v>0</v>
      </c>
      <c r="N34" s="158">
        <f t="shared" si="21"/>
        <v>0</v>
      </c>
      <c r="O34" s="163">
        <f t="shared" si="24"/>
        <v>0</v>
      </c>
      <c r="P34" s="161">
        <f t="shared" si="24"/>
        <v>0</v>
      </c>
      <c r="Q34" s="158">
        <f t="shared" si="24"/>
        <v>0</v>
      </c>
      <c r="T34" s="216"/>
    </row>
    <row r="35" spans="2:20" ht="33" customHeight="1">
      <c r="B35" s="174" t="s">
        <v>297</v>
      </c>
      <c r="C35" s="175" t="s">
        <v>264</v>
      </c>
      <c r="D35" s="219">
        <f t="shared" si="23"/>
        <v>210.08363</v>
      </c>
      <c r="E35" s="217">
        <f t="shared" ref="E35:E99" si="25">SUM(F35:H35)</f>
        <v>85.502499999999998</v>
      </c>
      <c r="F35" s="256">
        <v>82.639979999999994</v>
      </c>
      <c r="G35" s="96">
        <v>1.50623</v>
      </c>
      <c r="H35" s="257">
        <v>1.35629</v>
      </c>
      <c r="I35" s="217">
        <f t="shared" si="15"/>
        <v>124.58113</v>
      </c>
      <c r="J35" s="256">
        <v>44.095880000000001</v>
      </c>
      <c r="K35" s="96">
        <v>75.002629999999996</v>
      </c>
      <c r="L35" s="96">
        <v>5.4826199999999998</v>
      </c>
      <c r="M35" s="258">
        <v>0</v>
      </c>
      <c r="N35" s="217">
        <f t="shared" si="21"/>
        <v>0</v>
      </c>
      <c r="O35" s="259">
        <v>0</v>
      </c>
      <c r="P35" s="257">
        <v>0</v>
      </c>
      <c r="Q35" s="255">
        <v>0</v>
      </c>
    </row>
    <row r="36" spans="2:20" ht="26.25" customHeight="1">
      <c r="B36" s="174" t="s">
        <v>298</v>
      </c>
      <c r="C36" s="175" t="s">
        <v>299</v>
      </c>
      <c r="D36" s="219">
        <f t="shared" si="23"/>
        <v>6.6840800000000007</v>
      </c>
      <c r="E36" s="217">
        <f t="shared" si="25"/>
        <v>0.15556</v>
      </c>
      <c r="F36" s="256">
        <v>0.15556</v>
      </c>
      <c r="G36" s="260">
        <v>0</v>
      </c>
      <c r="H36" s="261">
        <v>0</v>
      </c>
      <c r="I36" s="217">
        <f t="shared" si="15"/>
        <v>6.5285200000000003</v>
      </c>
      <c r="J36" s="262">
        <v>0</v>
      </c>
      <c r="K36" s="260">
        <v>6.5285200000000003</v>
      </c>
      <c r="L36" s="260">
        <v>0</v>
      </c>
      <c r="M36" s="258">
        <v>0</v>
      </c>
      <c r="N36" s="217">
        <f t="shared" si="21"/>
        <v>0</v>
      </c>
      <c r="O36" s="259">
        <v>0</v>
      </c>
      <c r="P36" s="257">
        <v>0</v>
      </c>
      <c r="Q36" s="255">
        <v>0</v>
      </c>
    </row>
    <row r="37" spans="2:20">
      <c r="B37" s="155" t="s">
        <v>300</v>
      </c>
      <c r="C37" s="254" t="s">
        <v>266</v>
      </c>
      <c r="D37" s="157">
        <f t="shared" si="23"/>
        <v>12.27449</v>
      </c>
      <c r="E37" s="158">
        <f t="shared" si="25"/>
        <v>1.4644900000000001</v>
      </c>
      <c r="F37" s="159">
        <f>F38</f>
        <v>0</v>
      </c>
      <c r="G37" s="160">
        <f>G38</f>
        <v>1.4644900000000001</v>
      </c>
      <c r="H37" s="161">
        <f>H38</f>
        <v>0</v>
      </c>
      <c r="I37" s="158">
        <f t="shared" si="15"/>
        <v>10.81</v>
      </c>
      <c r="J37" s="159">
        <f t="shared" ref="J37:Q37" si="26">SUM(J38:J39)</f>
        <v>0</v>
      </c>
      <c r="K37" s="160">
        <f t="shared" si="26"/>
        <v>0</v>
      </c>
      <c r="L37" s="160">
        <f t="shared" si="26"/>
        <v>10.81</v>
      </c>
      <c r="M37" s="157">
        <f t="shared" si="26"/>
        <v>0</v>
      </c>
      <c r="N37" s="158">
        <f t="shared" si="21"/>
        <v>0</v>
      </c>
      <c r="O37" s="163">
        <f t="shared" si="26"/>
        <v>0</v>
      </c>
      <c r="P37" s="161">
        <f t="shared" si="26"/>
        <v>0</v>
      </c>
      <c r="Q37" s="158">
        <f t="shared" si="26"/>
        <v>0</v>
      </c>
    </row>
    <row r="38" spans="2:20">
      <c r="B38" s="174" t="s">
        <v>301</v>
      </c>
      <c r="C38" s="175" t="s">
        <v>302</v>
      </c>
      <c r="D38" s="219">
        <f t="shared" si="23"/>
        <v>12.27449</v>
      </c>
      <c r="E38" s="217">
        <f t="shared" si="25"/>
        <v>1.4644900000000001</v>
      </c>
      <c r="F38" s="262">
        <v>0</v>
      </c>
      <c r="G38" s="260">
        <v>1.4644900000000001</v>
      </c>
      <c r="H38" s="261">
        <v>0</v>
      </c>
      <c r="I38" s="217">
        <f t="shared" si="15"/>
        <v>10.81</v>
      </c>
      <c r="J38" s="262">
        <v>0</v>
      </c>
      <c r="K38" s="260">
        <v>0</v>
      </c>
      <c r="L38" s="260">
        <v>10.81</v>
      </c>
      <c r="M38" s="263">
        <v>0</v>
      </c>
      <c r="N38" s="217">
        <f t="shared" si="21"/>
        <v>0</v>
      </c>
      <c r="O38" s="259">
        <v>0</v>
      </c>
      <c r="P38" s="257">
        <v>0</v>
      </c>
      <c r="Q38" s="255">
        <v>0</v>
      </c>
    </row>
    <row r="39" spans="2:20">
      <c r="B39" s="174" t="s">
        <v>303</v>
      </c>
      <c r="C39" s="175" t="s">
        <v>304</v>
      </c>
      <c r="D39" s="219">
        <f t="shared" si="23"/>
        <v>0</v>
      </c>
      <c r="E39" s="217">
        <f t="shared" si="25"/>
        <v>0</v>
      </c>
      <c r="F39" s="262">
        <v>0</v>
      </c>
      <c r="G39" s="260">
        <v>0</v>
      </c>
      <c r="H39" s="261">
        <v>0</v>
      </c>
      <c r="I39" s="217">
        <f t="shared" si="15"/>
        <v>0</v>
      </c>
      <c r="J39" s="262">
        <v>0</v>
      </c>
      <c r="K39" s="260">
        <v>0</v>
      </c>
      <c r="L39" s="260">
        <v>0</v>
      </c>
      <c r="M39" s="263">
        <v>0</v>
      </c>
      <c r="N39" s="217">
        <f t="shared" si="21"/>
        <v>0</v>
      </c>
      <c r="O39" s="259">
        <v>0</v>
      </c>
      <c r="P39" s="257">
        <v>0</v>
      </c>
      <c r="Q39" s="255">
        <v>0</v>
      </c>
    </row>
    <row r="40" spans="2:20">
      <c r="B40" s="155" t="s">
        <v>305</v>
      </c>
      <c r="C40" s="254" t="s">
        <v>306</v>
      </c>
      <c r="D40" s="157">
        <f t="shared" si="23"/>
        <v>29.931760000000004</v>
      </c>
      <c r="E40" s="158">
        <f t="shared" si="25"/>
        <v>3.4871099999999999</v>
      </c>
      <c r="F40" s="159">
        <f>SUM(F41:F42)</f>
        <v>0</v>
      </c>
      <c r="G40" s="160">
        <f>SUM(G41:G42)</f>
        <v>0</v>
      </c>
      <c r="H40" s="161">
        <f>SUM(H41:H42)</f>
        <v>3.4871099999999999</v>
      </c>
      <c r="I40" s="158">
        <f t="shared" si="15"/>
        <v>14.145240000000001</v>
      </c>
      <c r="J40" s="159">
        <f t="shared" ref="J40:Q40" si="27">SUM(J41:J42)</f>
        <v>6.8686699999999998</v>
      </c>
      <c r="K40" s="160">
        <f t="shared" si="27"/>
        <v>0</v>
      </c>
      <c r="L40" s="160">
        <f t="shared" si="27"/>
        <v>7.2765700000000004</v>
      </c>
      <c r="M40" s="157">
        <f t="shared" si="27"/>
        <v>1.2266600000000001</v>
      </c>
      <c r="N40" s="158">
        <f t="shared" si="21"/>
        <v>6.6521699999999999</v>
      </c>
      <c r="O40" s="163">
        <f t="shared" si="27"/>
        <v>6.6521699999999999</v>
      </c>
      <c r="P40" s="161">
        <f t="shared" si="27"/>
        <v>0</v>
      </c>
      <c r="Q40" s="158">
        <f t="shared" si="27"/>
        <v>4.4205800000000002</v>
      </c>
    </row>
    <row r="41" spans="2:20" ht="31.5" customHeight="1">
      <c r="B41" s="174" t="s">
        <v>307</v>
      </c>
      <c r="C41" s="175" t="s">
        <v>308</v>
      </c>
      <c r="D41" s="219">
        <f t="shared" si="23"/>
        <v>18.565820000000002</v>
      </c>
      <c r="E41" s="217">
        <f t="shared" si="25"/>
        <v>0</v>
      </c>
      <c r="F41" s="256">
        <v>0</v>
      </c>
      <c r="G41" s="96">
        <v>0</v>
      </c>
      <c r="H41" s="257">
        <v>0</v>
      </c>
      <c r="I41" s="217">
        <f t="shared" si="15"/>
        <v>14.145240000000001</v>
      </c>
      <c r="J41" s="256">
        <v>6.8686699999999998</v>
      </c>
      <c r="K41" s="96">
        <v>0</v>
      </c>
      <c r="L41" s="96">
        <v>7.2765700000000004</v>
      </c>
      <c r="M41" s="258">
        <v>0</v>
      </c>
      <c r="N41" s="217">
        <f t="shared" si="21"/>
        <v>0</v>
      </c>
      <c r="O41" s="259">
        <v>0</v>
      </c>
      <c r="P41" s="257">
        <v>0</v>
      </c>
      <c r="Q41" s="255">
        <v>4.4205800000000002</v>
      </c>
    </row>
    <row r="42" spans="2:20">
      <c r="B42" s="174" t="s">
        <v>309</v>
      </c>
      <c r="C42" s="175" t="s">
        <v>310</v>
      </c>
      <c r="D42" s="219">
        <f t="shared" si="23"/>
        <v>11.36594</v>
      </c>
      <c r="E42" s="217">
        <f t="shared" si="25"/>
        <v>3.4871099999999999</v>
      </c>
      <c r="F42" s="256">
        <v>0</v>
      </c>
      <c r="G42" s="96">
        <v>0</v>
      </c>
      <c r="H42" s="257">
        <v>3.4871099999999999</v>
      </c>
      <c r="I42" s="217">
        <f t="shared" si="15"/>
        <v>0</v>
      </c>
      <c r="J42" s="256">
        <v>0</v>
      </c>
      <c r="K42" s="96">
        <v>0</v>
      </c>
      <c r="L42" s="96">
        <v>0</v>
      </c>
      <c r="M42" s="258">
        <v>1.2266600000000001</v>
      </c>
      <c r="N42" s="217">
        <f t="shared" si="21"/>
        <v>6.6521699999999999</v>
      </c>
      <c r="O42" s="259">
        <v>6.6521699999999999</v>
      </c>
      <c r="P42" s="257">
        <v>0</v>
      </c>
      <c r="Q42" s="255">
        <v>0</v>
      </c>
    </row>
    <row r="43" spans="2:20">
      <c r="B43" s="155" t="s">
        <v>311</v>
      </c>
      <c r="C43" s="254" t="s">
        <v>312</v>
      </c>
      <c r="D43" s="157">
        <f t="shared" si="23"/>
        <v>0</v>
      </c>
      <c r="E43" s="158">
        <f t="shared" si="25"/>
        <v>0</v>
      </c>
      <c r="F43" s="159">
        <f>F44</f>
        <v>0</v>
      </c>
      <c r="G43" s="160">
        <f>G44</f>
        <v>0</v>
      </c>
      <c r="H43" s="161">
        <f>H44</f>
        <v>0</v>
      </c>
      <c r="I43" s="158">
        <f t="shared" si="15"/>
        <v>0</v>
      </c>
      <c r="J43" s="159">
        <f t="shared" ref="J43:Q43" si="28">J44</f>
        <v>0</v>
      </c>
      <c r="K43" s="160">
        <f t="shared" si="28"/>
        <v>0</v>
      </c>
      <c r="L43" s="160">
        <f t="shared" si="28"/>
        <v>0</v>
      </c>
      <c r="M43" s="157">
        <f t="shared" si="28"/>
        <v>0</v>
      </c>
      <c r="N43" s="158">
        <f t="shared" si="21"/>
        <v>0</v>
      </c>
      <c r="O43" s="163">
        <f t="shared" si="28"/>
        <v>0</v>
      </c>
      <c r="P43" s="161">
        <f t="shared" si="28"/>
        <v>0</v>
      </c>
      <c r="Q43" s="158">
        <f t="shared" si="28"/>
        <v>0</v>
      </c>
    </row>
    <row r="44" spans="2:20">
      <c r="B44" s="174" t="s">
        <v>313</v>
      </c>
      <c r="C44" s="175" t="s">
        <v>314</v>
      </c>
      <c r="D44" s="219">
        <f t="shared" si="23"/>
        <v>0</v>
      </c>
      <c r="E44" s="217">
        <f t="shared" si="25"/>
        <v>0</v>
      </c>
      <c r="F44" s="256">
        <v>0</v>
      </c>
      <c r="G44" s="96">
        <v>0</v>
      </c>
      <c r="H44" s="257">
        <v>0</v>
      </c>
      <c r="I44" s="217">
        <f t="shared" si="15"/>
        <v>0</v>
      </c>
      <c r="J44" s="256">
        <v>0</v>
      </c>
      <c r="K44" s="96">
        <v>0</v>
      </c>
      <c r="L44" s="96">
        <v>0</v>
      </c>
      <c r="M44" s="258">
        <v>0</v>
      </c>
      <c r="N44" s="217">
        <f t="shared" si="21"/>
        <v>0</v>
      </c>
      <c r="O44" s="259">
        <v>0</v>
      </c>
      <c r="P44" s="257">
        <v>0</v>
      </c>
      <c r="Q44" s="255">
        <v>0</v>
      </c>
    </row>
    <row r="45" spans="2:20">
      <c r="B45" s="155" t="s">
        <v>315</v>
      </c>
      <c r="C45" s="254" t="s">
        <v>316</v>
      </c>
      <c r="D45" s="157">
        <f t="shared" si="23"/>
        <v>80.373439999999988</v>
      </c>
      <c r="E45" s="158">
        <f t="shared" si="25"/>
        <v>37.09872</v>
      </c>
      <c r="F45" s="159">
        <f>SUM(F46:F50)</f>
        <v>10.256399999999999</v>
      </c>
      <c r="G45" s="160">
        <f>SUM(G46:G50)</f>
        <v>7.6286899999999997</v>
      </c>
      <c r="H45" s="161">
        <f>SUM(H46:H50)</f>
        <v>19.213630000000002</v>
      </c>
      <c r="I45" s="158">
        <f t="shared" si="15"/>
        <v>21.120059999999999</v>
      </c>
      <c r="J45" s="159">
        <f t="shared" ref="J45:Q45" si="29">SUM(J46:J50)</f>
        <v>12.998659999999999</v>
      </c>
      <c r="K45" s="160">
        <f t="shared" si="29"/>
        <v>7.1101399999999995</v>
      </c>
      <c r="L45" s="160">
        <f t="shared" si="29"/>
        <v>1.01126</v>
      </c>
      <c r="M45" s="157">
        <f t="shared" si="29"/>
        <v>1.2246400000000002</v>
      </c>
      <c r="N45" s="158">
        <f t="shared" si="21"/>
        <v>20.0124</v>
      </c>
      <c r="O45" s="163">
        <f t="shared" si="29"/>
        <v>20.0124</v>
      </c>
      <c r="P45" s="161">
        <f t="shared" si="29"/>
        <v>0</v>
      </c>
      <c r="Q45" s="158">
        <f t="shared" si="29"/>
        <v>0.91761999999999999</v>
      </c>
    </row>
    <row r="46" spans="2:20">
      <c r="B46" s="174" t="s">
        <v>317</v>
      </c>
      <c r="C46" s="175" t="s">
        <v>270</v>
      </c>
      <c r="D46" s="219">
        <f t="shared" si="23"/>
        <v>43.17597</v>
      </c>
      <c r="E46" s="217">
        <f t="shared" si="25"/>
        <v>22.612940000000002</v>
      </c>
      <c r="F46" s="256">
        <v>1.25657</v>
      </c>
      <c r="G46" s="96">
        <v>3.5868799999999998</v>
      </c>
      <c r="H46" s="257">
        <v>17.769490000000001</v>
      </c>
      <c r="I46" s="217">
        <f t="shared" si="15"/>
        <v>13.979369999999999</v>
      </c>
      <c r="J46" s="256">
        <v>11.15302</v>
      </c>
      <c r="K46" s="96">
        <v>2.3795899999999999</v>
      </c>
      <c r="L46" s="96">
        <v>0.44675999999999999</v>
      </c>
      <c r="M46" s="258">
        <v>1.1915800000000001</v>
      </c>
      <c r="N46" s="217">
        <f t="shared" si="21"/>
        <v>4.5975999999999999</v>
      </c>
      <c r="O46" s="259">
        <v>4.5975999999999999</v>
      </c>
      <c r="P46" s="257">
        <v>0</v>
      </c>
      <c r="Q46" s="255">
        <v>0.79447999999999996</v>
      </c>
    </row>
    <row r="47" spans="2:20">
      <c r="B47" s="174" t="s">
        <v>318</v>
      </c>
      <c r="C47" s="175" t="s">
        <v>274</v>
      </c>
      <c r="D47" s="219">
        <f t="shared" si="23"/>
        <v>22.217669999999995</v>
      </c>
      <c r="E47" s="217">
        <f t="shared" si="25"/>
        <v>14.485779999999998</v>
      </c>
      <c r="F47" s="256">
        <v>8.9998299999999993</v>
      </c>
      <c r="G47" s="96">
        <v>4.0418099999999999</v>
      </c>
      <c r="H47" s="257">
        <v>1.44414</v>
      </c>
      <c r="I47" s="217">
        <f t="shared" si="15"/>
        <v>7.1406900000000002</v>
      </c>
      <c r="J47" s="256">
        <v>1.8456399999999999</v>
      </c>
      <c r="K47" s="96">
        <v>4.73055</v>
      </c>
      <c r="L47" s="96">
        <v>0.5645</v>
      </c>
      <c r="M47" s="258">
        <v>3.3059999999999999E-2</v>
      </c>
      <c r="N47" s="217">
        <f t="shared" si="21"/>
        <v>0.435</v>
      </c>
      <c r="O47" s="259">
        <v>0.435</v>
      </c>
      <c r="P47" s="257">
        <v>0</v>
      </c>
      <c r="Q47" s="255">
        <v>0.12314</v>
      </c>
    </row>
    <row r="48" spans="2:20">
      <c r="B48" s="174" t="s">
        <v>319</v>
      </c>
      <c r="C48" s="264" t="s">
        <v>320</v>
      </c>
      <c r="D48" s="219">
        <f t="shared" si="23"/>
        <v>14.979799999999999</v>
      </c>
      <c r="E48" s="217">
        <f t="shared" si="25"/>
        <v>0</v>
      </c>
      <c r="F48" s="256">
        <v>0</v>
      </c>
      <c r="G48" s="96">
        <v>0</v>
      </c>
      <c r="H48" s="257">
        <v>0</v>
      </c>
      <c r="I48" s="217">
        <f t="shared" si="15"/>
        <v>0</v>
      </c>
      <c r="J48" s="256">
        <v>0</v>
      </c>
      <c r="K48" s="96">
        <v>0</v>
      </c>
      <c r="L48" s="96">
        <v>0</v>
      </c>
      <c r="M48" s="258">
        <v>0</v>
      </c>
      <c r="N48" s="217">
        <f t="shared" si="21"/>
        <v>14.979799999999999</v>
      </c>
      <c r="O48" s="259">
        <v>14.979799999999999</v>
      </c>
      <c r="P48" s="257">
        <v>0</v>
      </c>
      <c r="Q48" s="255">
        <v>0</v>
      </c>
    </row>
    <row r="49" spans="2:17">
      <c r="B49" s="174" t="s">
        <v>321</v>
      </c>
      <c r="C49" s="265" t="s">
        <v>272</v>
      </c>
      <c r="D49" s="219">
        <f t="shared" si="23"/>
        <v>0</v>
      </c>
      <c r="E49" s="217">
        <f t="shared" si="25"/>
        <v>0</v>
      </c>
      <c r="F49" s="256">
        <v>0</v>
      </c>
      <c r="G49" s="96">
        <v>0</v>
      </c>
      <c r="H49" s="257">
        <v>0</v>
      </c>
      <c r="I49" s="217">
        <f t="shared" si="15"/>
        <v>0</v>
      </c>
      <c r="J49" s="256">
        <v>0</v>
      </c>
      <c r="K49" s="96">
        <v>0</v>
      </c>
      <c r="L49" s="96">
        <v>0</v>
      </c>
      <c r="M49" s="258">
        <v>0</v>
      </c>
      <c r="N49" s="217">
        <f t="shared" si="21"/>
        <v>0</v>
      </c>
      <c r="O49" s="259">
        <v>0</v>
      </c>
      <c r="P49" s="257">
        <v>0</v>
      </c>
      <c r="Q49" s="255">
        <v>0</v>
      </c>
    </row>
    <row r="50" spans="2:17" ht="29.25" customHeight="1">
      <c r="B50" s="174" t="s">
        <v>322</v>
      </c>
      <c r="C50" s="265" t="s">
        <v>323</v>
      </c>
      <c r="D50" s="219">
        <f t="shared" si="23"/>
        <v>0</v>
      </c>
      <c r="E50" s="217">
        <f t="shared" si="25"/>
        <v>0</v>
      </c>
      <c r="F50" s="256">
        <v>0</v>
      </c>
      <c r="G50" s="96">
        <v>0</v>
      </c>
      <c r="H50" s="257">
        <v>0</v>
      </c>
      <c r="I50" s="217">
        <f t="shared" si="15"/>
        <v>0</v>
      </c>
      <c r="J50" s="256">
        <v>0</v>
      </c>
      <c r="K50" s="96">
        <v>0</v>
      </c>
      <c r="L50" s="96">
        <v>0</v>
      </c>
      <c r="M50" s="258">
        <v>0</v>
      </c>
      <c r="N50" s="217">
        <f t="shared" si="21"/>
        <v>0</v>
      </c>
      <c r="O50" s="259">
        <v>0</v>
      </c>
      <c r="P50" s="257">
        <v>0</v>
      </c>
      <c r="Q50" s="255">
        <v>0</v>
      </c>
    </row>
    <row r="51" spans="2:17">
      <c r="B51" s="155" t="s">
        <v>324</v>
      </c>
      <c r="C51" s="254" t="s">
        <v>325</v>
      </c>
      <c r="D51" s="157">
        <f t="shared" si="23"/>
        <v>163.91554000000002</v>
      </c>
      <c r="E51" s="158">
        <f t="shared" si="25"/>
        <v>55.819860000000006</v>
      </c>
      <c r="F51" s="266">
        <v>10.918749999999999</v>
      </c>
      <c r="G51" s="267">
        <v>7.9401400000000004</v>
      </c>
      <c r="H51" s="268">
        <v>36.960970000000003</v>
      </c>
      <c r="I51" s="158">
        <f t="shared" si="15"/>
        <v>101.44535</v>
      </c>
      <c r="J51" s="266">
        <v>54.637390000000003</v>
      </c>
      <c r="K51" s="267">
        <v>41.782980000000002</v>
      </c>
      <c r="L51" s="267">
        <v>5.0249800000000002</v>
      </c>
      <c r="M51" s="269">
        <v>0.33551999999999998</v>
      </c>
      <c r="N51" s="158">
        <f>SUM(O51:P51)</f>
        <v>6.3148099999999996</v>
      </c>
      <c r="O51" s="270">
        <v>6.3148099999999996</v>
      </c>
      <c r="P51" s="271">
        <v>0</v>
      </c>
      <c r="Q51" s="272">
        <v>0</v>
      </c>
    </row>
    <row r="52" spans="2:17">
      <c r="B52" s="155" t="s">
        <v>326</v>
      </c>
      <c r="C52" s="254" t="s">
        <v>327</v>
      </c>
      <c r="D52" s="157">
        <f t="shared" si="23"/>
        <v>656.00310000000002</v>
      </c>
      <c r="E52" s="158">
        <f t="shared" si="25"/>
        <v>189.60826999999998</v>
      </c>
      <c r="F52" s="159">
        <f>SUM(F53:F57)</f>
        <v>40.679549999999999</v>
      </c>
      <c r="G52" s="160">
        <f>SUM(G53:G57)</f>
        <v>29.642690000000002</v>
      </c>
      <c r="H52" s="161">
        <f>SUM(H53:H57)</f>
        <v>119.28602999999998</v>
      </c>
      <c r="I52" s="158">
        <f t="shared" si="15"/>
        <v>332.81756000000001</v>
      </c>
      <c r="J52" s="159">
        <f t="shared" ref="J52:Q52" si="30">SUM(J53:J57)</f>
        <v>126.19798000000002</v>
      </c>
      <c r="K52" s="160">
        <f t="shared" si="30"/>
        <v>167.66764000000001</v>
      </c>
      <c r="L52" s="160">
        <f t="shared" si="30"/>
        <v>38.95194</v>
      </c>
      <c r="M52" s="157">
        <f t="shared" si="30"/>
        <v>21.799850000000003</v>
      </c>
      <c r="N52" s="158">
        <f>SUM(O52:P52)</f>
        <v>102.67420999999999</v>
      </c>
      <c r="O52" s="163">
        <f t="shared" si="30"/>
        <v>102.67420999999999</v>
      </c>
      <c r="P52" s="161">
        <f t="shared" si="30"/>
        <v>0</v>
      </c>
      <c r="Q52" s="158">
        <f t="shared" si="30"/>
        <v>9.1032100000000007</v>
      </c>
    </row>
    <row r="53" spans="2:17">
      <c r="B53" s="273" t="s">
        <v>328</v>
      </c>
      <c r="C53" s="274" t="s">
        <v>329</v>
      </c>
      <c r="D53" s="219">
        <f t="shared" si="23"/>
        <v>640.06626999999992</v>
      </c>
      <c r="E53" s="217">
        <f t="shared" si="25"/>
        <v>184.97915</v>
      </c>
      <c r="F53" s="256">
        <v>39.864049999999999</v>
      </c>
      <c r="G53" s="96">
        <v>29.034970000000001</v>
      </c>
      <c r="H53" s="257">
        <v>116.08013</v>
      </c>
      <c r="I53" s="217">
        <f t="shared" si="15"/>
        <v>324.29196999999999</v>
      </c>
      <c r="J53" s="256">
        <v>122.64883</v>
      </c>
      <c r="K53" s="96">
        <v>163.63374999999999</v>
      </c>
      <c r="L53" s="96">
        <v>38.009390000000003</v>
      </c>
      <c r="M53" s="258">
        <v>21.305810000000001</v>
      </c>
      <c r="N53" s="217">
        <f>SUM(O53:P53)</f>
        <v>100.53706</v>
      </c>
      <c r="O53" s="259">
        <v>100.53706</v>
      </c>
      <c r="P53" s="257">
        <v>0</v>
      </c>
      <c r="Q53" s="255">
        <v>8.95228</v>
      </c>
    </row>
    <row r="54" spans="2:17">
      <c r="B54" s="273" t="s">
        <v>330</v>
      </c>
      <c r="C54" s="274" t="s">
        <v>331</v>
      </c>
      <c r="D54" s="219">
        <f t="shared" si="23"/>
        <v>10.996880000000001</v>
      </c>
      <c r="E54" s="217">
        <f t="shared" si="25"/>
        <v>3.1763500000000002</v>
      </c>
      <c r="F54" s="256">
        <v>0.67367999999999995</v>
      </c>
      <c r="G54" s="96">
        <v>0.51132</v>
      </c>
      <c r="H54" s="257">
        <v>1.99135</v>
      </c>
      <c r="I54" s="217">
        <f t="shared" si="15"/>
        <v>5.5271599999999994</v>
      </c>
      <c r="J54" s="256">
        <v>2.0722299999999998</v>
      </c>
      <c r="K54" s="96">
        <v>2.8080599999999998</v>
      </c>
      <c r="L54" s="96">
        <v>0.64686999999999995</v>
      </c>
      <c r="M54" s="258">
        <v>0.36303999999999997</v>
      </c>
      <c r="N54" s="217">
        <f t="shared" ref="N54:N57" si="31">SUM(O54:P54)</f>
        <v>1.7794000000000001</v>
      </c>
      <c r="O54" s="259">
        <v>1.7794000000000001</v>
      </c>
      <c r="P54" s="257">
        <v>0</v>
      </c>
      <c r="Q54" s="255">
        <v>0.15093000000000001</v>
      </c>
    </row>
    <row r="55" spans="2:17">
      <c r="B55" s="273" t="s">
        <v>332</v>
      </c>
      <c r="C55" s="274" t="s">
        <v>333</v>
      </c>
      <c r="D55" s="219">
        <f t="shared" si="23"/>
        <v>3.2529499999999998</v>
      </c>
      <c r="E55" s="217">
        <f t="shared" si="25"/>
        <v>1.02477</v>
      </c>
      <c r="F55" s="256">
        <v>3.882E-2</v>
      </c>
      <c r="G55" s="96">
        <v>8.5400000000000004E-2</v>
      </c>
      <c r="H55" s="257">
        <v>0.90054999999999996</v>
      </c>
      <c r="I55" s="217">
        <f t="shared" si="15"/>
        <v>1.9854299999999998</v>
      </c>
      <c r="J55" s="256">
        <v>0.95791999999999999</v>
      </c>
      <c r="K55" s="96">
        <v>0.90683000000000002</v>
      </c>
      <c r="L55" s="96">
        <v>0.12068</v>
      </c>
      <c r="M55" s="258">
        <v>0</v>
      </c>
      <c r="N55" s="217">
        <f t="shared" si="31"/>
        <v>0.24274999999999999</v>
      </c>
      <c r="O55" s="259">
        <v>0.24274999999999999</v>
      </c>
      <c r="P55" s="257">
        <v>0</v>
      </c>
      <c r="Q55" s="255">
        <v>0</v>
      </c>
    </row>
    <row r="56" spans="2:17">
      <c r="B56" s="273" t="s">
        <v>334</v>
      </c>
      <c r="C56" s="264" t="s">
        <v>335</v>
      </c>
      <c r="D56" s="219">
        <f>E56+I56+M56+N56+Q56</f>
        <v>1.6870000000000001</v>
      </c>
      <c r="E56" s="217">
        <f t="shared" si="25"/>
        <v>0.42799999999999999</v>
      </c>
      <c r="F56" s="256">
        <v>0.10299999999999999</v>
      </c>
      <c r="G56" s="96">
        <v>1.0999999999999999E-2</v>
      </c>
      <c r="H56" s="257">
        <v>0.314</v>
      </c>
      <c r="I56" s="217">
        <f t="shared" si="15"/>
        <v>1.0130000000000001</v>
      </c>
      <c r="J56" s="256">
        <v>0.51900000000000002</v>
      </c>
      <c r="K56" s="96">
        <v>0.31900000000000001</v>
      </c>
      <c r="L56" s="96">
        <v>0.17499999999999999</v>
      </c>
      <c r="M56" s="258">
        <v>0.13100000000000001</v>
      </c>
      <c r="N56" s="217">
        <f t="shared" si="31"/>
        <v>0.115</v>
      </c>
      <c r="O56" s="259">
        <v>0.115</v>
      </c>
      <c r="P56" s="257">
        <v>0</v>
      </c>
      <c r="Q56" s="255">
        <v>0</v>
      </c>
    </row>
    <row r="57" spans="2:17">
      <c r="B57" s="273" t="s">
        <v>336</v>
      </c>
      <c r="C57" s="264" t="s">
        <v>337</v>
      </c>
      <c r="D57" s="219">
        <f>E57+I57+M57+N57+Q57</f>
        <v>0</v>
      </c>
      <c r="E57" s="217">
        <f t="shared" si="25"/>
        <v>0</v>
      </c>
      <c r="F57" s="256">
        <v>0</v>
      </c>
      <c r="G57" s="96">
        <v>0</v>
      </c>
      <c r="H57" s="257">
        <v>0</v>
      </c>
      <c r="I57" s="217">
        <f t="shared" si="15"/>
        <v>0</v>
      </c>
      <c r="J57" s="256">
        <v>0</v>
      </c>
      <c r="K57" s="96">
        <v>0</v>
      </c>
      <c r="L57" s="96">
        <v>0</v>
      </c>
      <c r="M57" s="258">
        <v>0</v>
      </c>
      <c r="N57" s="217">
        <f t="shared" si="31"/>
        <v>0</v>
      </c>
      <c r="O57" s="259">
        <v>0</v>
      </c>
      <c r="P57" s="257">
        <v>0</v>
      </c>
      <c r="Q57" s="255">
        <v>0</v>
      </c>
    </row>
    <row r="58" spans="2:17">
      <c r="B58" s="155" t="s">
        <v>338</v>
      </c>
      <c r="C58" s="254" t="s">
        <v>339</v>
      </c>
      <c r="D58" s="157">
        <f t="shared" si="23"/>
        <v>123.80345999999999</v>
      </c>
      <c r="E58" s="158">
        <f t="shared" si="25"/>
        <v>91.995869999999996</v>
      </c>
      <c r="F58" s="159">
        <f>SUM(F59:F64)</f>
        <v>81.829899999999995</v>
      </c>
      <c r="G58" s="160">
        <f>SUM(G59:G64)</f>
        <v>0.502</v>
      </c>
      <c r="H58" s="161">
        <f>SUM(H59:H64)</f>
        <v>9.6639700000000008</v>
      </c>
      <c r="I58" s="158">
        <f t="shared" ref="I58:I123" si="32">SUM(J58:L58)</f>
        <v>31.641909999999999</v>
      </c>
      <c r="J58" s="159">
        <f t="shared" ref="J58:Q58" si="33">SUM(J59:J64)</f>
        <v>4.13192</v>
      </c>
      <c r="K58" s="160">
        <f t="shared" si="33"/>
        <v>26.40682</v>
      </c>
      <c r="L58" s="160">
        <f t="shared" si="33"/>
        <v>1.10317</v>
      </c>
      <c r="M58" s="157">
        <f t="shared" si="33"/>
        <v>0.16567999999999999</v>
      </c>
      <c r="N58" s="158">
        <f>SUM(O58:P58)</f>
        <v>0</v>
      </c>
      <c r="O58" s="163">
        <f t="shared" si="33"/>
        <v>0</v>
      </c>
      <c r="P58" s="161">
        <f t="shared" si="33"/>
        <v>0</v>
      </c>
      <c r="Q58" s="158">
        <f t="shared" si="33"/>
        <v>0</v>
      </c>
    </row>
    <row r="59" spans="2:17">
      <c r="B59" s="273" t="s">
        <v>340</v>
      </c>
      <c r="C59" s="274" t="s">
        <v>341</v>
      </c>
      <c r="D59" s="176">
        <f t="shared" si="23"/>
        <v>79.786000000000001</v>
      </c>
      <c r="E59" s="217">
        <f t="shared" si="25"/>
        <v>79.786000000000001</v>
      </c>
      <c r="F59" s="262">
        <v>79.786000000000001</v>
      </c>
      <c r="G59" s="260">
        <v>0</v>
      </c>
      <c r="H59" s="261">
        <v>0</v>
      </c>
      <c r="I59" s="217">
        <f t="shared" si="32"/>
        <v>0</v>
      </c>
      <c r="J59" s="262">
        <v>0</v>
      </c>
      <c r="K59" s="260">
        <v>0</v>
      </c>
      <c r="L59" s="260">
        <v>0</v>
      </c>
      <c r="M59" s="263">
        <v>0</v>
      </c>
      <c r="N59" s="217">
        <f>SUM(O59:P59)</f>
        <v>0</v>
      </c>
      <c r="O59" s="259">
        <v>0</v>
      </c>
      <c r="P59" s="257">
        <v>0</v>
      </c>
      <c r="Q59" s="275">
        <v>0</v>
      </c>
    </row>
    <row r="60" spans="2:17">
      <c r="B60" s="273" t="s">
        <v>342</v>
      </c>
      <c r="C60" s="274" t="s">
        <v>343</v>
      </c>
      <c r="D60" s="176">
        <f t="shared" si="23"/>
        <v>21.807000000000002</v>
      </c>
      <c r="E60" s="217">
        <f t="shared" si="25"/>
        <v>0</v>
      </c>
      <c r="F60" s="262">
        <v>0</v>
      </c>
      <c r="G60" s="260">
        <v>0</v>
      </c>
      <c r="H60" s="261">
        <v>0</v>
      </c>
      <c r="I60" s="217">
        <f t="shared" si="32"/>
        <v>21.684000000000001</v>
      </c>
      <c r="J60" s="262">
        <v>0</v>
      </c>
      <c r="K60" s="260">
        <v>21.684000000000001</v>
      </c>
      <c r="L60" s="260">
        <v>0</v>
      </c>
      <c r="M60" s="263">
        <v>0.123</v>
      </c>
      <c r="N60" s="217">
        <f t="shared" ref="N60:N64" si="34">SUM(O60:P60)</f>
        <v>0</v>
      </c>
      <c r="O60" s="259">
        <v>0</v>
      </c>
      <c r="P60" s="257">
        <v>0</v>
      </c>
      <c r="Q60" s="275">
        <v>0</v>
      </c>
    </row>
    <row r="61" spans="2:17">
      <c r="B61" s="273" t="s">
        <v>344</v>
      </c>
      <c r="C61" s="274" t="s">
        <v>345</v>
      </c>
      <c r="D61" s="176">
        <f t="shared" si="23"/>
        <v>4.8390000000000004</v>
      </c>
      <c r="E61" s="217">
        <f t="shared" si="25"/>
        <v>4.8090000000000002</v>
      </c>
      <c r="F61" s="262">
        <v>1.7190000000000001</v>
      </c>
      <c r="G61" s="260">
        <v>0.502</v>
      </c>
      <c r="H61" s="261">
        <v>2.5880000000000001</v>
      </c>
      <c r="I61" s="217">
        <f t="shared" si="32"/>
        <v>0.03</v>
      </c>
      <c r="J61" s="262">
        <v>0.03</v>
      </c>
      <c r="K61" s="260">
        <v>0</v>
      </c>
      <c r="L61" s="260">
        <v>0</v>
      </c>
      <c r="M61" s="263">
        <v>0</v>
      </c>
      <c r="N61" s="217">
        <f t="shared" si="34"/>
        <v>0</v>
      </c>
      <c r="O61" s="259">
        <v>0</v>
      </c>
      <c r="P61" s="257">
        <v>0</v>
      </c>
      <c r="Q61" s="275">
        <v>0</v>
      </c>
    </row>
    <row r="62" spans="2:17">
      <c r="B62" s="273" t="s">
        <v>346</v>
      </c>
      <c r="C62" s="274" t="s">
        <v>347</v>
      </c>
      <c r="D62" s="176">
        <f t="shared" si="23"/>
        <v>0</v>
      </c>
      <c r="E62" s="217">
        <f t="shared" si="25"/>
        <v>0</v>
      </c>
      <c r="F62" s="262">
        <v>0</v>
      </c>
      <c r="G62" s="260">
        <v>0</v>
      </c>
      <c r="H62" s="261">
        <v>0</v>
      </c>
      <c r="I62" s="217">
        <f t="shared" si="32"/>
        <v>0</v>
      </c>
      <c r="J62" s="262">
        <v>0</v>
      </c>
      <c r="K62" s="260">
        <v>0</v>
      </c>
      <c r="L62" s="260">
        <v>0</v>
      </c>
      <c r="M62" s="263">
        <v>0</v>
      </c>
      <c r="N62" s="217">
        <f t="shared" si="34"/>
        <v>0</v>
      </c>
      <c r="O62" s="259">
        <v>0</v>
      </c>
      <c r="P62" s="257">
        <v>0</v>
      </c>
      <c r="Q62" s="275">
        <v>0</v>
      </c>
    </row>
    <row r="63" spans="2:17">
      <c r="B63" s="276" t="s">
        <v>348</v>
      </c>
      <c r="C63" s="264" t="s">
        <v>349</v>
      </c>
      <c r="D63" s="176">
        <f t="shared" si="23"/>
        <v>12.535810000000001</v>
      </c>
      <c r="E63" s="217">
        <f t="shared" si="25"/>
        <v>5.3400600000000003</v>
      </c>
      <c r="F63" s="277">
        <v>0</v>
      </c>
      <c r="G63" s="278">
        <v>0</v>
      </c>
      <c r="H63" s="279">
        <v>5.3400600000000003</v>
      </c>
      <c r="I63" s="217">
        <f t="shared" si="32"/>
        <v>7.1957500000000003</v>
      </c>
      <c r="J63" s="277">
        <v>3.0956100000000002</v>
      </c>
      <c r="K63" s="278">
        <v>3.56419</v>
      </c>
      <c r="L63" s="278">
        <v>0.53595000000000004</v>
      </c>
      <c r="M63" s="280">
        <v>0</v>
      </c>
      <c r="N63" s="217">
        <f t="shared" si="34"/>
        <v>0</v>
      </c>
      <c r="O63" s="281">
        <v>0</v>
      </c>
      <c r="P63" s="282">
        <v>0</v>
      </c>
      <c r="Q63" s="283">
        <v>0</v>
      </c>
    </row>
    <row r="64" spans="2:17">
      <c r="B64" s="276" t="s">
        <v>350</v>
      </c>
      <c r="C64" s="264" t="s">
        <v>351</v>
      </c>
      <c r="D64" s="185">
        <f t="shared" si="23"/>
        <v>4.8356500000000002</v>
      </c>
      <c r="E64" s="227">
        <f t="shared" si="25"/>
        <v>2.06081</v>
      </c>
      <c r="F64" s="277">
        <v>0.32490000000000002</v>
      </c>
      <c r="G64" s="278">
        <v>0</v>
      </c>
      <c r="H64" s="279">
        <v>1.7359100000000001</v>
      </c>
      <c r="I64" s="227">
        <f t="shared" si="32"/>
        <v>2.7321599999999999</v>
      </c>
      <c r="J64" s="277">
        <v>1.00631</v>
      </c>
      <c r="K64" s="278">
        <v>1.15863</v>
      </c>
      <c r="L64" s="278">
        <v>0.56721999999999995</v>
      </c>
      <c r="M64" s="280">
        <v>4.2680000000000003E-2</v>
      </c>
      <c r="N64" s="217">
        <f t="shared" si="34"/>
        <v>0</v>
      </c>
      <c r="O64" s="281">
        <v>0</v>
      </c>
      <c r="P64" s="282">
        <v>0</v>
      </c>
      <c r="Q64" s="283">
        <v>0</v>
      </c>
    </row>
    <row r="65" spans="2:17">
      <c r="B65" s="155" t="s">
        <v>352</v>
      </c>
      <c r="C65" s="254" t="s">
        <v>353</v>
      </c>
      <c r="D65" s="157">
        <f t="shared" si="23"/>
        <v>0</v>
      </c>
      <c r="E65" s="158">
        <f t="shared" si="25"/>
        <v>0</v>
      </c>
      <c r="F65" s="159">
        <f>F66+F67</f>
        <v>0</v>
      </c>
      <c r="G65" s="160">
        <f>G66+G67</f>
        <v>0</v>
      </c>
      <c r="H65" s="161">
        <f>H66+H67</f>
        <v>0</v>
      </c>
      <c r="I65" s="158">
        <f t="shared" si="32"/>
        <v>0</v>
      </c>
      <c r="J65" s="159">
        <f t="shared" ref="J65:Q65" si="35">J66+J67</f>
        <v>0</v>
      </c>
      <c r="K65" s="160">
        <f t="shared" si="35"/>
        <v>0</v>
      </c>
      <c r="L65" s="160">
        <f t="shared" si="35"/>
        <v>0</v>
      </c>
      <c r="M65" s="157">
        <f t="shared" si="35"/>
        <v>0</v>
      </c>
      <c r="N65" s="158">
        <f>SUM(O65:P65)</f>
        <v>0</v>
      </c>
      <c r="O65" s="163">
        <f t="shared" si="35"/>
        <v>0</v>
      </c>
      <c r="P65" s="161">
        <f t="shared" si="35"/>
        <v>0</v>
      </c>
      <c r="Q65" s="158">
        <f t="shared" si="35"/>
        <v>0</v>
      </c>
    </row>
    <row r="66" spans="2:17">
      <c r="B66" s="273" t="s">
        <v>354</v>
      </c>
      <c r="C66" s="274" t="s">
        <v>355</v>
      </c>
      <c r="D66" s="176">
        <f t="shared" si="23"/>
        <v>0</v>
      </c>
      <c r="E66" s="177">
        <f t="shared" si="25"/>
        <v>0</v>
      </c>
      <c r="F66" s="284">
        <v>0</v>
      </c>
      <c r="G66" s="285">
        <v>0</v>
      </c>
      <c r="H66" s="286">
        <v>0</v>
      </c>
      <c r="I66" s="177">
        <f t="shared" si="32"/>
        <v>0</v>
      </c>
      <c r="J66" s="284">
        <v>0</v>
      </c>
      <c r="K66" s="285">
        <v>0</v>
      </c>
      <c r="L66" s="285">
        <v>0</v>
      </c>
      <c r="M66" s="287">
        <v>0</v>
      </c>
      <c r="N66" s="177">
        <f>SUM(O66:P66)</f>
        <v>0</v>
      </c>
      <c r="O66" s="288">
        <v>0</v>
      </c>
      <c r="P66" s="286">
        <v>0</v>
      </c>
      <c r="Q66" s="289">
        <v>0</v>
      </c>
    </row>
    <row r="67" spans="2:17">
      <c r="B67" s="276" t="s">
        <v>356</v>
      </c>
      <c r="C67" s="264" t="s">
        <v>357</v>
      </c>
      <c r="D67" s="185">
        <f t="shared" si="23"/>
        <v>0</v>
      </c>
      <c r="E67" s="186">
        <f t="shared" si="25"/>
        <v>0</v>
      </c>
      <c r="F67" s="290">
        <v>0</v>
      </c>
      <c r="G67" s="291">
        <v>0</v>
      </c>
      <c r="H67" s="292">
        <v>0</v>
      </c>
      <c r="I67" s="186">
        <f t="shared" si="32"/>
        <v>0</v>
      </c>
      <c r="J67" s="290">
        <v>0</v>
      </c>
      <c r="K67" s="291">
        <v>0</v>
      </c>
      <c r="L67" s="291">
        <v>0</v>
      </c>
      <c r="M67" s="293">
        <v>0</v>
      </c>
      <c r="N67" s="177">
        <f>SUM(O67:P67)</f>
        <v>0</v>
      </c>
      <c r="O67" s="294">
        <v>0</v>
      </c>
      <c r="P67" s="292">
        <v>0</v>
      </c>
      <c r="Q67" s="295">
        <v>0</v>
      </c>
    </row>
    <row r="68" spans="2:17">
      <c r="B68" s="155" t="s">
        <v>358</v>
      </c>
      <c r="C68" s="254" t="s">
        <v>359</v>
      </c>
      <c r="D68" s="157">
        <f t="shared" si="23"/>
        <v>0</v>
      </c>
      <c r="E68" s="158">
        <f t="shared" si="25"/>
        <v>0</v>
      </c>
      <c r="F68" s="159">
        <f>SUM(F69:F82)</f>
        <v>0</v>
      </c>
      <c r="G68" s="160">
        <f>SUM(G69:G82)</f>
        <v>0</v>
      </c>
      <c r="H68" s="161">
        <f>SUM(H69:H82)</f>
        <v>0</v>
      </c>
      <c r="I68" s="158">
        <f t="shared" si="32"/>
        <v>0</v>
      </c>
      <c r="J68" s="159">
        <f t="shared" ref="J68:Q68" si="36">SUM(J69:J82)</f>
        <v>0</v>
      </c>
      <c r="K68" s="160">
        <f t="shared" si="36"/>
        <v>0</v>
      </c>
      <c r="L68" s="160">
        <f t="shared" si="36"/>
        <v>0</v>
      </c>
      <c r="M68" s="157">
        <f t="shared" si="36"/>
        <v>0</v>
      </c>
      <c r="N68" s="158">
        <f>SUM(O68:P68)</f>
        <v>0</v>
      </c>
      <c r="O68" s="163">
        <f t="shared" si="36"/>
        <v>0</v>
      </c>
      <c r="P68" s="161">
        <f t="shared" si="36"/>
        <v>0</v>
      </c>
      <c r="Q68" s="158">
        <f t="shared" si="36"/>
        <v>0</v>
      </c>
    </row>
    <row r="69" spans="2:17">
      <c r="B69" s="273" t="s">
        <v>360</v>
      </c>
      <c r="C69" s="274" t="s">
        <v>361</v>
      </c>
      <c r="D69" s="176">
        <f t="shared" si="23"/>
        <v>0</v>
      </c>
      <c r="E69" s="177">
        <f t="shared" si="25"/>
        <v>0</v>
      </c>
      <c r="F69" s="284">
        <v>0</v>
      </c>
      <c r="G69" s="285">
        <v>0</v>
      </c>
      <c r="H69" s="286">
        <v>0</v>
      </c>
      <c r="I69" s="177">
        <f t="shared" si="32"/>
        <v>0</v>
      </c>
      <c r="J69" s="284">
        <v>0</v>
      </c>
      <c r="K69" s="285">
        <v>0</v>
      </c>
      <c r="L69" s="285">
        <v>0</v>
      </c>
      <c r="M69" s="287">
        <v>0</v>
      </c>
      <c r="N69" s="177">
        <f>SUM(O69:P69)</f>
        <v>0</v>
      </c>
      <c r="O69" s="296">
        <v>0</v>
      </c>
      <c r="P69" s="297">
        <v>0</v>
      </c>
      <c r="Q69" s="289">
        <v>0</v>
      </c>
    </row>
    <row r="70" spans="2:17">
      <c r="B70" s="273" t="s">
        <v>362</v>
      </c>
      <c r="C70" s="274" t="s">
        <v>363</v>
      </c>
      <c r="D70" s="176">
        <f t="shared" si="23"/>
        <v>0</v>
      </c>
      <c r="E70" s="177">
        <f t="shared" si="25"/>
        <v>0</v>
      </c>
      <c r="F70" s="284">
        <v>0</v>
      </c>
      <c r="G70" s="285">
        <v>0</v>
      </c>
      <c r="H70" s="286">
        <v>0</v>
      </c>
      <c r="I70" s="177">
        <f t="shared" si="32"/>
        <v>0</v>
      </c>
      <c r="J70" s="284">
        <v>0</v>
      </c>
      <c r="K70" s="285">
        <v>0</v>
      </c>
      <c r="L70" s="285">
        <v>0</v>
      </c>
      <c r="M70" s="287">
        <v>0</v>
      </c>
      <c r="N70" s="177">
        <f t="shared" ref="N70:N82" si="37">SUM(O70:P70)</f>
        <v>0</v>
      </c>
      <c r="O70" s="296">
        <v>0</v>
      </c>
      <c r="P70" s="297">
        <v>0</v>
      </c>
      <c r="Q70" s="289">
        <v>0</v>
      </c>
    </row>
    <row r="71" spans="2:17">
      <c r="B71" s="273" t="s">
        <v>364</v>
      </c>
      <c r="C71" s="274" t="s">
        <v>365</v>
      </c>
      <c r="D71" s="176">
        <f t="shared" si="23"/>
        <v>0</v>
      </c>
      <c r="E71" s="177">
        <f t="shared" si="25"/>
        <v>0</v>
      </c>
      <c r="F71" s="284">
        <v>0</v>
      </c>
      <c r="G71" s="285">
        <v>0</v>
      </c>
      <c r="H71" s="286">
        <v>0</v>
      </c>
      <c r="I71" s="177">
        <f t="shared" si="32"/>
        <v>0</v>
      </c>
      <c r="J71" s="284">
        <v>0</v>
      </c>
      <c r="K71" s="285">
        <v>0</v>
      </c>
      <c r="L71" s="285">
        <v>0</v>
      </c>
      <c r="M71" s="287">
        <v>0</v>
      </c>
      <c r="N71" s="177">
        <f t="shared" si="37"/>
        <v>0</v>
      </c>
      <c r="O71" s="296">
        <v>0</v>
      </c>
      <c r="P71" s="297">
        <v>0</v>
      </c>
      <c r="Q71" s="289">
        <v>0</v>
      </c>
    </row>
    <row r="72" spans="2:17">
      <c r="B72" s="273" t="s">
        <v>366</v>
      </c>
      <c r="C72" s="274" t="s">
        <v>367</v>
      </c>
      <c r="D72" s="176">
        <f t="shared" si="23"/>
        <v>0</v>
      </c>
      <c r="E72" s="177">
        <f t="shared" si="25"/>
        <v>0</v>
      </c>
      <c r="F72" s="284">
        <v>0</v>
      </c>
      <c r="G72" s="285">
        <v>0</v>
      </c>
      <c r="H72" s="286">
        <v>0</v>
      </c>
      <c r="I72" s="177">
        <f t="shared" si="32"/>
        <v>0</v>
      </c>
      <c r="J72" s="284">
        <v>0</v>
      </c>
      <c r="K72" s="285">
        <v>0</v>
      </c>
      <c r="L72" s="285">
        <v>0</v>
      </c>
      <c r="M72" s="287">
        <v>0</v>
      </c>
      <c r="N72" s="177">
        <f t="shared" si="37"/>
        <v>0</v>
      </c>
      <c r="O72" s="296">
        <v>0</v>
      </c>
      <c r="P72" s="297">
        <v>0</v>
      </c>
      <c r="Q72" s="289">
        <v>0</v>
      </c>
    </row>
    <row r="73" spans="2:17">
      <c r="B73" s="273" t="s">
        <v>368</v>
      </c>
      <c r="C73" s="274" t="s">
        <v>369</v>
      </c>
      <c r="D73" s="176">
        <f t="shared" si="23"/>
        <v>0</v>
      </c>
      <c r="E73" s="177">
        <f t="shared" si="25"/>
        <v>0</v>
      </c>
      <c r="F73" s="284">
        <v>0</v>
      </c>
      <c r="G73" s="285">
        <v>0</v>
      </c>
      <c r="H73" s="286">
        <v>0</v>
      </c>
      <c r="I73" s="177">
        <f t="shared" si="32"/>
        <v>0</v>
      </c>
      <c r="J73" s="284">
        <v>0</v>
      </c>
      <c r="K73" s="285">
        <v>0</v>
      </c>
      <c r="L73" s="285">
        <v>0</v>
      </c>
      <c r="M73" s="287">
        <v>0</v>
      </c>
      <c r="N73" s="177">
        <f t="shared" si="37"/>
        <v>0</v>
      </c>
      <c r="O73" s="296">
        <v>0</v>
      </c>
      <c r="P73" s="297">
        <v>0</v>
      </c>
      <c r="Q73" s="289">
        <v>0</v>
      </c>
    </row>
    <row r="74" spans="2:17">
      <c r="B74" s="273" t="s">
        <v>370</v>
      </c>
      <c r="C74" s="274" t="s">
        <v>371</v>
      </c>
      <c r="D74" s="176">
        <f t="shared" si="23"/>
        <v>0</v>
      </c>
      <c r="E74" s="177">
        <f t="shared" si="25"/>
        <v>0</v>
      </c>
      <c r="F74" s="284">
        <v>0</v>
      </c>
      <c r="G74" s="285">
        <v>0</v>
      </c>
      <c r="H74" s="286">
        <v>0</v>
      </c>
      <c r="I74" s="177">
        <f t="shared" si="32"/>
        <v>0</v>
      </c>
      <c r="J74" s="284">
        <v>0</v>
      </c>
      <c r="K74" s="285">
        <v>0</v>
      </c>
      <c r="L74" s="285">
        <v>0</v>
      </c>
      <c r="M74" s="287">
        <v>0</v>
      </c>
      <c r="N74" s="177">
        <f t="shared" si="37"/>
        <v>0</v>
      </c>
      <c r="O74" s="296">
        <v>0</v>
      </c>
      <c r="P74" s="297">
        <v>0</v>
      </c>
      <c r="Q74" s="289">
        <v>0</v>
      </c>
    </row>
    <row r="75" spans="2:17">
      <c r="B75" s="273" t="s">
        <v>372</v>
      </c>
      <c r="C75" s="274" t="s">
        <v>373</v>
      </c>
      <c r="D75" s="176">
        <f t="shared" si="23"/>
        <v>0</v>
      </c>
      <c r="E75" s="177">
        <f t="shared" si="25"/>
        <v>0</v>
      </c>
      <c r="F75" s="284">
        <v>0</v>
      </c>
      <c r="G75" s="285">
        <v>0</v>
      </c>
      <c r="H75" s="286">
        <v>0</v>
      </c>
      <c r="I75" s="177">
        <f t="shared" si="32"/>
        <v>0</v>
      </c>
      <c r="J75" s="284">
        <v>0</v>
      </c>
      <c r="K75" s="285">
        <v>0</v>
      </c>
      <c r="L75" s="285">
        <v>0</v>
      </c>
      <c r="M75" s="287">
        <v>0</v>
      </c>
      <c r="N75" s="177">
        <f t="shared" si="37"/>
        <v>0</v>
      </c>
      <c r="O75" s="296">
        <v>0</v>
      </c>
      <c r="P75" s="297">
        <v>0</v>
      </c>
      <c r="Q75" s="289">
        <v>0</v>
      </c>
    </row>
    <row r="76" spans="2:17">
      <c r="B76" s="273" t="s">
        <v>374</v>
      </c>
      <c r="C76" s="274" t="s">
        <v>375</v>
      </c>
      <c r="D76" s="176">
        <f t="shared" si="23"/>
        <v>0</v>
      </c>
      <c r="E76" s="177">
        <f t="shared" si="25"/>
        <v>0</v>
      </c>
      <c r="F76" s="284">
        <v>0</v>
      </c>
      <c r="G76" s="285">
        <v>0</v>
      </c>
      <c r="H76" s="286">
        <v>0</v>
      </c>
      <c r="I76" s="177">
        <f t="shared" si="32"/>
        <v>0</v>
      </c>
      <c r="J76" s="284">
        <v>0</v>
      </c>
      <c r="K76" s="285">
        <v>0</v>
      </c>
      <c r="L76" s="285">
        <v>0</v>
      </c>
      <c r="M76" s="287">
        <v>0</v>
      </c>
      <c r="N76" s="177">
        <f t="shared" si="37"/>
        <v>0</v>
      </c>
      <c r="O76" s="296">
        <v>0</v>
      </c>
      <c r="P76" s="297">
        <v>0</v>
      </c>
      <c r="Q76" s="289">
        <v>0</v>
      </c>
    </row>
    <row r="77" spans="2:17">
      <c r="B77" s="273" t="s">
        <v>376</v>
      </c>
      <c r="C77" s="274" t="s">
        <v>377</v>
      </c>
      <c r="D77" s="176">
        <f t="shared" si="23"/>
        <v>0</v>
      </c>
      <c r="E77" s="177">
        <f t="shared" si="25"/>
        <v>0</v>
      </c>
      <c r="F77" s="284">
        <v>0</v>
      </c>
      <c r="G77" s="285">
        <v>0</v>
      </c>
      <c r="H77" s="286">
        <v>0</v>
      </c>
      <c r="I77" s="177">
        <f t="shared" si="32"/>
        <v>0</v>
      </c>
      <c r="J77" s="284">
        <v>0</v>
      </c>
      <c r="K77" s="285">
        <v>0</v>
      </c>
      <c r="L77" s="285">
        <v>0</v>
      </c>
      <c r="M77" s="287">
        <v>0</v>
      </c>
      <c r="N77" s="177">
        <f t="shared" si="37"/>
        <v>0</v>
      </c>
      <c r="O77" s="296">
        <v>0</v>
      </c>
      <c r="P77" s="297">
        <v>0</v>
      </c>
      <c r="Q77" s="289">
        <v>0</v>
      </c>
    </row>
    <row r="78" spans="2:17">
      <c r="B78" s="273" t="s">
        <v>378</v>
      </c>
      <c r="C78" s="274" t="s">
        <v>379</v>
      </c>
      <c r="D78" s="176">
        <f t="shared" si="23"/>
        <v>0</v>
      </c>
      <c r="E78" s="177">
        <f t="shared" si="25"/>
        <v>0</v>
      </c>
      <c r="F78" s="284">
        <v>0</v>
      </c>
      <c r="G78" s="285">
        <v>0</v>
      </c>
      <c r="H78" s="286">
        <v>0</v>
      </c>
      <c r="I78" s="177">
        <f t="shared" si="32"/>
        <v>0</v>
      </c>
      <c r="J78" s="284">
        <v>0</v>
      </c>
      <c r="K78" s="285">
        <v>0</v>
      </c>
      <c r="L78" s="285">
        <v>0</v>
      </c>
      <c r="M78" s="287">
        <v>0</v>
      </c>
      <c r="N78" s="177">
        <f t="shared" si="37"/>
        <v>0</v>
      </c>
      <c r="O78" s="296">
        <v>0</v>
      </c>
      <c r="P78" s="297">
        <v>0</v>
      </c>
      <c r="Q78" s="289">
        <v>0</v>
      </c>
    </row>
    <row r="79" spans="2:17">
      <c r="B79" s="273" t="s">
        <v>380</v>
      </c>
      <c r="C79" s="274" t="s">
        <v>381</v>
      </c>
      <c r="D79" s="176">
        <f t="shared" si="23"/>
        <v>0</v>
      </c>
      <c r="E79" s="177">
        <f t="shared" si="25"/>
        <v>0</v>
      </c>
      <c r="F79" s="284">
        <v>0</v>
      </c>
      <c r="G79" s="285">
        <v>0</v>
      </c>
      <c r="H79" s="286">
        <v>0</v>
      </c>
      <c r="I79" s="177">
        <f t="shared" si="32"/>
        <v>0</v>
      </c>
      <c r="J79" s="284">
        <v>0</v>
      </c>
      <c r="K79" s="285">
        <v>0</v>
      </c>
      <c r="L79" s="285">
        <v>0</v>
      </c>
      <c r="M79" s="287">
        <v>0</v>
      </c>
      <c r="N79" s="177">
        <f t="shared" si="37"/>
        <v>0</v>
      </c>
      <c r="O79" s="296">
        <v>0</v>
      </c>
      <c r="P79" s="297">
        <v>0</v>
      </c>
      <c r="Q79" s="289">
        <v>0</v>
      </c>
    </row>
    <row r="80" spans="2:17">
      <c r="B80" s="273" t="s">
        <v>382</v>
      </c>
      <c r="C80" s="274" t="s">
        <v>383</v>
      </c>
      <c r="D80" s="176">
        <f t="shared" si="23"/>
        <v>0</v>
      </c>
      <c r="E80" s="177">
        <f t="shared" si="25"/>
        <v>0</v>
      </c>
      <c r="F80" s="284">
        <v>0</v>
      </c>
      <c r="G80" s="285">
        <v>0</v>
      </c>
      <c r="H80" s="286">
        <v>0</v>
      </c>
      <c r="I80" s="177">
        <f t="shared" si="32"/>
        <v>0</v>
      </c>
      <c r="J80" s="284">
        <v>0</v>
      </c>
      <c r="K80" s="285">
        <v>0</v>
      </c>
      <c r="L80" s="285">
        <v>0</v>
      </c>
      <c r="M80" s="287">
        <v>0</v>
      </c>
      <c r="N80" s="177">
        <f t="shared" si="37"/>
        <v>0</v>
      </c>
      <c r="O80" s="296">
        <v>0</v>
      </c>
      <c r="P80" s="297">
        <v>0</v>
      </c>
      <c r="Q80" s="289">
        <v>0</v>
      </c>
    </row>
    <row r="81" spans="1:20">
      <c r="B81" s="273" t="s">
        <v>384</v>
      </c>
      <c r="C81" s="274" t="s">
        <v>385</v>
      </c>
      <c r="D81" s="176">
        <f t="shared" si="23"/>
        <v>0</v>
      </c>
      <c r="E81" s="177">
        <f t="shared" si="25"/>
        <v>0</v>
      </c>
      <c r="F81" s="284">
        <v>0</v>
      </c>
      <c r="G81" s="285">
        <v>0</v>
      </c>
      <c r="H81" s="286">
        <v>0</v>
      </c>
      <c r="I81" s="177">
        <f t="shared" si="32"/>
        <v>0</v>
      </c>
      <c r="J81" s="284">
        <v>0</v>
      </c>
      <c r="K81" s="285">
        <v>0</v>
      </c>
      <c r="L81" s="285">
        <v>0</v>
      </c>
      <c r="M81" s="287">
        <v>0</v>
      </c>
      <c r="N81" s="177">
        <f t="shared" si="37"/>
        <v>0</v>
      </c>
      <c r="O81" s="296">
        <v>0</v>
      </c>
      <c r="P81" s="297">
        <v>0</v>
      </c>
      <c r="Q81" s="289">
        <v>0</v>
      </c>
    </row>
    <row r="82" spans="1:20">
      <c r="B82" s="298" t="s">
        <v>386</v>
      </c>
      <c r="C82" s="299" t="s">
        <v>387</v>
      </c>
      <c r="D82" s="300">
        <f t="shared" si="23"/>
        <v>0</v>
      </c>
      <c r="E82" s="301">
        <f t="shared" si="25"/>
        <v>0</v>
      </c>
      <c r="F82" s="302">
        <v>0</v>
      </c>
      <c r="G82" s="303">
        <v>0</v>
      </c>
      <c r="H82" s="304">
        <v>0</v>
      </c>
      <c r="I82" s="301">
        <f t="shared" si="32"/>
        <v>0</v>
      </c>
      <c r="J82" s="302">
        <v>0</v>
      </c>
      <c r="K82" s="303">
        <v>0</v>
      </c>
      <c r="L82" s="303">
        <v>0</v>
      </c>
      <c r="M82" s="305">
        <v>0</v>
      </c>
      <c r="N82" s="177">
        <f t="shared" si="37"/>
        <v>0</v>
      </c>
      <c r="O82" s="306">
        <v>0</v>
      </c>
      <c r="P82" s="307">
        <v>0</v>
      </c>
      <c r="Q82" s="308">
        <v>0</v>
      </c>
    </row>
    <row r="83" spans="1:20">
      <c r="B83" s="309" t="s">
        <v>388</v>
      </c>
      <c r="C83" s="310" t="s">
        <v>389</v>
      </c>
      <c r="D83" s="311">
        <f t="shared" si="23"/>
        <v>0</v>
      </c>
      <c r="E83" s="312">
        <f t="shared" si="25"/>
        <v>0</v>
      </c>
      <c r="F83" s="313">
        <v>0</v>
      </c>
      <c r="G83" s="314">
        <v>0</v>
      </c>
      <c r="H83" s="315">
        <v>0</v>
      </c>
      <c r="I83" s="312">
        <f t="shared" si="32"/>
        <v>0</v>
      </c>
      <c r="J83" s="313">
        <v>0</v>
      </c>
      <c r="K83" s="314">
        <v>0</v>
      </c>
      <c r="L83" s="314">
        <v>0</v>
      </c>
      <c r="M83" s="316">
        <v>0</v>
      </c>
      <c r="N83" s="312">
        <f>SUM(O83:P83)</f>
        <v>0</v>
      </c>
      <c r="O83" s="317">
        <v>0</v>
      </c>
      <c r="P83" s="318">
        <v>0</v>
      </c>
      <c r="Q83" s="319">
        <v>0</v>
      </c>
    </row>
    <row r="84" spans="1:20">
      <c r="A84" s="320"/>
      <c r="B84" s="155" t="s">
        <v>390</v>
      </c>
      <c r="C84" s="215" t="s">
        <v>391</v>
      </c>
      <c r="D84" s="157">
        <f t="shared" si="23"/>
        <v>10.7963</v>
      </c>
      <c r="E84" s="158">
        <f t="shared" si="25"/>
        <v>7.7208400000000008</v>
      </c>
      <c r="F84" s="159">
        <f>SUM(F85:F91)</f>
        <v>1.8580000000000001</v>
      </c>
      <c r="G84" s="160">
        <f>SUM(G85:G91)</f>
        <v>0</v>
      </c>
      <c r="H84" s="161">
        <f>SUM(H85:H91)</f>
        <v>5.8628400000000003</v>
      </c>
      <c r="I84" s="158">
        <f t="shared" si="32"/>
        <v>2.4668199999999998</v>
      </c>
      <c r="J84" s="159">
        <f t="shared" ref="J84:Q84" si="38">SUM(J85:J91)</f>
        <v>0.51322000000000001</v>
      </c>
      <c r="K84" s="160">
        <f t="shared" si="38"/>
        <v>1.8560399999999999</v>
      </c>
      <c r="L84" s="160">
        <f t="shared" si="38"/>
        <v>9.7559999999999994E-2</v>
      </c>
      <c r="M84" s="157">
        <f t="shared" si="38"/>
        <v>0.21912999999999999</v>
      </c>
      <c r="N84" s="158">
        <f>SUM(O84:P84)</f>
        <v>0.34366999999999998</v>
      </c>
      <c r="O84" s="163">
        <f t="shared" si="38"/>
        <v>0.34366999999999998</v>
      </c>
      <c r="P84" s="161">
        <f t="shared" si="38"/>
        <v>0</v>
      </c>
      <c r="Q84" s="158">
        <f t="shared" si="38"/>
        <v>4.5839999999999999E-2</v>
      </c>
    </row>
    <row r="85" spans="1:20">
      <c r="A85" s="320"/>
      <c r="B85" s="321" t="s">
        <v>392</v>
      </c>
      <c r="C85" s="322" t="s">
        <v>393</v>
      </c>
      <c r="D85" s="323">
        <f t="shared" si="23"/>
        <v>0</v>
      </c>
      <c r="E85" s="324">
        <f t="shared" si="25"/>
        <v>0</v>
      </c>
      <c r="F85" s="325">
        <v>0</v>
      </c>
      <c r="G85" s="326">
        <v>0</v>
      </c>
      <c r="H85" s="327">
        <v>0</v>
      </c>
      <c r="I85" s="324">
        <f t="shared" si="32"/>
        <v>0</v>
      </c>
      <c r="J85" s="325">
        <v>0</v>
      </c>
      <c r="K85" s="326">
        <v>0</v>
      </c>
      <c r="L85" s="326">
        <v>0</v>
      </c>
      <c r="M85" s="328">
        <v>0</v>
      </c>
      <c r="N85" s="324">
        <f>SUM(O85:P85)</f>
        <v>0</v>
      </c>
      <c r="O85" s="329">
        <v>0</v>
      </c>
      <c r="P85" s="330">
        <v>0</v>
      </c>
      <c r="Q85" s="331">
        <v>0</v>
      </c>
    </row>
    <row r="86" spans="1:20">
      <c r="A86" s="320"/>
      <c r="B86" s="321" t="s">
        <v>394</v>
      </c>
      <c r="C86" s="322" t="s">
        <v>395</v>
      </c>
      <c r="D86" s="323">
        <f t="shared" si="23"/>
        <v>0.75944</v>
      </c>
      <c r="E86" s="324">
        <f t="shared" si="25"/>
        <v>0</v>
      </c>
      <c r="F86" s="325">
        <v>0</v>
      </c>
      <c r="G86" s="326">
        <v>0</v>
      </c>
      <c r="H86" s="327">
        <v>0</v>
      </c>
      <c r="I86" s="324">
        <f t="shared" si="32"/>
        <v>0.33329999999999999</v>
      </c>
      <c r="J86" s="325">
        <v>0.23574000000000001</v>
      </c>
      <c r="K86" s="326">
        <v>0</v>
      </c>
      <c r="L86" s="326">
        <v>9.7559999999999994E-2</v>
      </c>
      <c r="M86" s="328">
        <v>3.6630000000000003E-2</v>
      </c>
      <c r="N86" s="324">
        <f t="shared" ref="N86:N91" si="39">SUM(O86:P86)</f>
        <v>0.34366999999999998</v>
      </c>
      <c r="O86" s="329">
        <v>0.34366999999999998</v>
      </c>
      <c r="P86" s="330">
        <v>0</v>
      </c>
      <c r="Q86" s="331">
        <v>4.5839999999999999E-2</v>
      </c>
    </row>
    <row r="87" spans="1:20">
      <c r="A87" s="320"/>
      <c r="B87" s="332" t="s">
        <v>396</v>
      </c>
      <c r="C87" s="333" t="s">
        <v>397</v>
      </c>
      <c r="D87" s="323">
        <f t="shared" si="23"/>
        <v>4.3784999999999998</v>
      </c>
      <c r="E87" s="217">
        <f t="shared" si="25"/>
        <v>4.1959999999999997</v>
      </c>
      <c r="F87" s="325">
        <v>0</v>
      </c>
      <c r="G87" s="326">
        <v>0</v>
      </c>
      <c r="H87" s="327">
        <v>4.1959999999999997</v>
      </c>
      <c r="I87" s="217">
        <f t="shared" si="32"/>
        <v>0</v>
      </c>
      <c r="J87" s="325">
        <v>0</v>
      </c>
      <c r="K87" s="326">
        <v>0</v>
      </c>
      <c r="L87" s="326">
        <v>0</v>
      </c>
      <c r="M87" s="328">
        <v>0.1825</v>
      </c>
      <c r="N87" s="324">
        <f t="shared" si="39"/>
        <v>0</v>
      </c>
      <c r="O87" s="329">
        <v>0</v>
      </c>
      <c r="P87" s="330">
        <v>0</v>
      </c>
      <c r="Q87" s="331">
        <v>0</v>
      </c>
    </row>
    <row r="88" spans="1:20">
      <c r="A88" s="320"/>
      <c r="B88" s="334" t="s">
        <v>398</v>
      </c>
      <c r="C88" s="335" t="s">
        <v>399</v>
      </c>
      <c r="D88" s="323">
        <f t="shared" si="23"/>
        <v>0</v>
      </c>
      <c r="E88" s="227">
        <f t="shared" si="25"/>
        <v>0</v>
      </c>
      <c r="F88" s="325">
        <v>0</v>
      </c>
      <c r="G88" s="326">
        <v>0</v>
      </c>
      <c r="H88" s="327">
        <v>0</v>
      </c>
      <c r="I88" s="227">
        <f t="shared" si="32"/>
        <v>0</v>
      </c>
      <c r="J88" s="325">
        <v>0</v>
      </c>
      <c r="K88" s="326">
        <v>0</v>
      </c>
      <c r="L88" s="326">
        <v>0</v>
      </c>
      <c r="M88" s="328">
        <v>0</v>
      </c>
      <c r="N88" s="324">
        <f t="shared" si="39"/>
        <v>0</v>
      </c>
      <c r="O88" s="329">
        <v>0</v>
      </c>
      <c r="P88" s="330">
        <v>0</v>
      </c>
      <c r="Q88" s="331">
        <v>0</v>
      </c>
    </row>
    <row r="89" spans="1:20">
      <c r="A89" s="320"/>
      <c r="B89" s="334" t="s">
        <v>400</v>
      </c>
      <c r="C89" s="225" t="s">
        <v>401</v>
      </c>
      <c r="D89" s="323">
        <f t="shared" si="23"/>
        <v>5.6583600000000001</v>
      </c>
      <c r="E89" s="227">
        <f t="shared" si="25"/>
        <v>3.5248400000000002</v>
      </c>
      <c r="F89" s="325">
        <v>1.8580000000000001</v>
      </c>
      <c r="G89" s="326">
        <v>0</v>
      </c>
      <c r="H89" s="327">
        <v>1.6668400000000001</v>
      </c>
      <c r="I89" s="227">
        <f t="shared" si="32"/>
        <v>2.1335199999999999</v>
      </c>
      <c r="J89" s="325">
        <v>0.27748</v>
      </c>
      <c r="K89" s="326">
        <v>1.8560399999999999</v>
      </c>
      <c r="L89" s="326">
        <v>0</v>
      </c>
      <c r="M89" s="328">
        <v>0</v>
      </c>
      <c r="N89" s="324">
        <f t="shared" si="39"/>
        <v>0</v>
      </c>
      <c r="O89" s="329">
        <v>0</v>
      </c>
      <c r="P89" s="330">
        <v>0</v>
      </c>
      <c r="Q89" s="331">
        <v>0</v>
      </c>
    </row>
    <row r="90" spans="1:20">
      <c r="A90" s="320"/>
      <c r="B90" s="334" t="s">
        <v>402</v>
      </c>
      <c r="C90" s="225" t="s">
        <v>403</v>
      </c>
      <c r="D90" s="323">
        <f t="shared" si="23"/>
        <v>0</v>
      </c>
      <c r="E90" s="227">
        <f t="shared" si="25"/>
        <v>0</v>
      </c>
      <c r="F90" s="325">
        <v>0</v>
      </c>
      <c r="G90" s="326">
        <v>0</v>
      </c>
      <c r="H90" s="327">
        <v>0</v>
      </c>
      <c r="I90" s="227">
        <f t="shared" si="32"/>
        <v>0</v>
      </c>
      <c r="J90" s="325">
        <v>0</v>
      </c>
      <c r="K90" s="326">
        <v>0</v>
      </c>
      <c r="L90" s="326">
        <v>0</v>
      </c>
      <c r="M90" s="328">
        <v>0</v>
      </c>
      <c r="N90" s="324">
        <f t="shared" si="39"/>
        <v>0</v>
      </c>
      <c r="O90" s="329">
        <v>0</v>
      </c>
      <c r="P90" s="330">
        <v>0</v>
      </c>
      <c r="Q90" s="331">
        <v>0</v>
      </c>
    </row>
    <row r="91" spans="1:20">
      <c r="A91" s="320"/>
      <c r="B91" s="334" t="s">
        <v>404</v>
      </c>
      <c r="C91" s="225" t="s">
        <v>405</v>
      </c>
      <c r="D91" s="323">
        <f t="shared" si="23"/>
        <v>0</v>
      </c>
      <c r="E91" s="227">
        <f t="shared" si="25"/>
        <v>0</v>
      </c>
      <c r="F91" s="336">
        <v>0</v>
      </c>
      <c r="G91" s="337">
        <v>0</v>
      </c>
      <c r="H91" s="282">
        <v>0</v>
      </c>
      <c r="I91" s="227">
        <f t="shared" si="32"/>
        <v>0</v>
      </c>
      <c r="J91" s="336">
        <v>0</v>
      </c>
      <c r="K91" s="337">
        <v>0</v>
      </c>
      <c r="L91" s="337">
        <v>0</v>
      </c>
      <c r="M91" s="338">
        <v>0</v>
      </c>
      <c r="N91" s="324">
        <f t="shared" si="39"/>
        <v>0</v>
      </c>
      <c r="O91" s="339">
        <v>0</v>
      </c>
      <c r="P91" s="279">
        <v>0</v>
      </c>
      <c r="Q91" s="340">
        <v>0</v>
      </c>
    </row>
    <row r="92" spans="1:20" ht="42" customHeight="1">
      <c r="A92" s="320"/>
      <c r="B92" s="138" t="s">
        <v>130</v>
      </c>
      <c r="C92" s="139" t="s">
        <v>406</v>
      </c>
      <c r="D92" s="341">
        <f>D93+D96+D99+D101+D107+D108+D114+D118+D121+D136+D137</f>
        <v>175.70521000000002</v>
      </c>
      <c r="E92" s="138">
        <f t="shared" si="25"/>
        <v>59.984353052320003</v>
      </c>
      <c r="F92" s="242">
        <f>F93+F96+F99+F101+F107+F108+F114+F118+F121+F136+F137</f>
        <v>4.0064301984199995</v>
      </c>
      <c r="G92" s="243">
        <f>G93+G96+G99+G101+G107+G108+G114+G118+G121+G136+G137</f>
        <v>4.14594013516</v>
      </c>
      <c r="H92" s="244">
        <f>H93+H96+H99+H101+H107+H108+H114+H118+H121+H136+H137</f>
        <v>51.831982718740001</v>
      </c>
      <c r="I92" s="138">
        <f t="shared" si="32"/>
        <v>115.44043143252</v>
      </c>
      <c r="J92" s="242">
        <f t="shared" ref="J92:Q92" si="40">J93+J96+J99+J101+J107+J108+J114+J118+J121+J136+J137</f>
        <v>88.008982636900001</v>
      </c>
      <c r="K92" s="243">
        <f t="shared" si="40"/>
        <v>25.092988155730001</v>
      </c>
      <c r="L92" s="243">
        <f t="shared" si="40"/>
        <v>2.3384606398900001</v>
      </c>
      <c r="M92" s="241">
        <f t="shared" si="40"/>
        <v>1.4232122009999997E-2</v>
      </c>
      <c r="N92" s="138">
        <f t="shared" ref="N92:N102" si="41">SUM(O92:P92)</f>
        <v>0.25389402845000003</v>
      </c>
      <c r="O92" s="246">
        <f t="shared" si="40"/>
        <v>0.25389402845000003</v>
      </c>
      <c r="P92" s="244">
        <f t="shared" si="40"/>
        <v>0</v>
      </c>
      <c r="Q92" s="138">
        <f t="shared" si="40"/>
        <v>1.2299364699999999E-2</v>
      </c>
      <c r="R92" s="342"/>
      <c r="S92" s="343"/>
    </row>
    <row r="93" spans="1:20">
      <c r="B93" s="147" t="s">
        <v>132</v>
      </c>
      <c r="C93" s="344" t="s">
        <v>296</v>
      </c>
      <c r="D93" s="345">
        <f>D94+D95</f>
        <v>3.8606799999999999</v>
      </c>
      <c r="E93" s="346">
        <f t="shared" si="25"/>
        <v>1.3180052665599999</v>
      </c>
      <c r="F93" s="347">
        <f>F94+F95</f>
        <v>8.8031225359999979E-2</v>
      </c>
      <c r="G93" s="348">
        <f>G94+G95</f>
        <v>9.1096605279999993E-2</v>
      </c>
      <c r="H93" s="349">
        <f>H94+H95</f>
        <v>1.13887743592</v>
      </c>
      <c r="I93" s="346">
        <f t="shared" si="32"/>
        <v>2.53651308816</v>
      </c>
      <c r="J93" s="347">
        <f t="shared" ref="J93:Q93" si="42">J94+J95</f>
        <v>1.9337760051999999</v>
      </c>
      <c r="K93" s="348">
        <f t="shared" si="42"/>
        <v>0.55135529283999996</v>
      </c>
      <c r="L93" s="348">
        <f t="shared" si="42"/>
        <v>5.138179012E-2</v>
      </c>
      <c r="M93" s="350">
        <f t="shared" si="42"/>
        <v>3.1271507999999998E-4</v>
      </c>
      <c r="N93" s="346">
        <f t="shared" si="41"/>
        <v>5.5786825999999991E-3</v>
      </c>
      <c r="O93" s="351">
        <f t="shared" si="42"/>
        <v>5.5786825999999991E-3</v>
      </c>
      <c r="P93" s="349">
        <f t="shared" si="42"/>
        <v>0</v>
      </c>
      <c r="Q93" s="346">
        <f t="shared" si="42"/>
        <v>2.7024759999999998E-4</v>
      </c>
      <c r="R93" s="342"/>
      <c r="S93" s="343"/>
      <c r="T93" s="216"/>
    </row>
    <row r="94" spans="1:20" ht="32.25" customHeight="1">
      <c r="B94" s="174" t="s">
        <v>407</v>
      </c>
      <c r="C94" s="175" t="s">
        <v>264</v>
      </c>
      <c r="D94" s="352">
        <v>0</v>
      </c>
      <c r="E94" s="217">
        <f t="shared" si="25"/>
        <v>0</v>
      </c>
      <c r="F94" s="220">
        <f>IFERROR($D$94*F146/100, 0)</f>
        <v>0</v>
      </c>
      <c r="G94" s="221">
        <f>IFERROR($D$94*G146/100, 0)</f>
        <v>0</v>
      </c>
      <c r="H94" s="222">
        <f>IFERROR($D$94*H146/100, 0)</f>
        <v>0</v>
      </c>
      <c r="I94" s="217">
        <f t="shared" si="32"/>
        <v>0</v>
      </c>
      <c r="J94" s="220">
        <f t="shared" ref="J94:Q94" si="43">IFERROR($D$94*J146/100, 0)</f>
        <v>0</v>
      </c>
      <c r="K94" s="221">
        <f t="shared" si="43"/>
        <v>0</v>
      </c>
      <c r="L94" s="221">
        <f t="shared" si="43"/>
        <v>0</v>
      </c>
      <c r="M94" s="219">
        <f t="shared" si="43"/>
        <v>0</v>
      </c>
      <c r="N94" s="217">
        <f t="shared" si="41"/>
        <v>0</v>
      </c>
      <c r="O94" s="224">
        <f t="shared" ref="O94:P94" si="44">IFERROR($D$94*O146/100, 0)</f>
        <v>0</v>
      </c>
      <c r="P94" s="222">
        <f t="shared" si="44"/>
        <v>0</v>
      </c>
      <c r="Q94" s="217">
        <f t="shared" si="43"/>
        <v>0</v>
      </c>
      <c r="R94" s="353"/>
      <c r="S94" s="354"/>
    </row>
    <row r="95" spans="1:20" ht="27" customHeight="1">
      <c r="B95" s="174" t="s">
        <v>408</v>
      </c>
      <c r="C95" s="175" t="s">
        <v>299</v>
      </c>
      <c r="D95" s="352">
        <v>3.8606799999999999</v>
      </c>
      <c r="E95" s="217">
        <f t="shared" si="25"/>
        <v>1.3180052665599999</v>
      </c>
      <c r="F95" s="220">
        <f>IFERROR($D$95*F147/100, 0)</f>
        <v>8.8031225359999979E-2</v>
      </c>
      <c r="G95" s="221">
        <f>IFERROR($D$95*G147/100, 0)</f>
        <v>9.1096605279999993E-2</v>
      </c>
      <c r="H95" s="222">
        <f>IFERROR($D$95*H147/100, 0)</f>
        <v>1.13887743592</v>
      </c>
      <c r="I95" s="217">
        <f t="shared" si="32"/>
        <v>2.53651308816</v>
      </c>
      <c r="J95" s="220">
        <f t="shared" ref="J95:Q95" si="45">IFERROR($D$95*J147/100, 0)</f>
        <v>1.9337760051999999</v>
      </c>
      <c r="K95" s="221">
        <f t="shared" si="45"/>
        <v>0.55135529283999996</v>
      </c>
      <c r="L95" s="221">
        <f t="shared" si="45"/>
        <v>5.138179012E-2</v>
      </c>
      <c r="M95" s="219">
        <f t="shared" si="45"/>
        <v>3.1271507999999998E-4</v>
      </c>
      <c r="N95" s="217">
        <f t="shared" si="41"/>
        <v>5.5786825999999991E-3</v>
      </c>
      <c r="O95" s="224">
        <f t="shared" ref="O95:P95" si="46">IFERROR($D$95*O147/100, 0)</f>
        <v>5.5786825999999991E-3</v>
      </c>
      <c r="P95" s="222">
        <f t="shared" si="46"/>
        <v>0</v>
      </c>
      <c r="Q95" s="217">
        <f t="shared" si="45"/>
        <v>2.7024759999999998E-4</v>
      </c>
      <c r="R95" s="353"/>
      <c r="S95" s="354"/>
    </row>
    <row r="96" spans="1:20">
      <c r="B96" s="155" t="s">
        <v>134</v>
      </c>
      <c r="C96" s="254" t="s">
        <v>306</v>
      </c>
      <c r="D96" s="355">
        <f>D97+D98</f>
        <v>25.694669999999999</v>
      </c>
      <c r="E96" s="158">
        <f t="shared" si="25"/>
        <v>8.7719547806399998</v>
      </c>
      <c r="F96" s="159">
        <f>F97+F98</f>
        <v>0.58588986533999998</v>
      </c>
      <c r="G96" s="160">
        <f>G97+G98</f>
        <v>0.60629143331999991</v>
      </c>
      <c r="H96" s="161">
        <f>H97+H98</f>
        <v>7.5797734819799993</v>
      </c>
      <c r="I96" s="158">
        <f t="shared" si="32"/>
        <v>16.881706526039999</v>
      </c>
      <c r="J96" s="159">
        <f t="shared" ref="J96:Q96" si="47">J97+J98</f>
        <v>12.870203256299998</v>
      </c>
      <c r="K96" s="160">
        <f t="shared" si="47"/>
        <v>3.6695329067099998</v>
      </c>
      <c r="L96" s="160">
        <f t="shared" si="47"/>
        <v>0.34197036302999995</v>
      </c>
      <c r="M96" s="157">
        <f t="shared" si="47"/>
        <v>2.0812682699999996E-3</v>
      </c>
      <c r="N96" s="158">
        <f t="shared" si="41"/>
        <v>3.7128798150000003E-2</v>
      </c>
      <c r="O96" s="163">
        <f t="shared" ref="O96:P96" si="48">O97+O98</f>
        <v>3.7128798150000003E-2</v>
      </c>
      <c r="P96" s="161">
        <f t="shared" si="48"/>
        <v>0</v>
      </c>
      <c r="Q96" s="158">
        <f t="shared" si="47"/>
        <v>1.7986268999999999E-3</v>
      </c>
      <c r="R96" s="342"/>
      <c r="S96" s="343"/>
    </row>
    <row r="97" spans="2:19" ht="29.25" customHeight="1">
      <c r="B97" s="174" t="s">
        <v>136</v>
      </c>
      <c r="C97" s="175" t="s">
        <v>308</v>
      </c>
      <c r="D97" s="352">
        <v>14.954179999999999</v>
      </c>
      <c r="E97" s="217">
        <f t="shared" si="25"/>
        <v>5.1052374185599998</v>
      </c>
      <c r="F97" s="220">
        <f>IFERROR($D$97*F149/100, 0)</f>
        <v>0.34098521235999996</v>
      </c>
      <c r="G97" s="221">
        <f>IFERROR($D$97*G149/100, 0)</f>
        <v>0.35285883127999995</v>
      </c>
      <c r="H97" s="222">
        <f>IFERROR($D$97*H149/100, 0)</f>
        <v>4.4113933749199994</v>
      </c>
      <c r="I97" s="217">
        <f t="shared" si="32"/>
        <v>9.8250757101599984</v>
      </c>
      <c r="J97" s="220">
        <f t="shared" ref="J97:Q97" si="49">IFERROR($D$97*J149/100, 0)</f>
        <v>7.4903992201999996</v>
      </c>
      <c r="K97" s="221">
        <f t="shared" si="49"/>
        <v>2.1356513083399999</v>
      </c>
      <c r="L97" s="221">
        <f t="shared" si="49"/>
        <v>0.19902518161999999</v>
      </c>
      <c r="M97" s="219">
        <f t="shared" si="49"/>
        <v>1.2112885799999999E-3</v>
      </c>
      <c r="N97" s="217">
        <f t="shared" si="41"/>
        <v>2.1608790100000001E-2</v>
      </c>
      <c r="O97" s="224">
        <f t="shared" ref="O97:P97" si="50">IFERROR($D$97*O149/100, 0)</f>
        <v>2.1608790100000001E-2</v>
      </c>
      <c r="P97" s="222">
        <f t="shared" si="50"/>
        <v>0</v>
      </c>
      <c r="Q97" s="217">
        <f t="shared" si="49"/>
        <v>1.0467925999999999E-3</v>
      </c>
      <c r="R97" s="353"/>
      <c r="S97" s="354"/>
    </row>
    <row r="98" spans="2:19" ht="25.5" customHeight="1">
      <c r="B98" s="174" t="s">
        <v>138</v>
      </c>
      <c r="C98" s="175" t="s">
        <v>310</v>
      </c>
      <c r="D98" s="352">
        <v>10.740489999999999</v>
      </c>
      <c r="E98" s="217">
        <f t="shared" si="25"/>
        <v>3.66671736208</v>
      </c>
      <c r="F98" s="220">
        <f>IFERROR($D$98*F150/100, 0)</f>
        <v>0.24490465297999997</v>
      </c>
      <c r="G98" s="221">
        <f>IFERROR($D$98*G150/100, 0)</f>
        <v>0.25343260203999995</v>
      </c>
      <c r="H98" s="222">
        <f>IFERROR($D$98*H150/100, 0)</f>
        <v>3.16838010706</v>
      </c>
      <c r="I98" s="217">
        <f t="shared" si="32"/>
        <v>7.0566308158799993</v>
      </c>
      <c r="J98" s="220">
        <f t="shared" ref="J98:Q98" si="51">IFERROR($D$98*J150/100, 0)</f>
        <v>5.3798040360999995</v>
      </c>
      <c r="K98" s="221">
        <f t="shared" si="51"/>
        <v>1.5338815983699998</v>
      </c>
      <c r="L98" s="221">
        <f t="shared" si="51"/>
        <v>0.14294518140999998</v>
      </c>
      <c r="M98" s="219">
        <f t="shared" si="51"/>
        <v>8.6997968999999995E-4</v>
      </c>
      <c r="N98" s="217">
        <f t="shared" si="41"/>
        <v>1.5520008049999999E-2</v>
      </c>
      <c r="O98" s="224">
        <f t="shared" ref="O98:P98" si="52">IFERROR($D$98*O150/100, 0)</f>
        <v>1.5520008049999999E-2</v>
      </c>
      <c r="P98" s="222">
        <f t="shared" si="52"/>
        <v>0</v>
      </c>
      <c r="Q98" s="217">
        <f t="shared" si="51"/>
        <v>7.5183429999999994E-4</v>
      </c>
      <c r="R98" s="353"/>
      <c r="S98" s="354"/>
    </row>
    <row r="99" spans="2:19">
      <c r="B99" s="155" t="s">
        <v>142</v>
      </c>
      <c r="C99" s="254" t="s">
        <v>312</v>
      </c>
      <c r="D99" s="355">
        <f>D100</f>
        <v>0.64</v>
      </c>
      <c r="E99" s="158">
        <f t="shared" si="25"/>
        <v>0.21849088000000003</v>
      </c>
      <c r="F99" s="159">
        <f>F100</f>
        <v>1.459328E-2</v>
      </c>
      <c r="G99" s="160">
        <f>G100</f>
        <v>1.5101439999999999E-2</v>
      </c>
      <c r="H99" s="161">
        <f>H100</f>
        <v>0.18879616000000002</v>
      </c>
      <c r="I99" s="158">
        <f t="shared" si="32"/>
        <v>0.42048767999999992</v>
      </c>
      <c r="J99" s="159">
        <f t="shared" ref="J99:Q99" si="53">J100</f>
        <v>0.32056959999999995</v>
      </c>
      <c r="K99" s="160">
        <f t="shared" si="53"/>
        <v>9.1400319999999993E-2</v>
      </c>
      <c r="L99" s="160">
        <f t="shared" si="53"/>
        <v>8.5177599999999992E-3</v>
      </c>
      <c r="M99" s="157">
        <f t="shared" si="53"/>
        <v>5.1840000000000005E-5</v>
      </c>
      <c r="N99" s="158">
        <f t="shared" si="41"/>
        <v>9.2479999999999993E-4</v>
      </c>
      <c r="O99" s="163">
        <f t="shared" si="53"/>
        <v>9.2479999999999993E-4</v>
      </c>
      <c r="P99" s="161">
        <f t="shared" si="53"/>
        <v>0</v>
      </c>
      <c r="Q99" s="158">
        <f t="shared" si="53"/>
        <v>4.4800000000000005E-5</v>
      </c>
      <c r="R99" s="342"/>
      <c r="S99" s="343"/>
    </row>
    <row r="100" spans="2:19">
      <c r="B100" s="174" t="s">
        <v>409</v>
      </c>
      <c r="C100" s="175" t="s">
        <v>314</v>
      </c>
      <c r="D100" s="352">
        <v>0.64</v>
      </c>
      <c r="E100" s="217">
        <f>IFERROR($D$100*E152/100, 0)</f>
        <v>0.21849088000000003</v>
      </c>
      <c r="F100" s="220">
        <f>IFERROR($D$100*F152/100, 0)</f>
        <v>1.459328E-2</v>
      </c>
      <c r="G100" s="221">
        <f>IFERROR($D$100*G152/100, 0)</f>
        <v>1.5101439999999999E-2</v>
      </c>
      <c r="H100" s="222">
        <f>IFERROR($D$100*H152/100, 0)</f>
        <v>0.18879616000000002</v>
      </c>
      <c r="I100" s="217">
        <f t="shared" si="32"/>
        <v>0.42048767999999992</v>
      </c>
      <c r="J100" s="220">
        <f t="shared" ref="J100:Q100" si="54">IFERROR($D$100*J152/100, 0)</f>
        <v>0.32056959999999995</v>
      </c>
      <c r="K100" s="221">
        <f t="shared" si="54"/>
        <v>9.1400319999999993E-2</v>
      </c>
      <c r="L100" s="221">
        <f t="shared" si="54"/>
        <v>8.5177599999999992E-3</v>
      </c>
      <c r="M100" s="219">
        <f t="shared" si="54"/>
        <v>5.1840000000000005E-5</v>
      </c>
      <c r="N100" s="217">
        <f t="shared" si="41"/>
        <v>9.2479999999999993E-4</v>
      </c>
      <c r="O100" s="224">
        <f t="shared" ref="O100:P100" si="55">IFERROR($D$100*O152/100, 0)</f>
        <v>9.2479999999999993E-4</v>
      </c>
      <c r="P100" s="222">
        <f t="shared" si="55"/>
        <v>0</v>
      </c>
      <c r="Q100" s="217">
        <f t="shared" si="54"/>
        <v>4.4800000000000005E-5</v>
      </c>
      <c r="R100" s="353"/>
      <c r="S100" s="354"/>
    </row>
    <row r="101" spans="2:19">
      <c r="B101" s="155" t="s">
        <v>410</v>
      </c>
      <c r="C101" s="254" t="s">
        <v>316</v>
      </c>
      <c r="D101" s="355">
        <f>SUM(D102:D106)</f>
        <v>47.386740000000003</v>
      </c>
      <c r="E101" s="158">
        <f>SUM(F101:H101)</f>
        <v>16.177453942080003</v>
      </c>
      <c r="F101" s="159">
        <f>SUM(F102:F106)</f>
        <v>1.0805124454799999</v>
      </c>
      <c r="G101" s="160">
        <f>SUM(G102:G106)</f>
        <v>1.1181375170399999</v>
      </c>
      <c r="H101" s="161">
        <f>SUM(H102:H106)</f>
        <v>13.978803979560002</v>
      </c>
      <c r="I101" s="158">
        <f t="shared" si="32"/>
        <v>31.133656820880002</v>
      </c>
      <c r="J101" s="159">
        <f t="shared" ref="J101:Q101" si="56">SUM(J102:J106)</f>
        <v>23.735544198600003</v>
      </c>
      <c r="K101" s="160">
        <f t="shared" si="56"/>
        <v>6.7674424996199996</v>
      </c>
      <c r="L101" s="160">
        <f t="shared" si="56"/>
        <v>0.63067012266</v>
      </c>
      <c r="M101" s="157">
        <f t="shared" si="56"/>
        <v>3.8383259399999998E-3</v>
      </c>
      <c r="N101" s="158">
        <f t="shared" si="41"/>
        <v>6.8473839300000006E-2</v>
      </c>
      <c r="O101" s="163">
        <f t="shared" ref="O101:P101" si="57">SUM(O102:O106)</f>
        <v>6.8473839300000006E-2</v>
      </c>
      <c r="P101" s="161">
        <f t="shared" si="57"/>
        <v>0</v>
      </c>
      <c r="Q101" s="158">
        <f t="shared" si="56"/>
        <v>3.3170717999999998E-3</v>
      </c>
      <c r="R101" s="342"/>
      <c r="S101" s="343"/>
    </row>
    <row r="102" spans="2:19">
      <c r="B102" s="174" t="s">
        <v>411</v>
      </c>
      <c r="C102" s="175" t="s">
        <v>270</v>
      </c>
      <c r="D102" s="352">
        <v>28.279199999999999</v>
      </c>
      <c r="E102" s="217">
        <f>IFERROR($D$102*E154/100, 0)</f>
        <v>9.6542926464000001</v>
      </c>
      <c r="F102" s="220">
        <f>IFERROR($D$102*F154/100, 0)</f>
        <v>0.64482231839999993</v>
      </c>
      <c r="G102" s="221">
        <f>IFERROR($D$102*G154/100, 0)</f>
        <v>0.66727600319999991</v>
      </c>
      <c r="H102" s="222">
        <f>IFERROR($D$102*H154/100, 0)</f>
        <v>8.3421943247999994</v>
      </c>
      <c r="I102" s="217">
        <f t="shared" si="32"/>
        <v>18.579773750399998</v>
      </c>
      <c r="J102" s="220">
        <f t="shared" ref="J102:Q102" si="58">IFERROR($D$102*J154/100, 0)</f>
        <v>14.164768488</v>
      </c>
      <c r="K102" s="221">
        <f t="shared" si="58"/>
        <v>4.0386373895999998</v>
      </c>
      <c r="L102" s="221">
        <f t="shared" si="58"/>
        <v>0.3763678728</v>
      </c>
      <c r="M102" s="219">
        <f t="shared" si="58"/>
        <v>2.2906151999999998E-3</v>
      </c>
      <c r="N102" s="217">
        <f t="shared" si="41"/>
        <v>4.0863443999999999E-2</v>
      </c>
      <c r="O102" s="224">
        <f t="shared" ref="O102:P102" si="59">IFERROR($D$102*O154/100, 0)</f>
        <v>4.0863443999999999E-2</v>
      </c>
      <c r="P102" s="222">
        <f t="shared" si="59"/>
        <v>0</v>
      </c>
      <c r="Q102" s="217">
        <f t="shared" si="58"/>
        <v>1.9795440000000002E-3</v>
      </c>
      <c r="R102" s="353"/>
      <c r="S102" s="354"/>
    </row>
    <row r="103" spans="2:19">
      <c r="B103" s="174" t="s">
        <v>412</v>
      </c>
      <c r="C103" s="175" t="s">
        <v>274</v>
      </c>
      <c r="D103" s="352">
        <v>18.472460000000002</v>
      </c>
      <c r="E103" s="217">
        <f>IFERROR($D$103*E155/100, 0)</f>
        <v>6.306350064320001</v>
      </c>
      <c r="F103" s="220">
        <f>IFERROR($D$103*F155/100, 0)</f>
        <v>0.42120903292</v>
      </c>
      <c r="G103" s="221">
        <f>IFERROR($D$103*G155/100, 0)</f>
        <v>0.43587616616000008</v>
      </c>
      <c r="H103" s="222">
        <f>IFERROR($D$103*H155/100, 0)</f>
        <v>5.4492648652400009</v>
      </c>
      <c r="I103" s="217">
        <f t="shared" si="32"/>
        <v>12.136627889520001</v>
      </c>
      <c r="J103" s="220">
        <f t="shared" ref="J103:Q103" si="60">IFERROR($D$103*J155/100, 0)</f>
        <v>9.2526704894000016</v>
      </c>
      <c r="K103" s="221">
        <f t="shared" si="60"/>
        <v>2.6381074299800003</v>
      </c>
      <c r="L103" s="221">
        <f t="shared" si="60"/>
        <v>0.24584997014000001</v>
      </c>
      <c r="M103" s="219">
        <f t="shared" si="60"/>
        <v>1.49626926E-3</v>
      </c>
      <c r="N103" s="217">
        <f t="shared" ref="N103:N106" si="61">SUM(O103:P103)</f>
        <v>2.66927047E-2</v>
      </c>
      <c r="O103" s="224">
        <f t="shared" ref="O103:P103" si="62">IFERROR($D$103*O155/100, 0)</f>
        <v>2.66927047E-2</v>
      </c>
      <c r="P103" s="222">
        <f t="shared" si="62"/>
        <v>0</v>
      </c>
      <c r="Q103" s="217">
        <f t="shared" si="60"/>
        <v>1.2930722E-3</v>
      </c>
      <c r="R103" s="353"/>
      <c r="S103" s="354"/>
    </row>
    <row r="104" spans="2:19">
      <c r="B104" s="174" t="s">
        <v>413</v>
      </c>
      <c r="C104" s="264" t="s">
        <v>320</v>
      </c>
      <c r="D104" s="352">
        <v>0.63507999999999998</v>
      </c>
      <c r="E104" s="217">
        <f>IFERROR($D$104*E156/100, 0)</f>
        <v>0.21681123136</v>
      </c>
      <c r="F104" s="220">
        <f>IFERROR($D$104*F156/100, 0)</f>
        <v>1.4481094159999999E-2</v>
      </c>
      <c r="G104" s="221">
        <f>IFERROR($D$104*G156/100, 0)</f>
        <v>1.4985347679999999E-2</v>
      </c>
      <c r="H104" s="222">
        <f>IFERROR($D$104*H156/100, 0)</f>
        <v>0.18734478952</v>
      </c>
      <c r="I104" s="217">
        <f t="shared" si="32"/>
        <v>0.41725518095999997</v>
      </c>
      <c r="J104" s="220">
        <f t="shared" ref="J104:Q104" si="63">IFERROR($D$104*J156/100, 0)</f>
        <v>0.31810522119999995</v>
      </c>
      <c r="K104" s="221">
        <f t="shared" si="63"/>
        <v>9.0697680040000006E-2</v>
      </c>
      <c r="L104" s="221">
        <f t="shared" si="63"/>
        <v>8.4522797200000006E-3</v>
      </c>
      <c r="M104" s="219">
        <f t="shared" si="63"/>
        <v>5.1441479999999997E-5</v>
      </c>
      <c r="N104" s="217">
        <f t="shared" si="61"/>
        <v>9.1769059999999986E-4</v>
      </c>
      <c r="O104" s="224">
        <f t="shared" ref="O104:P104" si="64">IFERROR($D$104*O156/100, 0)</f>
        <v>9.1769059999999986E-4</v>
      </c>
      <c r="P104" s="222">
        <f t="shared" si="64"/>
        <v>0</v>
      </c>
      <c r="Q104" s="217">
        <f t="shared" si="63"/>
        <v>4.4455600000000002E-5</v>
      </c>
      <c r="R104" s="353"/>
      <c r="S104" s="354"/>
    </row>
    <row r="105" spans="2:19">
      <c r="B105" s="174" t="s">
        <v>414</v>
      </c>
      <c r="C105" s="265" t="s">
        <v>272</v>
      </c>
      <c r="D105" s="352">
        <v>0</v>
      </c>
      <c r="E105" s="217">
        <f>IFERROR($D$105*E157/100, 0)</f>
        <v>0</v>
      </c>
      <c r="F105" s="220">
        <f>IFERROR($D$105*F157/100, 0)</f>
        <v>0</v>
      </c>
      <c r="G105" s="221">
        <f>IFERROR($D$105*G157/100, 0)</f>
        <v>0</v>
      </c>
      <c r="H105" s="222">
        <f>IFERROR($D$105*H157/100, 0)</f>
        <v>0</v>
      </c>
      <c r="I105" s="217">
        <f t="shared" si="32"/>
        <v>0</v>
      </c>
      <c r="J105" s="220">
        <f t="shared" ref="J105:Q105" si="65">IFERROR($D$105*J157/100, 0)</f>
        <v>0</v>
      </c>
      <c r="K105" s="221">
        <f t="shared" si="65"/>
        <v>0</v>
      </c>
      <c r="L105" s="221">
        <f t="shared" si="65"/>
        <v>0</v>
      </c>
      <c r="M105" s="219">
        <f t="shared" si="65"/>
        <v>0</v>
      </c>
      <c r="N105" s="217">
        <f t="shared" si="61"/>
        <v>0</v>
      </c>
      <c r="O105" s="224">
        <f t="shared" ref="O105:P105" si="66">IFERROR($D$105*O157/100, 0)</f>
        <v>0</v>
      </c>
      <c r="P105" s="222">
        <f t="shared" si="66"/>
        <v>0</v>
      </c>
      <c r="Q105" s="217">
        <f t="shared" si="65"/>
        <v>0</v>
      </c>
      <c r="R105" s="353"/>
      <c r="S105" s="354"/>
    </row>
    <row r="106" spans="2:19" ht="32.25" customHeight="1">
      <c r="B106" s="174" t="s">
        <v>415</v>
      </c>
      <c r="C106" s="265" t="s">
        <v>323</v>
      </c>
      <c r="D106" s="352">
        <v>0</v>
      </c>
      <c r="E106" s="217">
        <f>IFERROR($D$106*E158/100, 0)</f>
        <v>0</v>
      </c>
      <c r="F106" s="220">
        <f>IFERROR($D$106*F158/100, 0)</f>
        <v>0</v>
      </c>
      <c r="G106" s="221">
        <f>IFERROR($D$106*G158/100, 0)</f>
        <v>0</v>
      </c>
      <c r="H106" s="222">
        <f>IFERROR($D$106*H158/100, 0)</f>
        <v>0</v>
      </c>
      <c r="I106" s="217">
        <f t="shared" si="32"/>
        <v>0</v>
      </c>
      <c r="J106" s="220">
        <f t="shared" ref="J106:Q106" si="67">IFERROR($D$106*J158/100, 0)</f>
        <v>0</v>
      </c>
      <c r="K106" s="221">
        <f t="shared" si="67"/>
        <v>0</v>
      </c>
      <c r="L106" s="221">
        <f t="shared" si="67"/>
        <v>0</v>
      </c>
      <c r="M106" s="219">
        <f t="shared" si="67"/>
        <v>0</v>
      </c>
      <c r="N106" s="217">
        <f t="shared" si="61"/>
        <v>0</v>
      </c>
      <c r="O106" s="224">
        <f t="shared" ref="O106:P106" si="68">IFERROR($D$106*O158/100, 0)</f>
        <v>0</v>
      </c>
      <c r="P106" s="222">
        <f t="shared" si="68"/>
        <v>0</v>
      </c>
      <c r="Q106" s="217">
        <f t="shared" si="67"/>
        <v>0</v>
      </c>
      <c r="R106" s="353"/>
      <c r="S106" s="354"/>
    </row>
    <row r="107" spans="2:19">
      <c r="B107" s="155" t="s">
        <v>416</v>
      </c>
      <c r="C107" s="254" t="s">
        <v>325</v>
      </c>
      <c r="D107" s="356">
        <v>6.6456799999999996</v>
      </c>
      <c r="E107" s="158">
        <f>IFERROR($D$107*E159/100, 0)</f>
        <v>2.2687819865600001</v>
      </c>
      <c r="F107" s="159">
        <f>IFERROR($D$107*F159/100, 0)</f>
        <v>0.15153479535999997</v>
      </c>
      <c r="G107" s="160">
        <f>IFERROR($D$107*G159/100, 0)</f>
        <v>0.15681146528000001</v>
      </c>
      <c r="H107" s="161">
        <f>IFERROR($D$107*H159/100, 0)</f>
        <v>1.96043572592</v>
      </c>
      <c r="I107" s="158">
        <f t="shared" si="32"/>
        <v>4.3662915081599989</v>
      </c>
      <c r="J107" s="159">
        <f t="shared" ref="J107:Q107" si="69">IFERROR($D$107*J159/100, 0)</f>
        <v>3.3287546551999996</v>
      </c>
      <c r="K107" s="160">
        <f t="shared" si="69"/>
        <v>0.94908949783999985</v>
      </c>
      <c r="L107" s="160">
        <f t="shared" si="69"/>
        <v>8.8447355120000001E-2</v>
      </c>
      <c r="M107" s="157">
        <f t="shared" si="69"/>
        <v>5.3830007999999992E-4</v>
      </c>
      <c r="N107" s="158">
        <f>SUM(O107:P107)</f>
        <v>9.6030075999999978E-3</v>
      </c>
      <c r="O107" s="163">
        <f t="shared" si="69"/>
        <v>9.6030075999999978E-3</v>
      </c>
      <c r="P107" s="161">
        <f t="shared" si="69"/>
        <v>0</v>
      </c>
      <c r="Q107" s="158">
        <f t="shared" si="69"/>
        <v>4.6519760000000003E-4</v>
      </c>
      <c r="R107" s="342"/>
      <c r="S107" s="343"/>
    </row>
    <row r="108" spans="2:19">
      <c r="B108" s="155" t="s">
        <v>417</v>
      </c>
      <c r="C108" s="254" t="s">
        <v>327</v>
      </c>
      <c r="D108" s="355">
        <f>SUM(D109:D113)</f>
        <v>84.829009999999997</v>
      </c>
      <c r="E108" s="158">
        <f t="shared" ref="E108:E143" si="70">SUM(F108:H108)</f>
        <v>28.959945381920001</v>
      </c>
      <c r="F108" s="159">
        <f>SUM(F109:F113)</f>
        <v>1.9342710860199996</v>
      </c>
      <c r="G108" s="160">
        <f>SUM(G109:G113)</f>
        <v>2.0016253199599996</v>
      </c>
      <c r="H108" s="161">
        <f>SUM(H109:H113)</f>
        <v>25.024048975940001</v>
      </c>
      <c r="I108" s="158">
        <f t="shared" si="32"/>
        <v>55.733677518119997</v>
      </c>
      <c r="J108" s="159">
        <f t="shared" ref="J108:Q108" si="71">SUM(J109:J113)</f>
        <v>42.490002818900003</v>
      </c>
      <c r="K108" s="160">
        <f t="shared" si="71"/>
        <v>12.11468540513</v>
      </c>
      <c r="L108" s="160">
        <f t="shared" si="71"/>
        <v>1.1289892940900002</v>
      </c>
      <c r="M108" s="157">
        <f t="shared" si="71"/>
        <v>6.8711498099999994E-3</v>
      </c>
      <c r="N108" s="158">
        <f>SUM(O108:P108)</f>
        <v>0.12257791944999999</v>
      </c>
      <c r="O108" s="163">
        <f t="shared" ref="O108:P108" si="72">SUM(O109:O113)</f>
        <v>0.12257791944999999</v>
      </c>
      <c r="P108" s="161">
        <f t="shared" si="72"/>
        <v>0</v>
      </c>
      <c r="Q108" s="158">
        <f t="shared" si="71"/>
        <v>5.9380306999999993E-3</v>
      </c>
      <c r="R108" s="357"/>
      <c r="S108" s="343"/>
    </row>
    <row r="109" spans="2:19">
      <c r="B109" s="273" t="s">
        <v>418</v>
      </c>
      <c r="C109" s="274" t="s">
        <v>329</v>
      </c>
      <c r="D109" s="352">
        <v>80.629350000000002</v>
      </c>
      <c r="E109" s="217">
        <f t="shared" si="70"/>
        <v>27.526215055199998</v>
      </c>
      <c r="F109" s="220">
        <f>IFERROR($D$109*F161/100, 0)</f>
        <v>1.8385104386999997</v>
      </c>
      <c r="G109" s="221">
        <f>IFERROR($D$109*G161/100, 0)</f>
        <v>1.9025301425999999</v>
      </c>
      <c r="H109" s="222">
        <f>IFERROR($D$109*H161/100, 0)</f>
        <v>23.7851744739</v>
      </c>
      <c r="I109" s="217">
        <f t="shared" si="32"/>
        <v>52.9744505022</v>
      </c>
      <c r="J109" s="220">
        <f t="shared" ref="J109:Q109" si="73">IFERROR($D$109*J161/100, 0)</f>
        <v>40.3864351215</v>
      </c>
      <c r="K109" s="221">
        <f t="shared" si="73"/>
        <v>11.514919361550001</v>
      </c>
      <c r="L109" s="221">
        <f t="shared" si="73"/>
        <v>1.0730960191500001</v>
      </c>
      <c r="M109" s="219">
        <f t="shared" si="73"/>
        <v>6.5309773499999998E-3</v>
      </c>
      <c r="N109" s="217">
        <f>SUM(O109:P109)</f>
        <v>0.11650941074999999</v>
      </c>
      <c r="O109" s="224">
        <f t="shared" ref="O109:P109" si="74">IFERROR($D$109*O161/100, 0)</f>
        <v>0.11650941074999999</v>
      </c>
      <c r="P109" s="222">
        <f t="shared" si="74"/>
        <v>0</v>
      </c>
      <c r="Q109" s="217">
        <f t="shared" si="73"/>
        <v>5.6440544999999996E-3</v>
      </c>
      <c r="R109" s="358"/>
      <c r="S109" s="354"/>
    </row>
    <row r="110" spans="2:19">
      <c r="B110" s="273" t="s">
        <v>419</v>
      </c>
      <c r="C110" s="274" t="s">
        <v>331</v>
      </c>
      <c r="D110" s="352">
        <v>1.37141</v>
      </c>
      <c r="E110" s="217">
        <f t="shared" si="70"/>
        <v>0.46818840272000006</v>
      </c>
      <c r="F110" s="220">
        <f>IFERROR($D$110*F162/100, 0)</f>
        <v>3.1270890820000001E-2</v>
      </c>
      <c r="G110" s="221">
        <f>IFERROR($D$110*G162/100, 0)</f>
        <v>3.2359790360000001E-2</v>
      </c>
      <c r="H110" s="222">
        <f>IFERROR($D$110*H162/100, 0)</f>
        <v>0.40455772154000003</v>
      </c>
      <c r="I110" s="217">
        <f t="shared" si="32"/>
        <v>0.90103282691999997</v>
      </c>
      <c r="J110" s="220">
        <f t="shared" ref="J110:Q110" si="75">IFERROR($D$110*J162/100, 0)</f>
        <v>0.68692555490000007</v>
      </c>
      <c r="K110" s="221">
        <f t="shared" si="75"/>
        <v>0.19585517632999999</v>
      </c>
      <c r="L110" s="221">
        <f t="shared" si="75"/>
        <v>1.8252095690000001E-2</v>
      </c>
      <c r="M110" s="219">
        <f t="shared" si="75"/>
        <v>1.1108421E-4</v>
      </c>
      <c r="N110" s="217">
        <f t="shared" ref="N110:N113" si="76">SUM(O110:P110)</f>
        <v>1.9816874499999997E-3</v>
      </c>
      <c r="O110" s="224">
        <f t="shared" ref="O110:P110" si="77">IFERROR($D$110*O162/100, 0)</f>
        <v>1.9816874499999997E-3</v>
      </c>
      <c r="P110" s="222">
        <f t="shared" si="77"/>
        <v>0</v>
      </c>
      <c r="Q110" s="217">
        <f t="shared" si="75"/>
        <v>9.5998699999999993E-5</v>
      </c>
      <c r="R110" s="358"/>
      <c r="S110" s="354"/>
    </row>
    <row r="111" spans="2:19">
      <c r="B111" s="273" t="s">
        <v>420</v>
      </c>
      <c r="C111" s="274" t="s">
        <v>333</v>
      </c>
      <c r="D111" s="352">
        <v>2.3802500000000002</v>
      </c>
      <c r="E111" s="217">
        <f t="shared" si="70"/>
        <v>0.8125983080000001</v>
      </c>
      <c r="F111" s="220">
        <f>IFERROR($D$111*F163/100, 0)</f>
        <v>5.4274460500000003E-2</v>
      </c>
      <c r="G111" s="359">
        <f t="shared" ref="G111:Q111" si="78">IFERROR($D$111*G163/100, 0)</f>
        <v>5.6164379E-2</v>
      </c>
      <c r="H111" s="222">
        <f t="shared" si="78"/>
        <v>0.70215946850000011</v>
      </c>
      <c r="I111" s="220">
        <f t="shared" si="78"/>
        <v>1.563852813</v>
      </c>
      <c r="J111" s="220">
        <f t="shared" si="78"/>
        <v>1.1922434225</v>
      </c>
      <c r="K111" s="359">
        <f t="shared" si="78"/>
        <v>0.33993064325000005</v>
      </c>
      <c r="L111" s="222">
        <f t="shared" si="78"/>
        <v>3.167874725E-2</v>
      </c>
      <c r="M111" s="220">
        <f t="shared" si="78"/>
        <v>1.9280025E-4</v>
      </c>
      <c r="N111" s="220">
        <f t="shared" si="78"/>
        <v>3.4394612499999999E-3</v>
      </c>
      <c r="O111" s="219">
        <f t="shared" si="78"/>
        <v>3.4394612499999999E-3</v>
      </c>
      <c r="P111" s="222">
        <f t="shared" si="78"/>
        <v>0</v>
      </c>
      <c r="Q111" s="220">
        <f t="shared" si="78"/>
        <v>1.6661750000000004E-4</v>
      </c>
      <c r="R111" s="353"/>
      <c r="S111" s="354"/>
    </row>
    <row r="112" spans="2:19">
      <c r="B112" s="273" t="s">
        <v>421</v>
      </c>
      <c r="C112" s="264" t="s">
        <v>335</v>
      </c>
      <c r="D112" s="360">
        <v>0.44800000000000001</v>
      </c>
      <c r="E112" s="217">
        <f>SUM(F112:H112)</f>
        <v>0.152943616</v>
      </c>
      <c r="F112" s="219">
        <f>IFERROR($D$112*F164/100, 0)</f>
        <v>1.0215295999999999E-2</v>
      </c>
      <c r="G112" s="221">
        <f>IFERROR($D$112*G164/100, 0)</f>
        <v>1.0571008E-2</v>
      </c>
      <c r="H112" s="224">
        <f>IFERROR($D$112*H164/100, 0)</f>
        <v>0.132157312</v>
      </c>
      <c r="I112" s="220">
        <f>SUM(J112:L112)</f>
        <v>0.29434137600000004</v>
      </c>
      <c r="J112" s="219">
        <f>IFERROR($D$112*J164/100, 0)</f>
        <v>0.22439872000000002</v>
      </c>
      <c r="K112" s="361">
        <f>IFERROR($D$112*K164/100, 0)</f>
        <v>6.3980224000000002E-2</v>
      </c>
      <c r="L112" s="222">
        <f>IFERROR($D$112*L164/100, 0)</f>
        <v>5.9624320000000001E-3</v>
      </c>
      <c r="M112" s="220">
        <f>IFERROR($D$112*M164/100, 0)</f>
        <v>3.6287999999999995E-5</v>
      </c>
      <c r="N112" s="220">
        <f>SUM(O112:P112)</f>
        <v>6.4736000000000004E-4</v>
      </c>
      <c r="O112" s="219">
        <f>IFERROR($D$112*O164/100, 0)</f>
        <v>6.4736000000000004E-4</v>
      </c>
      <c r="P112" s="222">
        <f>IFERROR($D$112*P164/100, 0)</f>
        <v>0</v>
      </c>
      <c r="Q112" s="220">
        <f>IFERROR($D$112*Q164/100, 0)</f>
        <v>3.1360000000000005E-5</v>
      </c>
      <c r="R112" s="353"/>
      <c r="S112" s="354"/>
    </row>
    <row r="113" spans="2:19">
      <c r="B113" s="273" t="s">
        <v>422</v>
      </c>
      <c r="C113" s="264" t="s">
        <v>337</v>
      </c>
      <c r="D113" s="360">
        <v>0</v>
      </c>
      <c r="E113" s="227">
        <f t="shared" si="70"/>
        <v>0</v>
      </c>
      <c r="F113" s="228">
        <f>IFERROR($D$113*F165/100, 0)</f>
        <v>0</v>
      </c>
      <c r="G113" s="229">
        <f>IFERROR($D$113*G165/100, 0)</f>
        <v>0</v>
      </c>
      <c r="H113" s="230">
        <f>IFERROR($D$113*H165/100, 0)</f>
        <v>0</v>
      </c>
      <c r="I113" s="227">
        <f t="shared" si="32"/>
        <v>0</v>
      </c>
      <c r="J113" s="228">
        <f t="shared" ref="J113:Q113" si="79">IFERROR($D$113*J165/100, 0)</f>
        <v>0</v>
      </c>
      <c r="K113" s="229">
        <f t="shared" si="79"/>
        <v>0</v>
      </c>
      <c r="L113" s="229">
        <f t="shared" si="79"/>
        <v>0</v>
      </c>
      <c r="M113" s="226">
        <f t="shared" si="79"/>
        <v>0</v>
      </c>
      <c r="N113" s="217">
        <f t="shared" si="76"/>
        <v>0</v>
      </c>
      <c r="O113" s="232">
        <f t="shared" ref="O113:P113" si="80">IFERROR($D$113*O165/100, 0)</f>
        <v>0</v>
      </c>
      <c r="P113" s="230">
        <f t="shared" si="80"/>
        <v>0</v>
      </c>
      <c r="Q113" s="227">
        <f t="shared" si="79"/>
        <v>0</v>
      </c>
      <c r="R113" s="353"/>
      <c r="S113" s="354"/>
    </row>
    <row r="114" spans="2:19">
      <c r="B114" s="155" t="s">
        <v>423</v>
      </c>
      <c r="C114" s="254" t="s">
        <v>339</v>
      </c>
      <c r="D114" s="355">
        <f>SUM(D115:D117)</f>
        <v>2.98935</v>
      </c>
      <c r="E114" s="158">
        <f t="shared" si="70"/>
        <v>1.0205401751999998</v>
      </c>
      <c r="F114" s="159">
        <f>SUM(F115:F117)</f>
        <v>6.816315869999999E-2</v>
      </c>
      <c r="G114" s="160">
        <f>SUM(G115:G117)</f>
        <v>7.0536702600000001E-2</v>
      </c>
      <c r="H114" s="161">
        <f>SUM(H115:H117)</f>
        <v>0.88184031389999995</v>
      </c>
      <c r="I114" s="158">
        <f t="shared" si="32"/>
        <v>1.9640388222</v>
      </c>
      <c r="J114" s="159">
        <f t="shared" ref="J114:Q114" si="81">SUM(J115:J117)</f>
        <v>1.4973355214999999</v>
      </c>
      <c r="K114" s="160">
        <f t="shared" si="81"/>
        <v>0.42691804154999996</v>
      </c>
      <c r="L114" s="160">
        <f t="shared" si="81"/>
        <v>3.9785259150000002E-2</v>
      </c>
      <c r="M114" s="157">
        <f t="shared" si="81"/>
        <v>2.4213734999999997E-4</v>
      </c>
      <c r="N114" s="158">
        <f>SUM(O114:P114)</f>
        <v>4.3196107499999994E-3</v>
      </c>
      <c r="O114" s="163">
        <f t="shared" ref="O114:P114" si="82">SUM(O115:O117)</f>
        <v>4.3196107499999994E-3</v>
      </c>
      <c r="P114" s="161">
        <f t="shared" si="82"/>
        <v>0</v>
      </c>
      <c r="Q114" s="158">
        <f t="shared" si="81"/>
        <v>2.0925450000000001E-4</v>
      </c>
      <c r="R114" s="342"/>
      <c r="S114" s="343"/>
    </row>
    <row r="115" spans="2:19">
      <c r="B115" s="273" t="s">
        <v>424</v>
      </c>
      <c r="C115" s="274" t="s">
        <v>345</v>
      </c>
      <c r="D115" s="352">
        <v>0.39500000000000002</v>
      </c>
      <c r="E115" s="217">
        <f t="shared" si="70"/>
        <v>0.13484984000000003</v>
      </c>
      <c r="F115" s="220">
        <f>IFERROR($D$115*F167/100, 0)</f>
        <v>9.0067900000000006E-3</v>
      </c>
      <c r="G115" s="221">
        <f>IFERROR($D$115*G167/100, 0)</f>
        <v>9.3204200000000011E-3</v>
      </c>
      <c r="H115" s="222">
        <f>IFERROR($D$115*H167/100, 0)</f>
        <v>0.11652263000000002</v>
      </c>
      <c r="I115" s="217">
        <f t="shared" si="32"/>
        <v>0.25951974</v>
      </c>
      <c r="J115" s="220">
        <f t="shared" ref="J115:Q115" si="83">IFERROR($D$115*J167/100, 0)</f>
        <v>0.19785154999999999</v>
      </c>
      <c r="K115" s="221">
        <f t="shared" si="83"/>
        <v>5.6411135000000001E-2</v>
      </c>
      <c r="L115" s="221">
        <f t="shared" si="83"/>
        <v>5.2570550000000001E-3</v>
      </c>
      <c r="M115" s="219">
        <f t="shared" si="83"/>
        <v>3.1995000000000001E-5</v>
      </c>
      <c r="N115" s="217">
        <f>SUM(O115:P115)</f>
        <v>5.7077499999999993E-4</v>
      </c>
      <c r="O115" s="224">
        <f t="shared" ref="O115:P115" si="84">IFERROR($D$115*O167/100, 0)</f>
        <v>5.7077499999999993E-4</v>
      </c>
      <c r="P115" s="222">
        <f t="shared" si="84"/>
        <v>0</v>
      </c>
      <c r="Q115" s="217">
        <f t="shared" si="83"/>
        <v>2.7650000000000001E-5</v>
      </c>
      <c r="R115" s="353"/>
      <c r="S115" s="354"/>
    </row>
    <row r="116" spans="2:19">
      <c r="B116" s="276" t="s">
        <v>425</v>
      </c>
      <c r="C116" s="274" t="s">
        <v>347</v>
      </c>
      <c r="D116" s="360">
        <v>0</v>
      </c>
      <c r="E116" s="217">
        <f t="shared" si="70"/>
        <v>0</v>
      </c>
      <c r="F116" s="220">
        <f>IFERROR($D$116*F168/100, 0)</f>
        <v>0</v>
      </c>
      <c r="G116" s="221">
        <f>IFERROR($D$116*G168/100, 0)</f>
        <v>0</v>
      </c>
      <c r="H116" s="222">
        <f>IFERROR($D$116*H168/100, 0)</f>
        <v>0</v>
      </c>
      <c r="I116" s="217">
        <f t="shared" si="32"/>
        <v>0</v>
      </c>
      <c r="J116" s="220">
        <f t="shared" ref="J116:Q116" si="85">IFERROR($D$116*J168/100, 0)</f>
        <v>0</v>
      </c>
      <c r="K116" s="221">
        <f t="shared" si="85"/>
        <v>0</v>
      </c>
      <c r="L116" s="221">
        <f t="shared" si="85"/>
        <v>0</v>
      </c>
      <c r="M116" s="219">
        <f t="shared" si="85"/>
        <v>0</v>
      </c>
      <c r="N116" s="217">
        <f t="shared" ref="N116:N117" si="86">SUM(O116:P116)</f>
        <v>0</v>
      </c>
      <c r="O116" s="224">
        <f t="shared" ref="O116:P116" si="87">IFERROR($D$116*O168/100, 0)</f>
        <v>0</v>
      </c>
      <c r="P116" s="222">
        <f t="shared" si="87"/>
        <v>0</v>
      </c>
      <c r="Q116" s="217">
        <f t="shared" si="85"/>
        <v>0</v>
      </c>
      <c r="R116" s="353"/>
      <c r="S116" s="354"/>
    </row>
    <row r="117" spans="2:19">
      <c r="B117" s="276" t="s">
        <v>426</v>
      </c>
      <c r="C117" s="264" t="s">
        <v>351</v>
      </c>
      <c r="D117" s="360">
        <v>2.5943499999999999</v>
      </c>
      <c r="E117" s="227">
        <f t="shared" si="70"/>
        <v>0.88569033519999996</v>
      </c>
      <c r="F117" s="228">
        <f>IFERROR($D$117*F169/100, 0)</f>
        <v>5.9156368699999989E-2</v>
      </c>
      <c r="G117" s="229">
        <f>IFERROR($D$117*G169/100, 0)</f>
        <v>6.1216282599999998E-2</v>
      </c>
      <c r="H117" s="230">
        <f>IFERROR($D$117*H169/100, 0)</f>
        <v>0.76531768389999999</v>
      </c>
      <c r="I117" s="227">
        <f t="shared" si="32"/>
        <v>1.7045190821999998</v>
      </c>
      <c r="J117" s="228">
        <f t="shared" ref="J117:Q117" si="88">IFERROR($D$117*J169/100, 0)</f>
        <v>1.2994839714999999</v>
      </c>
      <c r="K117" s="229">
        <f t="shared" si="88"/>
        <v>0.37050690654999996</v>
      </c>
      <c r="L117" s="229">
        <f t="shared" si="88"/>
        <v>3.4528204149999998E-2</v>
      </c>
      <c r="M117" s="226">
        <f t="shared" si="88"/>
        <v>2.1014234999999998E-4</v>
      </c>
      <c r="N117" s="217">
        <f t="shared" si="86"/>
        <v>3.7488357499999999E-3</v>
      </c>
      <c r="O117" s="232">
        <f t="shared" ref="O117:P117" si="89">IFERROR($D$117*O169/100, 0)</f>
        <v>3.7488357499999999E-3</v>
      </c>
      <c r="P117" s="230">
        <f t="shared" si="89"/>
        <v>0</v>
      </c>
      <c r="Q117" s="227">
        <f t="shared" si="88"/>
        <v>1.8160450000000001E-4</v>
      </c>
      <c r="R117" s="353"/>
      <c r="S117" s="354"/>
    </row>
    <row r="118" spans="2:19">
      <c r="B118" s="155" t="s">
        <v>427</v>
      </c>
      <c r="C118" s="254" t="s">
        <v>353</v>
      </c>
      <c r="D118" s="355">
        <f>SUM(D119:D120)</f>
        <v>0</v>
      </c>
      <c r="E118" s="158">
        <f t="shared" si="70"/>
        <v>0</v>
      </c>
      <c r="F118" s="159">
        <f>F119+F120</f>
        <v>0</v>
      </c>
      <c r="G118" s="160">
        <f>G119+G120</f>
        <v>0</v>
      </c>
      <c r="H118" s="161">
        <f>H119+H120</f>
        <v>0</v>
      </c>
      <c r="I118" s="158">
        <f t="shared" si="32"/>
        <v>0</v>
      </c>
      <c r="J118" s="159">
        <f t="shared" ref="J118:Q118" si="90">J119+J120</f>
        <v>0</v>
      </c>
      <c r="K118" s="160">
        <f t="shared" si="90"/>
        <v>0</v>
      </c>
      <c r="L118" s="160">
        <f t="shared" si="90"/>
        <v>0</v>
      </c>
      <c r="M118" s="157">
        <f t="shared" si="90"/>
        <v>0</v>
      </c>
      <c r="N118" s="158">
        <f>SUM(O118:P118)</f>
        <v>0</v>
      </c>
      <c r="O118" s="163">
        <f t="shared" ref="O118:P118" si="91">O119+O120</f>
        <v>0</v>
      </c>
      <c r="P118" s="161">
        <f t="shared" si="91"/>
        <v>0</v>
      </c>
      <c r="Q118" s="158">
        <f t="shared" si="90"/>
        <v>0</v>
      </c>
      <c r="R118" s="342"/>
      <c r="S118" s="343"/>
    </row>
    <row r="119" spans="2:19">
      <c r="B119" s="273" t="s">
        <v>428</v>
      </c>
      <c r="C119" s="274" t="s">
        <v>355</v>
      </c>
      <c r="D119" s="362">
        <v>0</v>
      </c>
      <c r="E119" s="217">
        <f t="shared" si="70"/>
        <v>0</v>
      </c>
      <c r="F119" s="220">
        <f>IFERROR($D$119*F171/100, 0)</f>
        <v>0</v>
      </c>
      <c r="G119" s="221">
        <f>IFERROR($D$119*G171/100, 0)</f>
        <v>0</v>
      </c>
      <c r="H119" s="222">
        <f>IFERROR($D$119*H171/100, 0)</f>
        <v>0</v>
      </c>
      <c r="I119" s="217">
        <f t="shared" si="32"/>
        <v>0</v>
      </c>
      <c r="J119" s="220">
        <f t="shared" ref="J119:Q119" si="92">IFERROR($D$119*J171/100, 0)</f>
        <v>0</v>
      </c>
      <c r="K119" s="221">
        <f t="shared" si="92"/>
        <v>0</v>
      </c>
      <c r="L119" s="221">
        <f t="shared" si="92"/>
        <v>0</v>
      </c>
      <c r="M119" s="219">
        <f t="shared" si="92"/>
        <v>0</v>
      </c>
      <c r="N119" s="217">
        <f>SUM(O119:P119)</f>
        <v>0</v>
      </c>
      <c r="O119" s="224">
        <f t="shared" ref="O119:P119" si="93">IFERROR($D$119*O171/100, 0)</f>
        <v>0</v>
      </c>
      <c r="P119" s="222">
        <f t="shared" si="93"/>
        <v>0</v>
      </c>
      <c r="Q119" s="217">
        <f t="shared" si="92"/>
        <v>0</v>
      </c>
      <c r="R119" s="353"/>
      <c r="S119" s="354"/>
    </row>
    <row r="120" spans="2:19">
      <c r="B120" s="276" t="s">
        <v>429</v>
      </c>
      <c r="C120" s="264" t="s">
        <v>357</v>
      </c>
      <c r="D120" s="363">
        <v>0</v>
      </c>
      <c r="E120" s="227">
        <f t="shared" si="70"/>
        <v>0</v>
      </c>
      <c r="F120" s="228">
        <f>IFERROR($D$120*F172/100, 0)</f>
        <v>0</v>
      </c>
      <c r="G120" s="229">
        <f>IFERROR($D$120*G172/100, 0)</f>
        <v>0</v>
      </c>
      <c r="H120" s="230">
        <f>IFERROR($D$120*H172/100, 0)</f>
        <v>0</v>
      </c>
      <c r="I120" s="227">
        <f t="shared" si="32"/>
        <v>0</v>
      </c>
      <c r="J120" s="228">
        <f t="shared" ref="J120:Q120" si="94">IFERROR($D$120*J172/100, 0)</f>
        <v>0</v>
      </c>
      <c r="K120" s="229">
        <f t="shared" si="94"/>
        <v>0</v>
      </c>
      <c r="L120" s="229">
        <f t="shared" si="94"/>
        <v>0</v>
      </c>
      <c r="M120" s="226">
        <f t="shared" si="94"/>
        <v>0</v>
      </c>
      <c r="N120" s="217">
        <f>SUM(O120:P120)</f>
        <v>0</v>
      </c>
      <c r="O120" s="232">
        <f t="shared" ref="O120:P120" si="95">IFERROR($D$120*O172/100, 0)</f>
        <v>0</v>
      </c>
      <c r="P120" s="230">
        <f t="shared" si="95"/>
        <v>0</v>
      </c>
      <c r="Q120" s="227">
        <f t="shared" si="94"/>
        <v>0</v>
      </c>
      <c r="R120" s="353"/>
      <c r="S120" s="354"/>
    </row>
    <row r="121" spans="2:19">
      <c r="B121" s="155" t="s">
        <v>430</v>
      </c>
      <c r="C121" s="254" t="s">
        <v>359</v>
      </c>
      <c r="D121" s="355">
        <f>SUM(D122:D135)</f>
        <v>0.19156999999999999</v>
      </c>
      <c r="E121" s="158">
        <f t="shared" si="70"/>
        <v>6.540046544E-2</v>
      </c>
      <c r="F121" s="159">
        <f>SUM(F122:F135)</f>
        <v>4.3681791399999993E-3</v>
      </c>
      <c r="G121" s="160">
        <f>SUM(G122:G135)</f>
        <v>4.5202857199999995E-3</v>
      </c>
      <c r="H121" s="161">
        <f>SUM(H122:H135)</f>
        <v>5.6512000579999999E-2</v>
      </c>
      <c r="I121" s="158">
        <f t="shared" si="32"/>
        <v>0.12586378883999999</v>
      </c>
      <c r="J121" s="159">
        <f t="shared" ref="J121:Q121" si="96">SUM(J122:J135)</f>
        <v>9.5955497299999998E-2</v>
      </c>
      <c r="K121" s="160">
        <f t="shared" si="96"/>
        <v>2.7358686409999996E-2</v>
      </c>
      <c r="L121" s="160">
        <f t="shared" si="96"/>
        <v>2.5496051299999998E-3</v>
      </c>
      <c r="M121" s="157">
        <f t="shared" si="96"/>
        <v>1.5517169999999999E-5</v>
      </c>
      <c r="N121" s="158">
        <f>SUM(O121:P121)</f>
        <v>2.7681864999999997E-4</v>
      </c>
      <c r="O121" s="163">
        <f t="shared" ref="O121:P121" si="97">SUM(O122:O135)</f>
        <v>2.7681864999999997E-4</v>
      </c>
      <c r="P121" s="161">
        <f t="shared" si="97"/>
        <v>0</v>
      </c>
      <c r="Q121" s="158">
        <f t="shared" si="96"/>
        <v>1.34099E-5</v>
      </c>
      <c r="R121" s="342"/>
      <c r="S121" s="343"/>
    </row>
    <row r="122" spans="2:19">
      <c r="B122" s="273" t="s">
        <v>431</v>
      </c>
      <c r="C122" s="274" t="s">
        <v>361</v>
      </c>
      <c r="D122" s="352">
        <v>0</v>
      </c>
      <c r="E122" s="217">
        <f t="shared" si="70"/>
        <v>0</v>
      </c>
      <c r="F122" s="220">
        <f>IFERROR($D$122*F174/100, 0)</f>
        <v>0</v>
      </c>
      <c r="G122" s="221">
        <f>IFERROR($D$122*G174/100, 0)</f>
        <v>0</v>
      </c>
      <c r="H122" s="222">
        <f>IFERROR($D$122*H174/100, 0)</f>
        <v>0</v>
      </c>
      <c r="I122" s="217">
        <f t="shared" si="32"/>
        <v>0</v>
      </c>
      <c r="J122" s="220">
        <f t="shared" ref="J122:Q122" si="98">IFERROR($D$122*J174/100, 0)</f>
        <v>0</v>
      </c>
      <c r="K122" s="221">
        <f t="shared" si="98"/>
        <v>0</v>
      </c>
      <c r="L122" s="221">
        <f t="shared" si="98"/>
        <v>0</v>
      </c>
      <c r="M122" s="219">
        <f t="shared" si="98"/>
        <v>0</v>
      </c>
      <c r="N122" s="217">
        <f>SUM(O122:P122)</f>
        <v>0</v>
      </c>
      <c r="O122" s="224">
        <f t="shared" ref="O122:P122" si="99">IFERROR($D$122*O174/100, 0)</f>
        <v>0</v>
      </c>
      <c r="P122" s="222">
        <f t="shared" si="99"/>
        <v>0</v>
      </c>
      <c r="Q122" s="217">
        <f t="shared" si="98"/>
        <v>0</v>
      </c>
      <c r="R122" s="353"/>
      <c r="S122" s="354"/>
    </row>
    <row r="123" spans="2:19">
      <c r="B123" s="273" t="s">
        <v>432</v>
      </c>
      <c r="C123" s="274" t="s">
        <v>363</v>
      </c>
      <c r="D123" s="352">
        <v>0</v>
      </c>
      <c r="E123" s="217">
        <f t="shared" si="70"/>
        <v>0</v>
      </c>
      <c r="F123" s="220">
        <f>IFERROR($D$123*F175/100, 0)</f>
        <v>0</v>
      </c>
      <c r="G123" s="221">
        <f>IFERROR($D$123*G175/100, 0)</f>
        <v>0</v>
      </c>
      <c r="H123" s="222">
        <f>IFERROR($D$123*H175/100, 0)</f>
        <v>0</v>
      </c>
      <c r="I123" s="217">
        <f t="shared" si="32"/>
        <v>0</v>
      </c>
      <c r="J123" s="220">
        <f t="shared" ref="J123:Q123" si="100">IFERROR($D$123*J175/100, 0)</f>
        <v>0</v>
      </c>
      <c r="K123" s="221">
        <f t="shared" si="100"/>
        <v>0</v>
      </c>
      <c r="L123" s="221">
        <f t="shared" si="100"/>
        <v>0</v>
      </c>
      <c r="M123" s="219">
        <f t="shared" si="100"/>
        <v>0</v>
      </c>
      <c r="N123" s="217">
        <f t="shared" ref="N123:N135" si="101">SUM(O123:P123)</f>
        <v>0</v>
      </c>
      <c r="O123" s="224">
        <f t="shared" ref="O123:P123" si="102">IFERROR($D$123*O175/100, 0)</f>
        <v>0</v>
      </c>
      <c r="P123" s="222">
        <f t="shared" si="102"/>
        <v>0</v>
      </c>
      <c r="Q123" s="217">
        <f t="shared" si="100"/>
        <v>0</v>
      </c>
      <c r="R123" s="353"/>
      <c r="S123" s="354"/>
    </row>
    <row r="124" spans="2:19">
      <c r="B124" s="273" t="s">
        <v>433</v>
      </c>
      <c r="C124" s="274" t="s">
        <v>365</v>
      </c>
      <c r="D124" s="352">
        <v>0</v>
      </c>
      <c r="E124" s="217">
        <f t="shared" si="70"/>
        <v>0</v>
      </c>
      <c r="F124" s="220">
        <f>IFERROR($D$124*F176/100, 0)</f>
        <v>0</v>
      </c>
      <c r="G124" s="221">
        <f>IFERROR($D$124*G176/100, 0)</f>
        <v>0</v>
      </c>
      <c r="H124" s="222">
        <f>IFERROR($D$124*H176/100, 0)</f>
        <v>0</v>
      </c>
      <c r="I124" s="217">
        <f t="shared" ref="I124:I143" si="103">SUM(J124:L124)</f>
        <v>0</v>
      </c>
      <c r="J124" s="220">
        <f t="shared" ref="J124:Q124" si="104">IFERROR($D$124*J176/100, 0)</f>
        <v>0</v>
      </c>
      <c r="K124" s="221">
        <f t="shared" si="104"/>
        <v>0</v>
      </c>
      <c r="L124" s="221">
        <f t="shared" si="104"/>
        <v>0</v>
      </c>
      <c r="M124" s="219">
        <f t="shared" si="104"/>
        <v>0</v>
      </c>
      <c r="N124" s="217">
        <f t="shared" si="101"/>
        <v>0</v>
      </c>
      <c r="O124" s="224">
        <f t="shared" ref="O124:P124" si="105">IFERROR($D$124*O176/100, 0)</f>
        <v>0</v>
      </c>
      <c r="P124" s="222">
        <f t="shared" si="105"/>
        <v>0</v>
      </c>
      <c r="Q124" s="217">
        <f t="shared" si="104"/>
        <v>0</v>
      </c>
      <c r="R124" s="353"/>
      <c r="S124" s="354"/>
    </row>
    <row r="125" spans="2:19">
      <c r="B125" s="273" t="s">
        <v>434</v>
      </c>
      <c r="C125" s="274" t="s">
        <v>367</v>
      </c>
      <c r="D125" s="352">
        <v>0</v>
      </c>
      <c r="E125" s="217">
        <f t="shared" si="70"/>
        <v>0</v>
      </c>
      <c r="F125" s="220">
        <f>IFERROR($D$125*F177/100, 0)</f>
        <v>0</v>
      </c>
      <c r="G125" s="221">
        <f>IFERROR($D$125*G177/100, 0)</f>
        <v>0</v>
      </c>
      <c r="H125" s="222">
        <f>IFERROR($D$125*H177/100, 0)</f>
        <v>0</v>
      </c>
      <c r="I125" s="217">
        <f t="shared" si="103"/>
        <v>0</v>
      </c>
      <c r="J125" s="220">
        <f t="shared" ref="J125:Q125" si="106">IFERROR($D$125*J177/100, 0)</f>
        <v>0</v>
      </c>
      <c r="K125" s="221">
        <f t="shared" si="106"/>
        <v>0</v>
      </c>
      <c r="L125" s="221">
        <f t="shared" si="106"/>
        <v>0</v>
      </c>
      <c r="M125" s="219">
        <f t="shared" si="106"/>
        <v>0</v>
      </c>
      <c r="N125" s="217">
        <f t="shared" si="101"/>
        <v>0</v>
      </c>
      <c r="O125" s="224">
        <f t="shared" ref="O125:P125" si="107">IFERROR($D$125*O177/100, 0)</f>
        <v>0</v>
      </c>
      <c r="P125" s="222">
        <f t="shared" si="107"/>
        <v>0</v>
      </c>
      <c r="Q125" s="217">
        <f t="shared" si="106"/>
        <v>0</v>
      </c>
      <c r="R125" s="353"/>
      <c r="S125" s="354"/>
    </row>
    <row r="126" spans="2:19">
      <c r="B126" s="273" t="s">
        <v>435</v>
      </c>
      <c r="C126" s="274" t="s">
        <v>369</v>
      </c>
      <c r="D126" s="352">
        <v>0</v>
      </c>
      <c r="E126" s="217">
        <f t="shared" si="70"/>
        <v>0</v>
      </c>
      <c r="F126" s="220">
        <f>IFERROR($D$126*F178/100, 0)</f>
        <v>0</v>
      </c>
      <c r="G126" s="221">
        <f>IFERROR($D$126*G178/100, 0)</f>
        <v>0</v>
      </c>
      <c r="H126" s="222">
        <f>IFERROR($D$126*H178/100, 0)</f>
        <v>0</v>
      </c>
      <c r="I126" s="217">
        <f t="shared" si="103"/>
        <v>0</v>
      </c>
      <c r="J126" s="220">
        <f t="shared" ref="J126:Q126" si="108">IFERROR($D$126*J178/100, 0)</f>
        <v>0</v>
      </c>
      <c r="K126" s="221">
        <f t="shared" si="108"/>
        <v>0</v>
      </c>
      <c r="L126" s="221">
        <f t="shared" si="108"/>
        <v>0</v>
      </c>
      <c r="M126" s="219">
        <f t="shared" si="108"/>
        <v>0</v>
      </c>
      <c r="N126" s="217">
        <f t="shared" si="101"/>
        <v>0</v>
      </c>
      <c r="O126" s="224">
        <f t="shared" ref="O126:P126" si="109">IFERROR($D$126*O178/100, 0)</f>
        <v>0</v>
      </c>
      <c r="P126" s="222">
        <f t="shared" si="109"/>
        <v>0</v>
      </c>
      <c r="Q126" s="217">
        <f t="shared" si="108"/>
        <v>0</v>
      </c>
      <c r="R126" s="353"/>
      <c r="S126" s="354"/>
    </row>
    <row r="127" spans="2:19">
      <c r="B127" s="273" t="s">
        <v>436</v>
      </c>
      <c r="C127" s="274" t="s">
        <v>371</v>
      </c>
      <c r="D127" s="362">
        <v>0</v>
      </c>
      <c r="E127" s="217">
        <f t="shared" si="70"/>
        <v>0</v>
      </c>
      <c r="F127" s="220">
        <f>IFERROR($D$127*F179/100, 0)</f>
        <v>0</v>
      </c>
      <c r="G127" s="221">
        <f>IFERROR($D$127*G179/100, 0)</f>
        <v>0</v>
      </c>
      <c r="H127" s="222">
        <f>IFERROR($D$127*H179/100, 0)</f>
        <v>0</v>
      </c>
      <c r="I127" s="217">
        <f t="shared" si="103"/>
        <v>0</v>
      </c>
      <c r="J127" s="220">
        <f t="shared" ref="J127:Q127" si="110">IFERROR($D$127*J179/100, 0)</f>
        <v>0</v>
      </c>
      <c r="K127" s="221">
        <f t="shared" si="110"/>
        <v>0</v>
      </c>
      <c r="L127" s="221">
        <f t="shared" si="110"/>
        <v>0</v>
      </c>
      <c r="M127" s="219">
        <f t="shared" si="110"/>
        <v>0</v>
      </c>
      <c r="N127" s="217">
        <f t="shared" si="101"/>
        <v>0</v>
      </c>
      <c r="O127" s="224">
        <f t="shared" ref="O127:P127" si="111">IFERROR($D$127*O179/100, 0)</f>
        <v>0</v>
      </c>
      <c r="P127" s="222">
        <f t="shared" si="111"/>
        <v>0</v>
      </c>
      <c r="Q127" s="217">
        <f t="shared" si="110"/>
        <v>0</v>
      </c>
      <c r="R127" s="353"/>
      <c r="S127" s="354"/>
    </row>
    <row r="128" spans="2:19">
      <c r="B128" s="273" t="s">
        <v>437</v>
      </c>
      <c r="C128" s="274" t="s">
        <v>373</v>
      </c>
      <c r="D128" s="352">
        <v>0</v>
      </c>
      <c r="E128" s="217">
        <f t="shared" si="70"/>
        <v>0</v>
      </c>
      <c r="F128" s="220">
        <f>IFERROR($D$128*F180/100, 0)</f>
        <v>0</v>
      </c>
      <c r="G128" s="221">
        <f>IFERROR($D$128*G180/100, 0)</f>
        <v>0</v>
      </c>
      <c r="H128" s="222">
        <f>IFERROR($D$128*H180/100, 0)</f>
        <v>0</v>
      </c>
      <c r="I128" s="217">
        <f t="shared" si="103"/>
        <v>0</v>
      </c>
      <c r="J128" s="220">
        <f t="shared" ref="J128:Q128" si="112">IFERROR($D$128*J180/100, 0)</f>
        <v>0</v>
      </c>
      <c r="K128" s="221">
        <f t="shared" si="112"/>
        <v>0</v>
      </c>
      <c r="L128" s="221">
        <f t="shared" si="112"/>
        <v>0</v>
      </c>
      <c r="M128" s="219">
        <f t="shared" si="112"/>
        <v>0</v>
      </c>
      <c r="N128" s="217">
        <f t="shared" si="101"/>
        <v>0</v>
      </c>
      <c r="O128" s="224">
        <f t="shared" ref="O128:P128" si="113">IFERROR($D$128*O180/100, 0)</f>
        <v>0</v>
      </c>
      <c r="P128" s="222">
        <f t="shared" si="113"/>
        <v>0</v>
      </c>
      <c r="Q128" s="217">
        <f t="shared" si="112"/>
        <v>0</v>
      </c>
      <c r="R128" s="353"/>
      <c r="S128" s="354"/>
    </row>
    <row r="129" spans="2:19">
      <c r="B129" s="273" t="s">
        <v>438</v>
      </c>
      <c r="C129" s="274" t="s">
        <v>375</v>
      </c>
      <c r="D129" s="352">
        <v>0</v>
      </c>
      <c r="E129" s="217">
        <f t="shared" si="70"/>
        <v>0</v>
      </c>
      <c r="F129" s="220">
        <f>IFERROR($D$129*F181/100, 0)</f>
        <v>0</v>
      </c>
      <c r="G129" s="221">
        <f>IFERROR($D$129*G181/100, 0)</f>
        <v>0</v>
      </c>
      <c r="H129" s="222">
        <f>IFERROR($D$129*H181/100, 0)</f>
        <v>0</v>
      </c>
      <c r="I129" s="217">
        <f t="shared" si="103"/>
        <v>0</v>
      </c>
      <c r="J129" s="220">
        <f t="shared" ref="J129:Q129" si="114">IFERROR($D$129*J181/100, 0)</f>
        <v>0</v>
      </c>
      <c r="K129" s="221">
        <f t="shared" si="114"/>
        <v>0</v>
      </c>
      <c r="L129" s="221">
        <f t="shared" si="114"/>
        <v>0</v>
      </c>
      <c r="M129" s="219">
        <f t="shared" si="114"/>
        <v>0</v>
      </c>
      <c r="N129" s="217">
        <f t="shared" si="101"/>
        <v>0</v>
      </c>
      <c r="O129" s="224">
        <f t="shared" ref="O129:P129" si="115">IFERROR($D$129*O181/100, 0)</f>
        <v>0</v>
      </c>
      <c r="P129" s="222">
        <f t="shared" si="115"/>
        <v>0</v>
      </c>
      <c r="Q129" s="217">
        <f t="shared" si="114"/>
        <v>0</v>
      </c>
      <c r="R129" s="353"/>
      <c r="S129" s="354"/>
    </row>
    <row r="130" spans="2:19">
      <c r="B130" s="273" t="s">
        <v>439</v>
      </c>
      <c r="C130" s="274" t="s">
        <v>377</v>
      </c>
      <c r="D130" s="352">
        <v>0</v>
      </c>
      <c r="E130" s="217">
        <f t="shared" si="70"/>
        <v>0</v>
      </c>
      <c r="F130" s="220">
        <f>IFERROR($D$130*F182/100, 0)</f>
        <v>0</v>
      </c>
      <c r="G130" s="221">
        <f>IFERROR($D$130*G182/100, 0)</f>
        <v>0</v>
      </c>
      <c r="H130" s="222">
        <f>IFERROR($D$130*H182/100, 0)</f>
        <v>0</v>
      </c>
      <c r="I130" s="217">
        <f t="shared" si="103"/>
        <v>0</v>
      </c>
      <c r="J130" s="220">
        <f t="shared" ref="J130:Q130" si="116">IFERROR($D$130*J182/100, 0)</f>
        <v>0</v>
      </c>
      <c r="K130" s="221">
        <f t="shared" si="116"/>
        <v>0</v>
      </c>
      <c r="L130" s="221">
        <f t="shared" si="116"/>
        <v>0</v>
      </c>
      <c r="M130" s="219">
        <f t="shared" si="116"/>
        <v>0</v>
      </c>
      <c r="N130" s="217">
        <f t="shared" si="101"/>
        <v>0</v>
      </c>
      <c r="O130" s="224">
        <f t="shared" ref="O130:P130" si="117">IFERROR($D$130*O182/100, 0)</f>
        <v>0</v>
      </c>
      <c r="P130" s="222">
        <f t="shared" si="117"/>
        <v>0</v>
      </c>
      <c r="Q130" s="217">
        <f t="shared" si="116"/>
        <v>0</v>
      </c>
      <c r="R130" s="353"/>
      <c r="S130" s="354"/>
    </row>
    <row r="131" spans="2:19">
      <c r="B131" s="273" t="s">
        <v>440</v>
      </c>
      <c r="C131" s="274" t="s">
        <v>379</v>
      </c>
      <c r="D131" s="352">
        <v>0</v>
      </c>
      <c r="E131" s="217">
        <f t="shared" si="70"/>
        <v>0</v>
      </c>
      <c r="F131" s="220">
        <f>IFERROR($D$131*F183/100, 0)</f>
        <v>0</v>
      </c>
      <c r="G131" s="221">
        <f>IFERROR($D$131*G183/100, 0)</f>
        <v>0</v>
      </c>
      <c r="H131" s="222">
        <f>IFERROR($D$131*H183/100, 0)</f>
        <v>0</v>
      </c>
      <c r="I131" s="217">
        <f t="shared" si="103"/>
        <v>0</v>
      </c>
      <c r="J131" s="220">
        <f t="shared" ref="J131:Q131" si="118">IFERROR($D$131*J183/100, 0)</f>
        <v>0</v>
      </c>
      <c r="K131" s="221">
        <f t="shared" si="118"/>
        <v>0</v>
      </c>
      <c r="L131" s="221">
        <f t="shared" si="118"/>
        <v>0</v>
      </c>
      <c r="M131" s="219">
        <f t="shared" si="118"/>
        <v>0</v>
      </c>
      <c r="N131" s="217">
        <f t="shared" si="101"/>
        <v>0</v>
      </c>
      <c r="O131" s="224">
        <f t="shared" ref="O131:P131" si="119">IFERROR($D$131*O183/100, 0)</f>
        <v>0</v>
      </c>
      <c r="P131" s="222">
        <f t="shared" si="119"/>
        <v>0</v>
      </c>
      <c r="Q131" s="217">
        <f t="shared" si="118"/>
        <v>0</v>
      </c>
      <c r="R131" s="353"/>
      <c r="S131" s="354"/>
    </row>
    <row r="132" spans="2:19">
      <c r="B132" s="273" t="s">
        <v>441</v>
      </c>
      <c r="C132" s="274" t="s">
        <v>381</v>
      </c>
      <c r="D132" s="352">
        <v>0</v>
      </c>
      <c r="E132" s="217">
        <f t="shared" si="70"/>
        <v>0</v>
      </c>
      <c r="F132" s="220">
        <f>IFERROR($D$132*F184/100, 0)</f>
        <v>0</v>
      </c>
      <c r="G132" s="221">
        <f>IFERROR($D$132*G184/100, 0)</f>
        <v>0</v>
      </c>
      <c r="H132" s="222">
        <f>IFERROR($D$132*H184/100, 0)</f>
        <v>0</v>
      </c>
      <c r="I132" s="217">
        <f t="shared" si="103"/>
        <v>0</v>
      </c>
      <c r="J132" s="220">
        <f t="shared" ref="J132:Q132" si="120">IFERROR($D$132*J184/100, 0)</f>
        <v>0</v>
      </c>
      <c r="K132" s="221">
        <f t="shared" si="120"/>
        <v>0</v>
      </c>
      <c r="L132" s="221">
        <f t="shared" si="120"/>
        <v>0</v>
      </c>
      <c r="M132" s="219">
        <f t="shared" si="120"/>
        <v>0</v>
      </c>
      <c r="N132" s="217">
        <f t="shared" si="101"/>
        <v>0</v>
      </c>
      <c r="O132" s="224">
        <f t="shared" ref="O132:P132" si="121">IFERROR($D$132*O184/100, 0)</f>
        <v>0</v>
      </c>
      <c r="P132" s="222">
        <f t="shared" si="121"/>
        <v>0</v>
      </c>
      <c r="Q132" s="217">
        <f t="shared" si="120"/>
        <v>0</v>
      </c>
      <c r="R132" s="353"/>
      <c r="S132" s="354"/>
    </row>
    <row r="133" spans="2:19">
      <c r="B133" s="273" t="s">
        <v>442</v>
      </c>
      <c r="C133" s="274" t="s">
        <v>383</v>
      </c>
      <c r="D133" s="352">
        <v>0</v>
      </c>
      <c r="E133" s="217">
        <f t="shared" si="70"/>
        <v>0</v>
      </c>
      <c r="F133" s="220">
        <f>IFERROR($D$133*F185/100, 0)</f>
        <v>0</v>
      </c>
      <c r="G133" s="221">
        <f>IFERROR($D$133*G185/100, 0)</f>
        <v>0</v>
      </c>
      <c r="H133" s="222">
        <f>IFERROR($D$133*H185/100, 0)</f>
        <v>0</v>
      </c>
      <c r="I133" s="217">
        <f t="shared" si="103"/>
        <v>0</v>
      </c>
      <c r="J133" s="220">
        <f t="shared" ref="J133:Q133" si="122">IFERROR($D$133*J185/100, 0)</f>
        <v>0</v>
      </c>
      <c r="K133" s="221">
        <f t="shared" si="122"/>
        <v>0</v>
      </c>
      <c r="L133" s="221">
        <f t="shared" si="122"/>
        <v>0</v>
      </c>
      <c r="M133" s="219">
        <f t="shared" si="122"/>
        <v>0</v>
      </c>
      <c r="N133" s="217">
        <f t="shared" si="101"/>
        <v>0</v>
      </c>
      <c r="O133" s="224">
        <f t="shared" ref="O133:P133" si="123">IFERROR($D$133*O185/100, 0)</f>
        <v>0</v>
      </c>
      <c r="P133" s="222">
        <f t="shared" si="123"/>
        <v>0</v>
      </c>
      <c r="Q133" s="217">
        <f t="shared" si="122"/>
        <v>0</v>
      </c>
      <c r="R133" s="353"/>
      <c r="S133" s="354"/>
    </row>
    <row r="134" spans="2:19">
      <c r="B134" s="273" t="s">
        <v>443</v>
      </c>
      <c r="C134" s="274" t="s">
        <v>385</v>
      </c>
      <c r="D134" s="352">
        <v>0</v>
      </c>
      <c r="E134" s="217">
        <f t="shared" si="70"/>
        <v>0</v>
      </c>
      <c r="F134" s="220">
        <f>IFERROR($D$134*F186/100, 0)</f>
        <v>0</v>
      </c>
      <c r="G134" s="221">
        <f>IFERROR($D$134*G186/100, 0)</f>
        <v>0</v>
      </c>
      <c r="H134" s="222">
        <f>IFERROR($D$134*H186/100, 0)</f>
        <v>0</v>
      </c>
      <c r="I134" s="217">
        <f t="shared" si="103"/>
        <v>0</v>
      </c>
      <c r="J134" s="220">
        <f t="shared" ref="J134:Q134" si="124">IFERROR($D$134*J186/100, 0)</f>
        <v>0</v>
      </c>
      <c r="K134" s="221">
        <f t="shared" si="124"/>
        <v>0</v>
      </c>
      <c r="L134" s="221">
        <f t="shared" si="124"/>
        <v>0</v>
      </c>
      <c r="M134" s="219">
        <f t="shared" si="124"/>
        <v>0</v>
      </c>
      <c r="N134" s="217">
        <f t="shared" si="101"/>
        <v>0</v>
      </c>
      <c r="O134" s="224">
        <f t="shared" ref="O134:P134" si="125">IFERROR($D$134*O186/100, 0)</f>
        <v>0</v>
      </c>
      <c r="P134" s="222">
        <f t="shared" si="125"/>
        <v>0</v>
      </c>
      <c r="Q134" s="217">
        <f t="shared" si="124"/>
        <v>0</v>
      </c>
      <c r="R134" s="353"/>
      <c r="S134" s="354"/>
    </row>
    <row r="135" spans="2:19">
      <c r="B135" s="298" t="s">
        <v>444</v>
      </c>
      <c r="C135" s="299" t="s">
        <v>387</v>
      </c>
      <c r="D135" s="364">
        <v>0.19156999999999999</v>
      </c>
      <c r="E135" s="365">
        <f t="shared" si="70"/>
        <v>6.540046544E-2</v>
      </c>
      <c r="F135" s="366">
        <f>IFERROR($D$135*F187/100, 0)</f>
        <v>4.3681791399999993E-3</v>
      </c>
      <c r="G135" s="367">
        <f>IFERROR($D$135*G187/100, 0)</f>
        <v>4.5202857199999995E-3</v>
      </c>
      <c r="H135" s="368">
        <f>IFERROR($D$135*H187/100, 0)</f>
        <v>5.6512000579999999E-2</v>
      </c>
      <c r="I135" s="365">
        <f t="shared" si="103"/>
        <v>0.12586378883999999</v>
      </c>
      <c r="J135" s="366">
        <f t="shared" ref="J135:Q135" si="126">IFERROR($D$135*J187/100, 0)</f>
        <v>9.5955497299999998E-2</v>
      </c>
      <c r="K135" s="367">
        <f t="shared" si="126"/>
        <v>2.7358686409999996E-2</v>
      </c>
      <c r="L135" s="367">
        <f t="shared" si="126"/>
        <v>2.5496051299999998E-3</v>
      </c>
      <c r="M135" s="369">
        <f t="shared" si="126"/>
        <v>1.5517169999999999E-5</v>
      </c>
      <c r="N135" s="365">
        <f t="shared" si="101"/>
        <v>2.7681864999999997E-4</v>
      </c>
      <c r="O135" s="370">
        <f t="shared" ref="O135:P135" si="127">IFERROR($D$135*O187/100, 0)</f>
        <v>2.7681864999999997E-4</v>
      </c>
      <c r="P135" s="368">
        <f t="shared" si="127"/>
        <v>0</v>
      </c>
      <c r="Q135" s="365">
        <f t="shared" si="126"/>
        <v>1.34099E-5</v>
      </c>
      <c r="R135" s="353"/>
      <c r="S135" s="354"/>
    </row>
    <row r="136" spans="2:19">
      <c r="B136" s="309" t="s">
        <v>445</v>
      </c>
      <c r="C136" s="310" t="s">
        <v>389</v>
      </c>
      <c r="D136" s="371">
        <v>0</v>
      </c>
      <c r="E136" s="312">
        <f t="shared" si="70"/>
        <v>0</v>
      </c>
      <c r="F136" s="372">
        <f>IFERROR($D$136*F188/100, 0)</f>
        <v>0</v>
      </c>
      <c r="G136" s="373">
        <f>IFERROR($D$136*G188/100, 0)</f>
        <v>0</v>
      </c>
      <c r="H136" s="374">
        <f>IFERROR($D$136*H188/100, 0)</f>
        <v>0</v>
      </c>
      <c r="I136" s="312">
        <f t="shared" si="103"/>
        <v>0</v>
      </c>
      <c r="J136" s="372">
        <f t="shared" ref="J136:Q136" si="128">IFERROR($D$136*J188/100, 0)</f>
        <v>0</v>
      </c>
      <c r="K136" s="373">
        <f t="shared" si="128"/>
        <v>0</v>
      </c>
      <c r="L136" s="373">
        <f t="shared" si="128"/>
        <v>0</v>
      </c>
      <c r="M136" s="311">
        <f t="shared" si="128"/>
        <v>0</v>
      </c>
      <c r="N136" s="312">
        <f>SUM(O136:P136)</f>
        <v>0</v>
      </c>
      <c r="O136" s="375">
        <f t="shared" si="128"/>
        <v>0</v>
      </c>
      <c r="P136" s="374">
        <f t="shared" si="128"/>
        <v>0</v>
      </c>
      <c r="Q136" s="312">
        <f t="shared" si="128"/>
        <v>0</v>
      </c>
      <c r="R136" s="342"/>
      <c r="S136" s="343"/>
    </row>
    <row r="137" spans="2:19">
      <c r="B137" s="155" t="s">
        <v>446</v>
      </c>
      <c r="C137" s="215" t="s">
        <v>391</v>
      </c>
      <c r="D137" s="355">
        <f>SUM(D138:D143)</f>
        <v>3.4675099999999999</v>
      </c>
      <c r="E137" s="158">
        <f t="shared" si="70"/>
        <v>1.18378017392</v>
      </c>
      <c r="F137" s="159">
        <f>SUM(F138:F143)</f>
        <v>7.9066163019999997E-2</v>
      </c>
      <c r="G137" s="160">
        <f>SUM(G138:G143)</f>
        <v>8.1819365960000001E-2</v>
      </c>
      <c r="H137" s="161">
        <f>SUM(H138:H143)</f>
        <v>1.02289464494</v>
      </c>
      <c r="I137" s="158">
        <f t="shared" si="103"/>
        <v>2.2781956801200001</v>
      </c>
      <c r="J137" s="159">
        <f t="shared" ref="J137:Q137" si="129">SUM(J138:J143)</f>
        <v>1.7368410838999999</v>
      </c>
      <c r="K137" s="160">
        <f t="shared" si="129"/>
        <v>0.49520550562999999</v>
      </c>
      <c r="L137" s="160">
        <f t="shared" si="129"/>
        <v>4.6149090589999997E-2</v>
      </c>
      <c r="M137" s="157">
        <f t="shared" si="129"/>
        <v>2.8086830999999999E-4</v>
      </c>
      <c r="N137" s="158">
        <f>SUM(O137:P137)</f>
        <v>5.010551949999999E-3</v>
      </c>
      <c r="O137" s="163">
        <f t="shared" ref="O137:P137" si="130">SUM(O138:O143)</f>
        <v>5.010551949999999E-3</v>
      </c>
      <c r="P137" s="161">
        <f t="shared" si="130"/>
        <v>0</v>
      </c>
      <c r="Q137" s="158">
        <f t="shared" si="129"/>
        <v>2.4272570000000003E-4</v>
      </c>
      <c r="R137" s="342"/>
      <c r="S137" s="343"/>
    </row>
    <row r="138" spans="2:19">
      <c r="B138" s="174" t="s">
        <v>447</v>
      </c>
      <c r="C138" s="376" t="s">
        <v>393</v>
      </c>
      <c r="D138" s="377">
        <v>0.24859999999999999</v>
      </c>
      <c r="E138" s="324">
        <f t="shared" si="70"/>
        <v>8.4870051199999991E-2</v>
      </c>
      <c r="F138" s="378">
        <f>IFERROR($D$138*F189/100, 0)</f>
        <v>5.6685771999999994E-3</v>
      </c>
      <c r="G138" s="379">
        <f>IFERROR($D$138*G189/100, 0)</f>
        <v>5.8659655999999992E-3</v>
      </c>
      <c r="H138" s="380">
        <f>IFERROR($D$138*H189/100, 0)</f>
        <v>7.3335508399999999E-2</v>
      </c>
      <c r="I138" s="324">
        <f t="shared" si="103"/>
        <v>0.16333318319999998</v>
      </c>
      <c r="J138" s="378">
        <f t="shared" ref="J138:Q138" si="131">IFERROR($D$138*J189/100, 0)</f>
        <v>0.124521254</v>
      </c>
      <c r="K138" s="379">
        <f t="shared" si="131"/>
        <v>3.5503311799999999E-2</v>
      </c>
      <c r="L138" s="379">
        <f t="shared" si="131"/>
        <v>3.3086173999999995E-3</v>
      </c>
      <c r="M138" s="323">
        <f t="shared" si="131"/>
        <v>2.0136599999999996E-5</v>
      </c>
      <c r="N138" s="324">
        <f>SUM(O138:P138)</f>
        <v>3.5922699999999994E-4</v>
      </c>
      <c r="O138" s="381">
        <f t="shared" ref="O138:P138" si="132">IFERROR($D$138*O189/100, 0)</f>
        <v>3.5922699999999994E-4</v>
      </c>
      <c r="P138" s="380">
        <f t="shared" si="132"/>
        <v>0</v>
      </c>
      <c r="Q138" s="324">
        <f t="shared" si="131"/>
        <v>1.7402E-5</v>
      </c>
      <c r="R138" s="353"/>
      <c r="S138" s="354"/>
    </row>
    <row r="139" spans="2:19">
      <c r="B139" s="174" t="s">
        <v>448</v>
      </c>
      <c r="C139" s="376" t="s">
        <v>449</v>
      </c>
      <c r="D139" s="377">
        <v>0.69733999999999996</v>
      </c>
      <c r="E139" s="324">
        <f t="shared" si="70"/>
        <v>0.23806629728000001</v>
      </c>
      <c r="F139" s="378">
        <f>IFERROR($D$139*F189/100, 0)</f>
        <v>1.5900746679999998E-2</v>
      </c>
      <c r="G139" s="379">
        <f>IFERROR($D$139*G189/100, 0)</f>
        <v>1.6454434639999998E-2</v>
      </c>
      <c r="H139" s="380">
        <f>IFERROR($D$139*H189/100, 0)</f>
        <v>0.20571111596000002</v>
      </c>
      <c r="I139" s="324">
        <f t="shared" si="103"/>
        <v>0.45816074807999996</v>
      </c>
      <c r="J139" s="378">
        <f t="shared" ref="J139:Q139" si="133">IFERROR($D$139*J189/100, 0)</f>
        <v>0.34929063259999998</v>
      </c>
      <c r="K139" s="379">
        <f t="shared" si="133"/>
        <v>9.9589217419999987E-2</v>
      </c>
      <c r="L139" s="379">
        <f t="shared" si="133"/>
        <v>9.280898059999999E-3</v>
      </c>
      <c r="M139" s="323">
        <f t="shared" si="133"/>
        <v>5.648454E-5</v>
      </c>
      <c r="N139" s="324">
        <f t="shared" ref="N139:N143" si="134">SUM(O139:P139)</f>
        <v>1.0076562999999999E-3</v>
      </c>
      <c r="O139" s="381">
        <f t="shared" ref="O139:P139" si="135">IFERROR($D$139*O189/100, 0)</f>
        <v>1.0076562999999999E-3</v>
      </c>
      <c r="P139" s="380">
        <f t="shared" si="135"/>
        <v>0</v>
      </c>
      <c r="Q139" s="324">
        <f t="shared" si="133"/>
        <v>4.8813799999999997E-5</v>
      </c>
      <c r="R139" s="353"/>
      <c r="S139" s="354"/>
    </row>
    <row r="140" spans="2:19">
      <c r="B140" s="273" t="s">
        <v>450</v>
      </c>
      <c r="C140" s="274" t="s">
        <v>397</v>
      </c>
      <c r="D140" s="352">
        <v>0</v>
      </c>
      <c r="E140" s="217">
        <f t="shared" si="70"/>
        <v>0</v>
      </c>
      <c r="F140" s="220">
        <f>IFERROR($D$140*F189/100, 0)</f>
        <v>0</v>
      </c>
      <c r="G140" s="221">
        <f>IFERROR($D$140*G189/100, 0)</f>
        <v>0</v>
      </c>
      <c r="H140" s="222">
        <f>IFERROR($D$140*H189/100, 0)</f>
        <v>0</v>
      </c>
      <c r="I140" s="217">
        <f t="shared" si="103"/>
        <v>0</v>
      </c>
      <c r="J140" s="220">
        <f t="shared" ref="J140:Q140" si="136">IFERROR($D$140*J189/100, 0)</f>
        <v>0</v>
      </c>
      <c r="K140" s="221">
        <f t="shared" si="136"/>
        <v>0</v>
      </c>
      <c r="L140" s="221">
        <f t="shared" si="136"/>
        <v>0</v>
      </c>
      <c r="M140" s="219">
        <f t="shared" si="136"/>
        <v>0</v>
      </c>
      <c r="N140" s="324">
        <f t="shared" si="134"/>
        <v>0</v>
      </c>
      <c r="O140" s="224">
        <f t="shared" ref="O140:P140" si="137">IFERROR($D$140*O189/100, 0)</f>
        <v>0</v>
      </c>
      <c r="P140" s="222">
        <f t="shared" si="137"/>
        <v>0</v>
      </c>
      <c r="Q140" s="217">
        <f t="shared" si="136"/>
        <v>0</v>
      </c>
      <c r="R140" s="353"/>
      <c r="S140" s="354"/>
    </row>
    <row r="141" spans="2:19">
      <c r="B141" s="276" t="s">
        <v>451</v>
      </c>
      <c r="C141" s="264" t="s">
        <v>452</v>
      </c>
      <c r="D141" s="360">
        <v>0</v>
      </c>
      <c r="E141" s="227">
        <f t="shared" si="70"/>
        <v>0</v>
      </c>
      <c r="F141" s="228">
        <f>IFERROR($D$141*F189/100, 0)</f>
        <v>0</v>
      </c>
      <c r="G141" s="229">
        <f>IFERROR($D$141*G189/100, 0)</f>
        <v>0</v>
      </c>
      <c r="H141" s="230">
        <f>IFERROR($D$141*H189/100, 0)</f>
        <v>0</v>
      </c>
      <c r="I141" s="227">
        <f t="shared" si="103"/>
        <v>0</v>
      </c>
      <c r="J141" s="228">
        <f t="shared" ref="J141:Q141" si="138">IFERROR($D$141*J189/100, 0)</f>
        <v>0</v>
      </c>
      <c r="K141" s="229">
        <f t="shared" si="138"/>
        <v>0</v>
      </c>
      <c r="L141" s="229">
        <f t="shared" si="138"/>
        <v>0</v>
      </c>
      <c r="M141" s="226">
        <f t="shared" si="138"/>
        <v>0</v>
      </c>
      <c r="N141" s="324">
        <f t="shared" si="134"/>
        <v>0</v>
      </c>
      <c r="O141" s="232">
        <f t="shared" ref="O141:P141" si="139">IFERROR($D$141*O189/100, 0)</f>
        <v>0</v>
      </c>
      <c r="P141" s="230">
        <f t="shared" si="139"/>
        <v>0</v>
      </c>
      <c r="Q141" s="227">
        <f t="shared" si="138"/>
        <v>0</v>
      </c>
      <c r="R141" s="353"/>
      <c r="S141" s="354"/>
    </row>
    <row r="142" spans="2:19">
      <c r="B142" s="276" t="s">
        <v>453</v>
      </c>
      <c r="C142" s="382" t="s">
        <v>401</v>
      </c>
      <c r="D142" s="360">
        <v>2.5215700000000001</v>
      </c>
      <c r="E142" s="227">
        <f t="shared" si="70"/>
        <v>0.86084382544000015</v>
      </c>
      <c r="F142" s="228">
        <f>IFERROR($D$142*F189/100, 0)</f>
        <v>5.7496839139999992E-2</v>
      </c>
      <c r="G142" s="229">
        <f>IFERROR($D$142*G189/100, 0)</f>
        <v>5.9498965719999998E-2</v>
      </c>
      <c r="H142" s="230">
        <f>IFERROR($D$142*H189/100, 0)</f>
        <v>0.7438480205800001</v>
      </c>
      <c r="I142" s="227">
        <f t="shared" si="103"/>
        <v>1.65670174884</v>
      </c>
      <c r="J142" s="228">
        <f t="shared" ref="J142:Q142" si="140">IFERROR($D$142*J189/100, 0)</f>
        <v>1.2630291973000001</v>
      </c>
      <c r="K142" s="229">
        <f t="shared" si="140"/>
        <v>0.36011297641000001</v>
      </c>
      <c r="L142" s="229">
        <f t="shared" si="140"/>
        <v>3.3559575129999998E-2</v>
      </c>
      <c r="M142" s="226">
        <f t="shared" si="140"/>
        <v>2.0424716999999998E-4</v>
      </c>
      <c r="N142" s="324">
        <f t="shared" si="134"/>
        <v>3.6436686499999997E-3</v>
      </c>
      <c r="O142" s="232">
        <f t="shared" ref="O142:P142" si="141">IFERROR($D$142*O189/100, 0)</f>
        <v>3.6436686499999997E-3</v>
      </c>
      <c r="P142" s="230">
        <f t="shared" si="141"/>
        <v>0</v>
      </c>
      <c r="Q142" s="227">
        <f t="shared" si="140"/>
        <v>1.7650990000000002E-4</v>
      </c>
      <c r="R142" s="353"/>
      <c r="S142" s="354"/>
    </row>
    <row r="143" spans="2:19">
      <c r="B143" s="276" t="s">
        <v>454</v>
      </c>
      <c r="C143" s="382" t="s">
        <v>405</v>
      </c>
      <c r="D143" s="360">
        <v>0</v>
      </c>
      <c r="E143" s="227">
        <f t="shared" si="70"/>
        <v>0</v>
      </c>
      <c r="F143" s="228">
        <f>IFERROR($D$143*F189/100, 0)</f>
        <v>0</v>
      </c>
      <c r="G143" s="229">
        <f>IFERROR($D$143*G189/100, 0)</f>
        <v>0</v>
      </c>
      <c r="H143" s="230">
        <f>IFERROR($D$143*H189/100, 0)</f>
        <v>0</v>
      </c>
      <c r="I143" s="227">
        <f t="shared" si="103"/>
        <v>0</v>
      </c>
      <c r="J143" s="228">
        <f t="shared" ref="J143:Q143" si="142">IFERROR($D$143*J189/100, 0)</f>
        <v>0</v>
      </c>
      <c r="K143" s="229">
        <f t="shared" si="142"/>
        <v>0</v>
      </c>
      <c r="L143" s="229">
        <f t="shared" si="142"/>
        <v>0</v>
      </c>
      <c r="M143" s="226">
        <f t="shared" si="142"/>
        <v>0</v>
      </c>
      <c r="N143" s="324">
        <f t="shared" si="134"/>
        <v>0</v>
      </c>
      <c r="O143" s="232">
        <f t="shared" ref="O143:P143" si="143">IFERROR($D$143*O189/100, 0)</f>
        <v>0</v>
      </c>
      <c r="P143" s="230">
        <f t="shared" si="143"/>
        <v>0</v>
      </c>
      <c r="Q143" s="227">
        <f t="shared" si="142"/>
        <v>0</v>
      </c>
      <c r="R143" s="353"/>
      <c r="S143" s="354"/>
    </row>
    <row r="144" spans="2:19" ht="119.25" customHeight="1">
      <c r="B144" s="127" t="s">
        <v>144</v>
      </c>
      <c r="C144" s="128" t="s">
        <v>455</v>
      </c>
      <c r="D144" s="383" t="s">
        <v>246</v>
      </c>
      <c r="E144" s="384" t="s">
        <v>247</v>
      </c>
      <c r="F144" s="385" t="s">
        <v>248</v>
      </c>
      <c r="G144" s="386" t="s">
        <v>249</v>
      </c>
      <c r="H144" s="387" t="s">
        <v>250</v>
      </c>
      <c r="I144" s="388" t="s">
        <v>251</v>
      </c>
      <c r="J144" s="385" t="s">
        <v>252</v>
      </c>
      <c r="K144" s="386" t="s">
        <v>253</v>
      </c>
      <c r="L144" s="389" t="s">
        <v>254</v>
      </c>
      <c r="M144" s="384" t="s">
        <v>255</v>
      </c>
      <c r="N144" s="388" t="s">
        <v>256</v>
      </c>
      <c r="O144" s="390" t="s">
        <v>257</v>
      </c>
      <c r="P144" s="391" t="s">
        <v>258</v>
      </c>
      <c r="Q144" s="392" t="s">
        <v>456</v>
      </c>
    </row>
    <row r="145" spans="2:17">
      <c r="B145" s="393" t="s">
        <v>146</v>
      </c>
      <c r="C145" s="394" t="s">
        <v>457</v>
      </c>
      <c r="D145" s="395"/>
      <c r="E145" s="396"/>
      <c r="F145" s="397"/>
      <c r="G145" s="397"/>
      <c r="H145" s="397"/>
      <c r="I145" s="396"/>
      <c r="J145" s="397"/>
      <c r="K145" s="397"/>
      <c r="L145" s="398"/>
      <c r="M145" s="396"/>
      <c r="N145" s="399"/>
      <c r="O145" s="400"/>
      <c r="P145" s="401"/>
      <c r="Q145" s="402"/>
    </row>
    <row r="146" spans="2:17" ht="25.5">
      <c r="B146" s="393">
        <v>1</v>
      </c>
      <c r="C146" s="394" t="s">
        <v>264</v>
      </c>
      <c r="D146" s="403">
        <f>E146+I146+M146+N146+Q146</f>
        <v>100</v>
      </c>
      <c r="E146" s="404">
        <f>SUM(F146:H146)</f>
        <v>34.139200000000002</v>
      </c>
      <c r="F146" s="405">
        <v>2.2801999999999998</v>
      </c>
      <c r="G146" s="405">
        <v>2.3595999999999999</v>
      </c>
      <c r="H146" s="405">
        <v>29.499400000000001</v>
      </c>
      <c r="I146" s="404">
        <f>SUM(J146:L146)</f>
        <v>65.7012</v>
      </c>
      <c r="J146" s="405">
        <v>50.088999999999999</v>
      </c>
      <c r="K146" s="405">
        <v>14.2813</v>
      </c>
      <c r="L146" s="406">
        <v>1.3309</v>
      </c>
      <c r="M146" s="407">
        <v>8.0999999999999996E-3</v>
      </c>
      <c r="N146" s="408">
        <f>SUM(O146:P146)</f>
        <v>0.14449999999999999</v>
      </c>
      <c r="O146" s="409">
        <v>0.14449999999999999</v>
      </c>
      <c r="P146" s="410">
        <v>0</v>
      </c>
      <c r="Q146" s="411">
        <v>7.0000000000000001E-3</v>
      </c>
    </row>
    <row r="147" spans="2:17">
      <c r="B147" s="412">
        <v>2</v>
      </c>
      <c r="C147" s="175" t="s">
        <v>299</v>
      </c>
      <c r="D147" s="413">
        <f>E147+I147+M147+N147+Q147</f>
        <v>100</v>
      </c>
      <c r="E147" s="414">
        <f>SUM(F147:H147)</f>
        <v>34.139200000000002</v>
      </c>
      <c r="F147" s="415">
        <v>2.2801999999999998</v>
      </c>
      <c r="G147" s="415">
        <v>2.3595999999999999</v>
      </c>
      <c r="H147" s="415">
        <v>29.499400000000001</v>
      </c>
      <c r="I147" s="414">
        <f>SUM(J147:L147)</f>
        <v>65.7012</v>
      </c>
      <c r="J147" s="415">
        <v>50.088999999999999</v>
      </c>
      <c r="K147" s="415">
        <v>14.2813</v>
      </c>
      <c r="L147" s="416">
        <v>1.3309</v>
      </c>
      <c r="M147" s="417">
        <v>8.0999999999999996E-3</v>
      </c>
      <c r="N147" s="408">
        <f>SUM(O147:P147)</f>
        <v>0.14449999999999999</v>
      </c>
      <c r="O147" s="418">
        <v>0.14449999999999999</v>
      </c>
      <c r="P147" s="419">
        <v>0</v>
      </c>
      <c r="Q147" s="420">
        <v>7.0000000000000001E-3</v>
      </c>
    </row>
    <row r="148" spans="2:17">
      <c r="B148" s="421" t="s">
        <v>148</v>
      </c>
      <c r="C148" s="422" t="s">
        <v>458</v>
      </c>
      <c r="D148" s="395"/>
      <c r="E148" s="396"/>
      <c r="F148" s="397"/>
      <c r="G148" s="397"/>
      <c r="H148" s="397"/>
      <c r="I148" s="396"/>
      <c r="J148" s="397"/>
      <c r="K148" s="397"/>
      <c r="L148" s="398"/>
      <c r="M148" s="396"/>
      <c r="N148" s="402"/>
      <c r="O148" s="400"/>
      <c r="P148" s="401"/>
      <c r="Q148" s="402"/>
    </row>
    <row r="149" spans="2:17" ht="28.5" customHeight="1">
      <c r="B149" s="423">
        <v>1</v>
      </c>
      <c r="C149" s="424" t="s">
        <v>308</v>
      </c>
      <c r="D149" s="403">
        <f>E149+I149+M149+N149+Q149</f>
        <v>100</v>
      </c>
      <c r="E149" s="404">
        <f>SUM(F149:H149)</f>
        <v>34.139200000000002</v>
      </c>
      <c r="F149" s="405">
        <v>2.2801999999999998</v>
      </c>
      <c r="G149" s="405">
        <v>2.3595999999999999</v>
      </c>
      <c r="H149" s="405">
        <v>29.499400000000001</v>
      </c>
      <c r="I149" s="404">
        <f>SUM(J149:L149)</f>
        <v>65.7012</v>
      </c>
      <c r="J149" s="405">
        <v>50.088999999999999</v>
      </c>
      <c r="K149" s="405">
        <v>14.2813</v>
      </c>
      <c r="L149" s="406">
        <v>1.3309</v>
      </c>
      <c r="M149" s="407">
        <v>8.0999999999999996E-3</v>
      </c>
      <c r="N149" s="408">
        <f>SUM(O149:P149)</f>
        <v>0.14449999999999999</v>
      </c>
      <c r="O149" s="425">
        <v>0.14449999999999999</v>
      </c>
      <c r="P149" s="426">
        <v>0</v>
      </c>
      <c r="Q149" s="411">
        <v>7.0000000000000001E-3</v>
      </c>
    </row>
    <row r="150" spans="2:17">
      <c r="B150" s="427">
        <v>2</v>
      </c>
      <c r="C150" s="428" t="s">
        <v>310</v>
      </c>
      <c r="D150" s="413">
        <f>E150+I150+M150+N150+Q150</f>
        <v>100</v>
      </c>
      <c r="E150" s="414">
        <f>SUM(F150:H150)</f>
        <v>34.139200000000002</v>
      </c>
      <c r="F150" s="415">
        <v>2.2801999999999998</v>
      </c>
      <c r="G150" s="415">
        <v>2.3595999999999999</v>
      </c>
      <c r="H150" s="415">
        <v>29.499400000000001</v>
      </c>
      <c r="I150" s="414">
        <f>SUM(J150:L150)</f>
        <v>65.7012</v>
      </c>
      <c r="J150" s="415">
        <v>50.088999999999999</v>
      </c>
      <c r="K150" s="415">
        <v>14.2813</v>
      </c>
      <c r="L150" s="416">
        <v>1.3309</v>
      </c>
      <c r="M150" s="417">
        <v>8.0999999999999996E-3</v>
      </c>
      <c r="N150" s="408">
        <f>SUM(O150:P150)</f>
        <v>0.14449999999999999</v>
      </c>
      <c r="O150" s="429">
        <v>0.14449999999999999</v>
      </c>
      <c r="P150" s="430">
        <v>0</v>
      </c>
      <c r="Q150" s="420">
        <v>7.0000000000000001E-3</v>
      </c>
    </row>
    <row r="151" spans="2:17">
      <c r="B151" s="421" t="s">
        <v>150</v>
      </c>
      <c r="C151" s="422" t="s">
        <v>459</v>
      </c>
      <c r="D151" s="395"/>
      <c r="E151" s="396"/>
      <c r="F151" s="397"/>
      <c r="G151" s="397"/>
      <c r="H151" s="397"/>
      <c r="I151" s="396"/>
      <c r="J151" s="397"/>
      <c r="K151" s="397"/>
      <c r="L151" s="398"/>
      <c r="M151" s="396"/>
      <c r="N151" s="402"/>
      <c r="O151" s="400"/>
      <c r="P151" s="401"/>
      <c r="Q151" s="402"/>
    </row>
    <row r="152" spans="2:17">
      <c r="B152" s="427">
        <v>1</v>
      </c>
      <c r="C152" s="428" t="s">
        <v>314</v>
      </c>
      <c r="D152" s="413">
        <f>E152+I152+M152+N152+Q152</f>
        <v>100</v>
      </c>
      <c r="E152" s="414">
        <f>SUM(F152:H152)</f>
        <v>34.139200000000002</v>
      </c>
      <c r="F152" s="415">
        <v>2.2801999999999998</v>
      </c>
      <c r="G152" s="415">
        <v>2.3595999999999999</v>
      </c>
      <c r="H152" s="415">
        <v>29.499400000000001</v>
      </c>
      <c r="I152" s="414">
        <f>SUM(J152:L152)</f>
        <v>65.7012</v>
      </c>
      <c r="J152" s="415">
        <v>50.088999999999999</v>
      </c>
      <c r="K152" s="415">
        <v>14.2813</v>
      </c>
      <c r="L152" s="416">
        <v>1.3309</v>
      </c>
      <c r="M152" s="417">
        <v>8.0999999999999996E-3</v>
      </c>
      <c r="N152" s="431">
        <f>SUM(O152:P152)</f>
        <v>0.14449999999999999</v>
      </c>
      <c r="O152" s="418">
        <v>0.14449999999999999</v>
      </c>
      <c r="P152" s="419">
        <v>0</v>
      </c>
      <c r="Q152" s="420">
        <v>7.0000000000000001E-3</v>
      </c>
    </row>
    <row r="153" spans="2:17">
      <c r="B153" s="421" t="s">
        <v>460</v>
      </c>
      <c r="C153" s="422" t="s">
        <v>461</v>
      </c>
      <c r="D153" s="395"/>
      <c r="E153" s="396"/>
      <c r="F153" s="397"/>
      <c r="G153" s="397"/>
      <c r="H153" s="397"/>
      <c r="I153" s="396"/>
      <c r="J153" s="397"/>
      <c r="K153" s="397"/>
      <c r="L153" s="398"/>
      <c r="M153" s="396"/>
      <c r="N153" s="402"/>
      <c r="O153" s="400"/>
      <c r="P153" s="401"/>
      <c r="Q153" s="402"/>
    </row>
    <row r="154" spans="2:17">
      <c r="B154" s="423">
        <v>1</v>
      </c>
      <c r="C154" s="424" t="s">
        <v>270</v>
      </c>
      <c r="D154" s="403">
        <f t="shared" ref="D154:D159" si="144">E154+I154+M154+N154+Q154</f>
        <v>100</v>
      </c>
      <c r="E154" s="404">
        <f t="shared" ref="E154:E159" si="145">SUM(F154:H154)</f>
        <v>34.139200000000002</v>
      </c>
      <c r="F154" s="405">
        <v>2.2801999999999998</v>
      </c>
      <c r="G154" s="405">
        <v>2.3595999999999999</v>
      </c>
      <c r="H154" s="405">
        <v>29.499400000000001</v>
      </c>
      <c r="I154" s="404">
        <f t="shared" ref="I154:I159" si="146">SUM(J154:L154)</f>
        <v>65.7012</v>
      </c>
      <c r="J154" s="405">
        <v>50.088999999999999</v>
      </c>
      <c r="K154" s="405">
        <v>14.2813</v>
      </c>
      <c r="L154" s="406">
        <v>1.3309</v>
      </c>
      <c r="M154" s="407">
        <v>8.0999999999999996E-3</v>
      </c>
      <c r="N154" s="408">
        <f>SUM(O154:P154)</f>
        <v>0.14449999999999999</v>
      </c>
      <c r="O154" s="425">
        <v>0.14449999999999999</v>
      </c>
      <c r="P154" s="426">
        <v>0</v>
      </c>
      <c r="Q154" s="411">
        <v>7.0000000000000001E-3</v>
      </c>
    </row>
    <row r="155" spans="2:17">
      <c r="B155" s="423">
        <v>2</v>
      </c>
      <c r="C155" s="424" t="s">
        <v>274</v>
      </c>
      <c r="D155" s="403">
        <f t="shared" si="144"/>
        <v>100</v>
      </c>
      <c r="E155" s="404">
        <f t="shared" si="145"/>
        <v>34.139200000000002</v>
      </c>
      <c r="F155" s="405">
        <v>2.2801999999999998</v>
      </c>
      <c r="G155" s="405">
        <v>2.3595999999999999</v>
      </c>
      <c r="H155" s="405">
        <v>29.499400000000001</v>
      </c>
      <c r="I155" s="404">
        <f t="shared" si="146"/>
        <v>65.7012</v>
      </c>
      <c r="J155" s="405">
        <v>50.088999999999999</v>
      </c>
      <c r="K155" s="405">
        <v>14.2813</v>
      </c>
      <c r="L155" s="406">
        <v>1.3309</v>
      </c>
      <c r="M155" s="407">
        <v>8.0999999999999996E-3</v>
      </c>
      <c r="N155" s="408">
        <f t="shared" ref="N155:N158" si="147">SUM(O155:P155)</f>
        <v>0.14449999999999999</v>
      </c>
      <c r="O155" s="425">
        <v>0.14449999999999999</v>
      </c>
      <c r="P155" s="426">
        <v>0</v>
      </c>
      <c r="Q155" s="411">
        <v>7.0000000000000001E-3</v>
      </c>
    </row>
    <row r="156" spans="2:17">
      <c r="B156" s="423">
        <v>3</v>
      </c>
      <c r="C156" s="424" t="s">
        <v>462</v>
      </c>
      <c r="D156" s="403">
        <f t="shared" si="144"/>
        <v>100</v>
      </c>
      <c r="E156" s="404">
        <f t="shared" si="145"/>
        <v>34.139200000000002</v>
      </c>
      <c r="F156" s="405">
        <v>2.2801999999999998</v>
      </c>
      <c r="G156" s="405">
        <v>2.3595999999999999</v>
      </c>
      <c r="H156" s="405">
        <v>29.499400000000001</v>
      </c>
      <c r="I156" s="404">
        <f t="shared" si="146"/>
        <v>65.7012</v>
      </c>
      <c r="J156" s="405">
        <v>50.088999999999999</v>
      </c>
      <c r="K156" s="405">
        <v>14.2813</v>
      </c>
      <c r="L156" s="406">
        <v>1.3309</v>
      </c>
      <c r="M156" s="407">
        <v>8.0999999999999996E-3</v>
      </c>
      <c r="N156" s="408">
        <f t="shared" si="147"/>
        <v>0.14449999999999999</v>
      </c>
      <c r="O156" s="425">
        <v>0.14449999999999999</v>
      </c>
      <c r="P156" s="426">
        <v>0</v>
      </c>
      <c r="Q156" s="411">
        <v>7.0000000000000001E-3</v>
      </c>
    </row>
    <row r="157" spans="2:17">
      <c r="B157" s="423">
        <v>4</v>
      </c>
      <c r="C157" s="424" t="s">
        <v>463</v>
      </c>
      <c r="D157" s="403">
        <f t="shared" si="144"/>
        <v>100</v>
      </c>
      <c r="E157" s="404">
        <f t="shared" si="145"/>
        <v>34.139200000000002</v>
      </c>
      <c r="F157" s="405">
        <v>2.2801999999999998</v>
      </c>
      <c r="G157" s="405">
        <v>2.3595999999999999</v>
      </c>
      <c r="H157" s="405">
        <v>29.499400000000001</v>
      </c>
      <c r="I157" s="404">
        <f t="shared" si="146"/>
        <v>65.7012</v>
      </c>
      <c r="J157" s="405">
        <v>50.088999999999999</v>
      </c>
      <c r="K157" s="405">
        <v>14.2813</v>
      </c>
      <c r="L157" s="406">
        <v>1.3309</v>
      </c>
      <c r="M157" s="407">
        <v>8.0999999999999996E-3</v>
      </c>
      <c r="N157" s="408">
        <f t="shared" si="147"/>
        <v>0.14449999999999999</v>
      </c>
      <c r="O157" s="425">
        <v>0.14449999999999999</v>
      </c>
      <c r="P157" s="426">
        <v>0</v>
      </c>
      <c r="Q157" s="411">
        <v>7.0000000000000001E-3</v>
      </c>
    </row>
    <row r="158" spans="2:17" ht="30" customHeight="1">
      <c r="B158" s="427">
        <v>5</v>
      </c>
      <c r="C158" s="428" t="s">
        <v>323</v>
      </c>
      <c r="D158" s="413">
        <f t="shared" si="144"/>
        <v>100</v>
      </c>
      <c r="E158" s="414">
        <f t="shared" si="145"/>
        <v>34.139200000000002</v>
      </c>
      <c r="F158" s="415">
        <v>2.2801999999999998</v>
      </c>
      <c r="G158" s="415">
        <v>2.3595999999999999</v>
      </c>
      <c r="H158" s="415">
        <v>29.499400000000001</v>
      </c>
      <c r="I158" s="414">
        <f t="shared" si="146"/>
        <v>65.7012</v>
      </c>
      <c r="J158" s="415">
        <v>50.088999999999999</v>
      </c>
      <c r="K158" s="415">
        <v>14.2813</v>
      </c>
      <c r="L158" s="416">
        <v>1.3309</v>
      </c>
      <c r="M158" s="417">
        <v>8.0999999999999996E-3</v>
      </c>
      <c r="N158" s="408">
        <f t="shared" si="147"/>
        <v>0.14449999999999999</v>
      </c>
      <c r="O158" s="429">
        <v>0.14449999999999999</v>
      </c>
      <c r="P158" s="430">
        <v>0</v>
      </c>
      <c r="Q158" s="420">
        <v>7.0000000000000001E-3</v>
      </c>
    </row>
    <row r="159" spans="2:17">
      <c r="B159" s="432" t="s">
        <v>464</v>
      </c>
      <c r="C159" s="433" t="s">
        <v>325</v>
      </c>
      <c r="D159" s="434">
        <f t="shared" si="144"/>
        <v>100</v>
      </c>
      <c r="E159" s="435">
        <f t="shared" si="145"/>
        <v>34.139200000000002</v>
      </c>
      <c r="F159" s="436">
        <v>2.2801999999999998</v>
      </c>
      <c r="G159" s="436">
        <v>2.3595999999999999</v>
      </c>
      <c r="H159" s="436">
        <v>29.499400000000001</v>
      </c>
      <c r="I159" s="435">
        <f t="shared" si="146"/>
        <v>65.7012</v>
      </c>
      <c r="J159" s="436">
        <v>50.088999999999999</v>
      </c>
      <c r="K159" s="436">
        <v>14.2813</v>
      </c>
      <c r="L159" s="437">
        <v>1.3309</v>
      </c>
      <c r="M159" s="438">
        <v>8.0999999999999996E-3</v>
      </c>
      <c r="N159" s="435">
        <f>SUM(O159:P159)</f>
        <v>0.14449999999999999</v>
      </c>
      <c r="O159" s="439">
        <v>0.14449999999999999</v>
      </c>
      <c r="P159" s="440">
        <v>0</v>
      </c>
      <c r="Q159" s="441">
        <v>7.0000000000000001E-3</v>
      </c>
    </row>
    <row r="160" spans="2:17">
      <c r="B160" s="421" t="s">
        <v>465</v>
      </c>
      <c r="C160" s="422" t="s">
        <v>466</v>
      </c>
      <c r="D160" s="395"/>
      <c r="E160" s="396"/>
      <c r="F160" s="397"/>
      <c r="G160" s="397"/>
      <c r="H160" s="397"/>
      <c r="I160" s="396"/>
      <c r="J160" s="397"/>
      <c r="K160" s="397"/>
      <c r="L160" s="398"/>
      <c r="M160" s="396"/>
      <c r="N160" s="402"/>
      <c r="O160" s="400"/>
      <c r="P160" s="401"/>
      <c r="Q160" s="402"/>
    </row>
    <row r="161" spans="2:18">
      <c r="B161" s="423">
        <v>1</v>
      </c>
      <c r="C161" s="424" t="s">
        <v>278</v>
      </c>
      <c r="D161" s="403">
        <f>E161+I161+M161+N161+Q161</f>
        <v>100</v>
      </c>
      <c r="E161" s="404">
        <f>SUM(F161:H161)</f>
        <v>34.139200000000002</v>
      </c>
      <c r="F161" s="405">
        <v>2.2801999999999998</v>
      </c>
      <c r="G161" s="405">
        <v>2.3595999999999999</v>
      </c>
      <c r="H161" s="405">
        <v>29.499400000000001</v>
      </c>
      <c r="I161" s="404">
        <f>SUM(J161:L161)</f>
        <v>65.7012</v>
      </c>
      <c r="J161" s="405">
        <v>50.088999999999999</v>
      </c>
      <c r="K161" s="405">
        <v>14.2813</v>
      </c>
      <c r="L161" s="406">
        <v>1.3309</v>
      </c>
      <c r="M161" s="407">
        <v>8.0999999999999996E-3</v>
      </c>
      <c r="N161" s="404">
        <f>SUM(O161:P161)</f>
        <v>0.14449999999999999</v>
      </c>
      <c r="O161" s="409">
        <v>0.14449999999999999</v>
      </c>
      <c r="P161" s="410">
        <v>0</v>
      </c>
      <c r="Q161" s="411">
        <v>7.0000000000000001E-3</v>
      </c>
    </row>
    <row r="162" spans="2:18">
      <c r="B162" s="423">
        <v>2</v>
      </c>
      <c r="C162" s="442" t="s">
        <v>331</v>
      </c>
      <c r="D162" s="403">
        <f>E162+I162+M162+N162+Q162</f>
        <v>100</v>
      </c>
      <c r="E162" s="404">
        <f>SUM(F162:H162)</f>
        <v>34.139200000000002</v>
      </c>
      <c r="F162" s="405">
        <v>2.2801999999999998</v>
      </c>
      <c r="G162" s="405">
        <v>2.3595999999999999</v>
      </c>
      <c r="H162" s="405">
        <v>29.499400000000001</v>
      </c>
      <c r="I162" s="404">
        <f>SUM(J162:L162)</f>
        <v>65.7012</v>
      </c>
      <c r="J162" s="405">
        <v>50.088999999999999</v>
      </c>
      <c r="K162" s="405">
        <v>14.2813</v>
      </c>
      <c r="L162" s="406">
        <v>1.3309</v>
      </c>
      <c r="M162" s="407">
        <v>8.0999999999999996E-3</v>
      </c>
      <c r="N162" s="404">
        <f t="shared" ref="N162:N165" si="148">SUM(O162:P162)</f>
        <v>0.14449999999999999</v>
      </c>
      <c r="O162" s="409">
        <v>0.14449999999999999</v>
      </c>
      <c r="P162" s="410">
        <v>0</v>
      </c>
      <c r="Q162" s="411">
        <v>7.0000000000000001E-3</v>
      </c>
    </row>
    <row r="163" spans="2:18">
      <c r="B163" s="423">
        <v>3</v>
      </c>
      <c r="C163" s="424" t="s">
        <v>467</v>
      </c>
      <c r="D163" s="403">
        <f>E163+I163+M163+N163+Q163</f>
        <v>100</v>
      </c>
      <c r="E163" s="404">
        <f>SUM(F163:H163)</f>
        <v>34.139200000000002</v>
      </c>
      <c r="F163" s="415">
        <v>2.2801999999999998</v>
      </c>
      <c r="G163" s="415">
        <v>2.3595999999999999</v>
      </c>
      <c r="H163" s="415">
        <v>29.499400000000001</v>
      </c>
      <c r="I163" s="414">
        <f>SUM(J163:L163)</f>
        <v>65.7012</v>
      </c>
      <c r="J163" s="415">
        <v>50.088999999999999</v>
      </c>
      <c r="K163" s="415">
        <v>14.2813</v>
      </c>
      <c r="L163" s="416">
        <v>1.3309</v>
      </c>
      <c r="M163" s="417">
        <v>8.0999999999999996E-3</v>
      </c>
      <c r="N163" s="414">
        <f t="shared" si="148"/>
        <v>0.14449999999999999</v>
      </c>
      <c r="O163" s="418">
        <v>0.14449999999999999</v>
      </c>
      <c r="P163" s="419">
        <v>0</v>
      </c>
      <c r="Q163" s="420">
        <v>7.0000000000000001E-3</v>
      </c>
    </row>
    <row r="164" spans="2:18">
      <c r="B164" s="427">
        <v>4</v>
      </c>
      <c r="C164" s="428" t="s">
        <v>335</v>
      </c>
      <c r="D164" s="403">
        <f>E164+I164+M164+N164+Q164</f>
        <v>100</v>
      </c>
      <c r="E164" s="443">
        <f>SUM(F164:H164)</f>
        <v>34.139200000000002</v>
      </c>
      <c r="F164" s="444">
        <v>2.2801999999999998</v>
      </c>
      <c r="G164" s="445">
        <v>2.3595999999999999</v>
      </c>
      <c r="H164" s="446">
        <v>29.499400000000001</v>
      </c>
      <c r="I164" s="403">
        <f>SUM(J164:L164)</f>
        <v>65.7012</v>
      </c>
      <c r="J164" s="445">
        <v>50.088999999999999</v>
      </c>
      <c r="K164" s="447">
        <v>14.2813</v>
      </c>
      <c r="L164" s="448">
        <v>1.3309</v>
      </c>
      <c r="M164" s="447">
        <v>8.0999999999999996E-3</v>
      </c>
      <c r="N164" s="403">
        <f t="shared" si="148"/>
        <v>0.14449999999999999</v>
      </c>
      <c r="O164" s="449">
        <v>0.14449999999999999</v>
      </c>
      <c r="P164" s="450">
        <v>0</v>
      </c>
      <c r="Q164" s="451">
        <v>7.0000000000000001E-3</v>
      </c>
      <c r="R164" s="452"/>
    </row>
    <row r="165" spans="2:18">
      <c r="B165" s="427">
        <v>5</v>
      </c>
      <c r="C165" s="428" t="s">
        <v>468</v>
      </c>
      <c r="D165" s="413">
        <f>E165+I165+M165+N165+Q165</f>
        <v>100</v>
      </c>
      <c r="E165" s="414">
        <f>SUM(F165:H165)</f>
        <v>34.139200000000002</v>
      </c>
      <c r="F165" s="415">
        <v>2.2801999999999998</v>
      </c>
      <c r="G165" s="415">
        <v>2.3595999999999999</v>
      </c>
      <c r="H165" s="415">
        <v>29.499400000000001</v>
      </c>
      <c r="I165" s="453">
        <f>SUM(J165:L165)</f>
        <v>65.7012</v>
      </c>
      <c r="J165" s="415">
        <v>50.088999999999999</v>
      </c>
      <c r="K165" s="415">
        <v>14.2813</v>
      </c>
      <c r="L165" s="416">
        <v>1.3309</v>
      </c>
      <c r="M165" s="417">
        <v>8.0999999999999996E-3</v>
      </c>
      <c r="N165" s="454">
        <f t="shared" si="148"/>
        <v>0.14449999999999999</v>
      </c>
      <c r="O165" s="418">
        <v>0.14449999999999999</v>
      </c>
      <c r="P165" s="419">
        <v>0</v>
      </c>
      <c r="Q165" s="420">
        <v>7.0000000000000001E-3</v>
      </c>
    </row>
    <row r="166" spans="2:18">
      <c r="B166" s="421" t="s">
        <v>469</v>
      </c>
      <c r="C166" s="422" t="s">
        <v>470</v>
      </c>
      <c r="D166" s="395"/>
      <c r="E166" s="396"/>
      <c r="F166" s="397"/>
      <c r="G166" s="397"/>
      <c r="H166" s="397"/>
      <c r="I166" s="396"/>
      <c r="J166" s="397"/>
      <c r="K166" s="397"/>
      <c r="L166" s="398"/>
      <c r="M166" s="396"/>
      <c r="N166" s="402"/>
      <c r="O166" s="400"/>
      <c r="P166" s="401"/>
      <c r="Q166" s="402"/>
    </row>
    <row r="167" spans="2:18">
      <c r="B167" s="423">
        <v>1</v>
      </c>
      <c r="C167" s="424" t="s">
        <v>471</v>
      </c>
      <c r="D167" s="403">
        <f>E167+I167+M167+N167+Q167</f>
        <v>100</v>
      </c>
      <c r="E167" s="404">
        <f>SUM(F167:H167)</f>
        <v>34.139200000000002</v>
      </c>
      <c r="F167" s="405">
        <v>2.2801999999999998</v>
      </c>
      <c r="G167" s="405">
        <v>2.3595999999999999</v>
      </c>
      <c r="H167" s="405">
        <v>29.499400000000001</v>
      </c>
      <c r="I167" s="404">
        <f>SUM(J167:L167)</f>
        <v>65.7012</v>
      </c>
      <c r="J167" s="405">
        <v>50.088999999999999</v>
      </c>
      <c r="K167" s="405">
        <v>14.2813</v>
      </c>
      <c r="L167" s="406">
        <v>1.3309</v>
      </c>
      <c r="M167" s="407">
        <v>8.0999999999999996E-3</v>
      </c>
      <c r="N167" s="404">
        <f>SUM(O167:P167)</f>
        <v>0.14449999999999999</v>
      </c>
      <c r="O167" s="409">
        <v>0.14449999999999999</v>
      </c>
      <c r="P167" s="410">
        <v>0</v>
      </c>
      <c r="Q167" s="411">
        <v>7.0000000000000001E-3</v>
      </c>
    </row>
    <row r="168" spans="2:18">
      <c r="B168" s="427">
        <v>2</v>
      </c>
      <c r="C168" s="428" t="s">
        <v>472</v>
      </c>
      <c r="D168" s="403">
        <f>E168+I168+M168+N168+Q168</f>
        <v>100</v>
      </c>
      <c r="E168" s="404">
        <f>SUM(F168:H168)</f>
        <v>34.139200000000002</v>
      </c>
      <c r="F168" s="448">
        <v>2.2801999999999998</v>
      </c>
      <c r="G168" s="448">
        <v>2.3595999999999999</v>
      </c>
      <c r="H168" s="448">
        <v>29.499400000000001</v>
      </c>
      <c r="I168" s="404">
        <f>SUM(J168:L168)</f>
        <v>65.7012</v>
      </c>
      <c r="J168" s="448">
        <v>50.088999999999999</v>
      </c>
      <c r="K168" s="448">
        <v>14.2813</v>
      </c>
      <c r="L168" s="446">
        <v>1.3309</v>
      </c>
      <c r="M168" s="451">
        <v>8.0999999999999996E-3</v>
      </c>
      <c r="N168" s="404">
        <f t="shared" ref="N168:N169" si="149">SUM(O168:P168)</f>
        <v>0.14449999999999999</v>
      </c>
      <c r="O168" s="449">
        <v>0.14449999999999999</v>
      </c>
      <c r="P168" s="455">
        <v>0</v>
      </c>
      <c r="Q168" s="456">
        <v>7.0000000000000001E-3</v>
      </c>
    </row>
    <row r="169" spans="2:18">
      <c r="B169" s="427">
        <v>3</v>
      </c>
      <c r="C169" s="428" t="s">
        <v>351</v>
      </c>
      <c r="D169" s="413">
        <f>E169+I169+M169+N169+Q169</f>
        <v>100</v>
      </c>
      <c r="E169" s="414">
        <f>SUM(F169:H169)</f>
        <v>34.139200000000002</v>
      </c>
      <c r="F169" s="415">
        <v>2.2801999999999998</v>
      </c>
      <c r="G169" s="415">
        <v>2.3595999999999999</v>
      </c>
      <c r="H169" s="415">
        <v>29.499400000000001</v>
      </c>
      <c r="I169" s="414">
        <f>SUM(J169:L169)</f>
        <v>65.7012</v>
      </c>
      <c r="J169" s="415">
        <v>50.088999999999999</v>
      </c>
      <c r="K169" s="415">
        <v>14.2813</v>
      </c>
      <c r="L169" s="416">
        <v>1.3309</v>
      </c>
      <c r="M169" s="417">
        <v>8.0999999999999996E-3</v>
      </c>
      <c r="N169" s="404">
        <f t="shared" si="149"/>
        <v>0.14449999999999999</v>
      </c>
      <c r="O169" s="418">
        <v>0.14449999999999999</v>
      </c>
      <c r="P169" s="419">
        <v>0</v>
      </c>
      <c r="Q169" s="420">
        <v>7.0000000000000001E-3</v>
      </c>
    </row>
    <row r="170" spans="2:18">
      <c r="B170" s="421" t="s">
        <v>473</v>
      </c>
      <c r="C170" s="422" t="s">
        <v>474</v>
      </c>
      <c r="D170" s="395"/>
      <c r="E170" s="396"/>
      <c r="F170" s="397"/>
      <c r="G170" s="397"/>
      <c r="H170" s="397"/>
      <c r="I170" s="396"/>
      <c r="J170" s="397"/>
      <c r="K170" s="397"/>
      <c r="L170" s="398"/>
      <c r="M170" s="396"/>
      <c r="N170" s="402"/>
      <c r="O170" s="400"/>
      <c r="P170" s="401"/>
      <c r="Q170" s="402"/>
    </row>
    <row r="171" spans="2:18">
      <c r="B171" s="423">
        <v>1</v>
      </c>
      <c r="C171" s="424" t="s">
        <v>475</v>
      </c>
      <c r="D171" s="403">
        <f>E171+I171+M171+N171+Q171</f>
        <v>100</v>
      </c>
      <c r="E171" s="404">
        <f>SUM(F171:H171)</f>
        <v>34.139200000000002</v>
      </c>
      <c r="F171" s="405">
        <v>2.2801999999999998</v>
      </c>
      <c r="G171" s="405">
        <v>2.3595999999999999</v>
      </c>
      <c r="H171" s="405">
        <v>29.499400000000001</v>
      </c>
      <c r="I171" s="404">
        <f>SUM(J171:L171)</f>
        <v>65.7012</v>
      </c>
      <c r="J171" s="405">
        <v>50.088999999999999</v>
      </c>
      <c r="K171" s="405">
        <v>14.2813</v>
      </c>
      <c r="L171" s="406">
        <v>1.3309</v>
      </c>
      <c r="M171" s="407">
        <v>8.0999999999999996E-3</v>
      </c>
      <c r="N171" s="404">
        <f>SUM(O171:P171)</f>
        <v>0.14449999999999999</v>
      </c>
      <c r="O171" s="425">
        <v>0.14449999999999999</v>
      </c>
      <c r="P171" s="426">
        <v>0</v>
      </c>
      <c r="Q171" s="411">
        <v>7.0000000000000001E-3</v>
      </c>
    </row>
    <row r="172" spans="2:18">
      <c r="B172" s="427">
        <v>2</v>
      </c>
      <c r="C172" s="428" t="s">
        <v>476</v>
      </c>
      <c r="D172" s="413">
        <f>E172+I172+M172+N172+Q172</f>
        <v>100</v>
      </c>
      <c r="E172" s="414">
        <f>SUM(F172:H172)</f>
        <v>34.139200000000002</v>
      </c>
      <c r="F172" s="415">
        <v>2.2801999999999998</v>
      </c>
      <c r="G172" s="415">
        <v>2.3595999999999999</v>
      </c>
      <c r="H172" s="415">
        <v>29.499400000000001</v>
      </c>
      <c r="I172" s="414">
        <f>SUM(J172:L172)</f>
        <v>65.7012</v>
      </c>
      <c r="J172" s="415">
        <v>50.088999999999999</v>
      </c>
      <c r="K172" s="415">
        <v>14.2813</v>
      </c>
      <c r="L172" s="416">
        <v>1.3309</v>
      </c>
      <c r="M172" s="417">
        <v>8.0999999999999996E-3</v>
      </c>
      <c r="N172" s="404">
        <f>SUM(O172:P172)</f>
        <v>0.14449999999999999</v>
      </c>
      <c r="O172" s="429">
        <v>0.14449999999999999</v>
      </c>
      <c r="P172" s="430">
        <v>0</v>
      </c>
      <c r="Q172" s="420">
        <v>7.0000000000000001E-3</v>
      </c>
    </row>
    <row r="173" spans="2:18">
      <c r="B173" s="421" t="s">
        <v>477</v>
      </c>
      <c r="C173" s="422" t="s">
        <v>478</v>
      </c>
      <c r="D173" s="395"/>
      <c r="E173" s="396"/>
      <c r="F173" s="397"/>
      <c r="G173" s="397"/>
      <c r="H173" s="397"/>
      <c r="I173" s="396"/>
      <c r="J173" s="397"/>
      <c r="K173" s="397"/>
      <c r="L173" s="398"/>
      <c r="M173" s="396"/>
      <c r="N173" s="402"/>
      <c r="O173" s="400"/>
      <c r="P173" s="401"/>
      <c r="Q173" s="402"/>
    </row>
    <row r="174" spans="2:18">
      <c r="B174" s="423">
        <v>1</v>
      </c>
      <c r="C174" s="424" t="s">
        <v>479</v>
      </c>
      <c r="D174" s="403">
        <f t="shared" ref="D174:D189" si="150">E174+I174+M174+N174+Q174</f>
        <v>100</v>
      </c>
      <c r="E174" s="404">
        <f t="shared" ref="E174:E189" si="151">SUM(F174:H174)</f>
        <v>34.139200000000002</v>
      </c>
      <c r="F174" s="405">
        <v>2.2801999999999998</v>
      </c>
      <c r="G174" s="405">
        <v>2.3595999999999999</v>
      </c>
      <c r="H174" s="405">
        <v>29.499400000000001</v>
      </c>
      <c r="I174" s="404">
        <f t="shared" ref="I174:I189" si="152">SUM(J174:L174)</f>
        <v>65.7012</v>
      </c>
      <c r="J174" s="405">
        <v>50.088999999999999</v>
      </c>
      <c r="K174" s="405">
        <v>14.2813</v>
      </c>
      <c r="L174" s="406">
        <v>1.3309</v>
      </c>
      <c r="M174" s="407">
        <v>8.0999999999999996E-3</v>
      </c>
      <c r="N174" s="404">
        <f>SUM(O174:P174)</f>
        <v>0.14449999999999999</v>
      </c>
      <c r="O174" s="409">
        <v>0.14449999999999999</v>
      </c>
      <c r="P174" s="410">
        <v>0</v>
      </c>
      <c r="Q174" s="411">
        <v>7.0000000000000001E-3</v>
      </c>
    </row>
    <row r="175" spans="2:18">
      <c r="B175" s="423">
        <v>2</v>
      </c>
      <c r="C175" s="424" t="s">
        <v>480</v>
      </c>
      <c r="D175" s="403">
        <f t="shared" si="150"/>
        <v>100</v>
      </c>
      <c r="E175" s="404">
        <f t="shared" si="151"/>
        <v>34.139200000000002</v>
      </c>
      <c r="F175" s="405">
        <v>2.2801999999999998</v>
      </c>
      <c r="G175" s="405">
        <v>2.3595999999999999</v>
      </c>
      <c r="H175" s="405">
        <v>29.499400000000001</v>
      </c>
      <c r="I175" s="404">
        <f t="shared" si="152"/>
        <v>65.7012</v>
      </c>
      <c r="J175" s="405">
        <v>50.088999999999999</v>
      </c>
      <c r="K175" s="405">
        <v>14.2813</v>
      </c>
      <c r="L175" s="406">
        <v>1.3309</v>
      </c>
      <c r="M175" s="407">
        <v>8.0999999999999996E-3</v>
      </c>
      <c r="N175" s="404">
        <f t="shared" ref="N175:N187" si="153">SUM(O175:P175)</f>
        <v>0.14449999999999999</v>
      </c>
      <c r="O175" s="409">
        <v>0.14449999999999999</v>
      </c>
      <c r="P175" s="410">
        <v>0</v>
      </c>
      <c r="Q175" s="411">
        <v>7.0000000000000001E-3</v>
      </c>
    </row>
    <row r="176" spans="2:18">
      <c r="B176" s="423">
        <v>3</v>
      </c>
      <c r="C176" s="424" t="s">
        <v>481</v>
      </c>
      <c r="D176" s="403">
        <f t="shared" si="150"/>
        <v>100</v>
      </c>
      <c r="E176" s="404">
        <f t="shared" si="151"/>
        <v>34.139200000000002</v>
      </c>
      <c r="F176" s="405">
        <v>2.2801999999999998</v>
      </c>
      <c r="G176" s="405">
        <v>2.3595999999999999</v>
      </c>
      <c r="H176" s="405">
        <v>29.499400000000001</v>
      </c>
      <c r="I176" s="404">
        <f t="shared" si="152"/>
        <v>65.7012</v>
      </c>
      <c r="J176" s="405">
        <v>50.088999999999999</v>
      </c>
      <c r="K176" s="405">
        <v>14.2813</v>
      </c>
      <c r="L176" s="406">
        <v>1.3309</v>
      </c>
      <c r="M176" s="407">
        <v>8.0999999999999996E-3</v>
      </c>
      <c r="N176" s="404">
        <f t="shared" si="153"/>
        <v>0.14449999999999999</v>
      </c>
      <c r="O176" s="409">
        <v>0.14449999999999999</v>
      </c>
      <c r="P176" s="410">
        <v>0</v>
      </c>
      <c r="Q176" s="411">
        <v>7.0000000000000001E-3</v>
      </c>
    </row>
    <row r="177" spans="1:20">
      <c r="B177" s="423">
        <v>4</v>
      </c>
      <c r="C177" s="424" t="s">
        <v>482</v>
      </c>
      <c r="D177" s="403">
        <f t="shared" si="150"/>
        <v>100</v>
      </c>
      <c r="E177" s="404">
        <f t="shared" si="151"/>
        <v>34.139200000000002</v>
      </c>
      <c r="F177" s="405">
        <v>2.2801999999999998</v>
      </c>
      <c r="G177" s="405">
        <v>2.3595999999999999</v>
      </c>
      <c r="H177" s="405">
        <v>29.499400000000001</v>
      </c>
      <c r="I177" s="404">
        <f t="shared" si="152"/>
        <v>65.7012</v>
      </c>
      <c r="J177" s="405">
        <v>50.088999999999999</v>
      </c>
      <c r="K177" s="405">
        <v>14.2813</v>
      </c>
      <c r="L177" s="406">
        <v>1.3309</v>
      </c>
      <c r="M177" s="407">
        <v>8.0999999999999996E-3</v>
      </c>
      <c r="N177" s="404">
        <f t="shared" si="153"/>
        <v>0.14449999999999999</v>
      </c>
      <c r="O177" s="409">
        <v>0.14449999999999999</v>
      </c>
      <c r="P177" s="410">
        <v>0</v>
      </c>
      <c r="Q177" s="411">
        <v>7.0000000000000001E-3</v>
      </c>
    </row>
    <row r="178" spans="1:20">
      <c r="B178" s="423">
        <v>5</v>
      </c>
      <c r="C178" s="424" t="s">
        <v>483</v>
      </c>
      <c r="D178" s="403">
        <f t="shared" si="150"/>
        <v>100</v>
      </c>
      <c r="E178" s="404">
        <f t="shared" si="151"/>
        <v>34.139200000000002</v>
      </c>
      <c r="F178" s="405">
        <v>2.2801999999999998</v>
      </c>
      <c r="G178" s="405">
        <v>2.3595999999999999</v>
      </c>
      <c r="H178" s="405">
        <v>29.499400000000001</v>
      </c>
      <c r="I178" s="404">
        <f t="shared" si="152"/>
        <v>65.7012</v>
      </c>
      <c r="J178" s="405">
        <v>50.088999999999999</v>
      </c>
      <c r="K178" s="405">
        <v>14.2813</v>
      </c>
      <c r="L178" s="406">
        <v>1.3309</v>
      </c>
      <c r="M178" s="407">
        <v>8.0999999999999996E-3</v>
      </c>
      <c r="N178" s="404">
        <f t="shared" si="153"/>
        <v>0.14449999999999999</v>
      </c>
      <c r="O178" s="409">
        <v>0.14449999999999999</v>
      </c>
      <c r="P178" s="410">
        <v>0</v>
      </c>
      <c r="Q178" s="411">
        <v>7.0000000000000001E-3</v>
      </c>
    </row>
    <row r="179" spans="1:20">
      <c r="B179" s="423">
        <v>6</v>
      </c>
      <c r="C179" s="424" t="s">
        <v>484</v>
      </c>
      <c r="D179" s="403">
        <f t="shared" si="150"/>
        <v>100</v>
      </c>
      <c r="E179" s="404">
        <f t="shared" si="151"/>
        <v>34.139200000000002</v>
      </c>
      <c r="F179" s="405">
        <v>2.2801999999999998</v>
      </c>
      <c r="G179" s="405">
        <v>2.3595999999999999</v>
      </c>
      <c r="H179" s="405">
        <v>29.499400000000001</v>
      </c>
      <c r="I179" s="404">
        <f t="shared" si="152"/>
        <v>65.7012</v>
      </c>
      <c r="J179" s="405">
        <v>50.088999999999999</v>
      </c>
      <c r="K179" s="405">
        <v>14.2813</v>
      </c>
      <c r="L179" s="406">
        <v>1.3309</v>
      </c>
      <c r="M179" s="407">
        <v>8.0999999999999996E-3</v>
      </c>
      <c r="N179" s="404">
        <f t="shared" si="153"/>
        <v>0.14449999999999999</v>
      </c>
      <c r="O179" s="409">
        <v>0.14449999999999999</v>
      </c>
      <c r="P179" s="410">
        <v>0</v>
      </c>
      <c r="Q179" s="411">
        <v>7.0000000000000001E-3</v>
      </c>
    </row>
    <row r="180" spans="1:20">
      <c r="B180" s="423">
        <v>7</v>
      </c>
      <c r="C180" s="424" t="s">
        <v>485</v>
      </c>
      <c r="D180" s="403">
        <f t="shared" si="150"/>
        <v>100</v>
      </c>
      <c r="E180" s="404">
        <f t="shared" si="151"/>
        <v>34.139200000000002</v>
      </c>
      <c r="F180" s="405">
        <v>2.2801999999999998</v>
      </c>
      <c r="G180" s="405">
        <v>2.3595999999999999</v>
      </c>
      <c r="H180" s="405">
        <v>29.499400000000001</v>
      </c>
      <c r="I180" s="404">
        <f t="shared" si="152"/>
        <v>65.7012</v>
      </c>
      <c r="J180" s="405">
        <v>50.088999999999999</v>
      </c>
      <c r="K180" s="405">
        <v>14.2813</v>
      </c>
      <c r="L180" s="406">
        <v>1.3309</v>
      </c>
      <c r="M180" s="407">
        <v>8.0999999999999996E-3</v>
      </c>
      <c r="N180" s="404">
        <f t="shared" si="153"/>
        <v>0.14449999999999999</v>
      </c>
      <c r="O180" s="409">
        <v>0.14449999999999999</v>
      </c>
      <c r="P180" s="410">
        <v>0</v>
      </c>
      <c r="Q180" s="411">
        <v>7.0000000000000001E-3</v>
      </c>
    </row>
    <row r="181" spans="1:20">
      <c r="B181" s="423">
        <v>8</v>
      </c>
      <c r="C181" s="424" t="s">
        <v>486</v>
      </c>
      <c r="D181" s="403">
        <f t="shared" si="150"/>
        <v>100</v>
      </c>
      <c r="E181" s="404">
        <f t="shared" si="151"/>
        <v>34.139200000000002</v>
      </c>
      <c r="F181" s="405">
        <v>2.2801999999999998</v>
      </c>
      <c r="G181" s="405">
        <v>2.3595999999999999</v>
      </c>
      <c r="H181" s="405">
        <v>29.499400000000001</v>
      </c>
      <c r="I181" s="404">
        <f t="shared" si="152"/>
        <v>65.7012</v>
      </c>
      <c r="J181" s="405">
        <v>50.088999999999999</v>
      </c>
      <c r="K181" s="405">
        <v>14.2813</v>
      </c>
      <c r="L181" s="406">
        <v>1.3309</v>
      </c>
      <c r="M181" s="407">
        <v>8.0999999999999996E-3</v>
      </c>
      <c r="N181" s="404">
        <f t="shared" si="153"/>
        <v>0.14449999999999999</v>
      </c>
      <c r="O181" s="409">
        <v>0.14449999999999999</v>
      </c>
      <c r="P181" s="410">
        <v>0</v>
      </c>
      <c r="Q181" s="411">
        <v>7.0000000000000001E-3</v>
      </c>
    </row>
    <row r="182" spans="1:20">
      <c r="B182" s="423">
        <v>9</v>
      </c>
      <c r="C182" s="424" t="s">
        <v>487</v>
      </c>
      <c r="D182" s="403">
        <f t="shared" si="150"/>
        <v>100</v>
      </c>
      <c r="E182" s="404">
        <f t="shared" si="151"/>
        <v>34.139200000000002</v>
      </c>
      <c r="F182" s="405">
        <v>2.2801999999999998</v>
      </c>
      <c r="G182" s="405">
        <v>2.3595999999999999</v>
      </c>
      <c r="H182" s="405">
        <v>29.499400000000001</v>
      </c>
      <c r="I182" s="404">
        <f t="shared" si="152"/>
        <v>65.7012</v>
      </c>
      <c r="J182" s="405">
        <v>50.088999999999999</v>
      </c>
      <c r="K182" s="405">
        <v>14.2813</v>
      </c>
      <c r="L182" s="406">
        <v>1.3309</v>
      </c>
      <c r="M182" s="407">
        <v>8.0999999999999996E-3</v>
      </c>
      <c r="N182" s="404">
        <f t="shared" si="153"/>
        <v>0.14449999999999999</v>
      </c>
      <c r="O182" s="409">
        <v>0.14449999999999999</v>
      </c>
      <c r="P182" s="410">
        <v>0</v>
      </c>
      <c r="Q182" s="411">
        <v>7.0000000000000001E-3</v>
      </c>
    </row>
    <row r="183" spans="1:20">
      <c r="B183" s="423">
        <v>10</v>
      </c>
      <c r="C183" s="424" t="s">
        <v>488</v>
      </c>
      <c r="D183" s="403">
        <f t="shared" si="150"/>
        <v>100</v>
      </c>
      <c r="E183" s="404">
        <f t="shared" si="151"/>
        <v>34.139200000000002</v>
      </c>
      <c r="F183" s="405">
        <v>2.2801999999999998</v>
      </c>
      <c r="G183" s="405">
        <v>2.3595999999999999</v>
      </c>
      <c r="H183" s="405">
        <v>29.499400000000001</v>
      </c>
      <c r="I183" s="404">
        <f t="shared" si="152"/>
        <v>65.7012</v>
      </c>
      <c r="J183" s="405">
        <v>50.088999999999999</v>
      </c>
      <c r="K183" s="405">
        <v>14.2813</v>
      </c>
      <c r="L183" s="406">
        <v>1.3309</v>
      </c>
      <c r="M183" s="407">
        <v>8.0999999999999996E-3</v>
      </c>
      <c r="N183" s="404">
        <f t="shared" si="153"/>
        <v>0.14449999999999999</v>
      </c>
      <c r="O183" s="409">
        <v>0.14449999999999999</v>
      </c>
      <c r="P183" s="410">
        <v>0</v>
      </c>
      <c r="Q183" s="411">
        <v>7.0000000000000001E-3</v>
      </c>
    </row>
    <row r="184" spans="1:20">
      <c r="B184" s="423">
        <v>11</v>
      </c>
      <c r="C184" s="424" t="s">
        <v>489</v>
      </c>
      <c r="D184" s="403">
        <f t="shared" si="150"/>
        <v>100</v>
      </c>
      <c r="E184" s="404">
        <f t="shared" si="151"/>
        <v>34.139200000000002</v>
      </c>
      <c r="F184" s="405">
        <v>2.2801999999999998</v>
      </c>
      <c r="G184" s="405">
        <v>2.3595999999999999</v>
      </c>
      <c r="H184" s="405">
        <v>29.499400000000001</v>
      </c>
      <c r="I184" s="404">
        <f t="shared" si="152"/>
        <v>65.7012</v>
      </c>
      <c r="J184" s="405">
        <v>50.088999999999999</v>
      </c>
      <c r="K184" s="405">
        <v>14.2813</v>
      </c>
      <c r="L184" s="406">
        <v>1.3309</v>
      </c>
      <c r="M184" s="407">
        <v>8.0999999999999996E-3</v>
      </c>
      <c r="N184" s="404">
        <f t="shared" si="153"/>
        <v>0.14449999999999999</v>
      </c>
      <c r="O184" s="409">
        <v>0.14449999999999999</v>
      </c>
      <c r="P184" s="410">
        <v>0</v>
      </c>
      <c r="Q184" s="411">
        <v>7.0000000000000001E-3</v>
      </c>
    </row>
    <row r="185" spans="1:20">
      <c r="B185" s="423">
        <v>12</v>
      </c>
      <c r="C185" s="424" t="s">
        <v>490</v>
      </c>
      <c r="D185" s="403">
        <f t="shared" si="150"/>
        <v>100</v>
      </c>
      <c r="E185" s="404">
        <f t="shared" si="151"/>
        <v>34.139200000000002</v>
      </c>
      <c r="F185" s="405">
        <v>2.2801999999999998</v>
      </c>
      <c r="G185" s="405">
        <v>2.3595999999999999</v>
      </c>
      <c r="H185" s="405">
        <v>29.499400000000001</v>
      </c>
      <c r="I185" s="404">
        <f t="shared" si="152"/>
        <v>65.7012</v>
      </c>
      <c r="J185" s="405">
        <v>50.088999999999999</v>
      </c>
      <c r="K185" s="405">
        <v>14.2813</v>
      </c>
      <c r="L185" s="406">
        <v>1.3309</v>
      </c>
      <c r="M185" s="407">
        <v>8.0999999999999996E-3</v>
      </c>
      <c r="N185" s="404">
        <f t="shared" si="153"/>
        <v>0.14449999999999999</v>
      </c>
      <c r="O185" s="409">
        <v>0.14449999999999999</v>
      </c>
      <c r="P185" s="410">
        <v>0</v>
      </c>
      <c r="Q185" s="411">
        <v>7.0000000000000001E-3</v>
      </c>
    </row>
    <row r="186" spans="1:20">
      <c r="B186" s="423">
        <v>13</v>
      </c>
      <c r="C186" s="424" t="s">
        <v>491</v>
      </c>
      <c r="D186" s="403">
        <f t="shared" si="150"/>
        <v>100</v>
      </c>
      <c r="E186" s="404">
        <f t="shared" si="151"/>
        <v>34.139200000000002</v>
      </c>
      <c r="F186" s="405">
        <v>2.2801999999999998</v>
      </c>
      <c r="G186" s="405">
        <v>2.3595999999999999</v>
      </c>
      <c r="H186" s="405">
        <v>29.499400000000001</v>
      </c>
      <c r="I186" s="404">
        <f t="shared" si="152"/>
        <v>65.7012</v>
      </c>
      <c r="J186" s="405">
        <v>50.088999999999999</v>
      </c>
      <c r="K186" s="405">
        <v>14.2813</v>
      </c>
      <c r="L186" s="406">
        <v>1.3309</v>
      </c>
      <c r="M186" s="407">
        <v>8.0999999999999996E-3</v>
      </c>
      <c r="N186" s="404">
        <f t="shared" si="153"/>
        <v>0.14449999999999999</v>
      </c>
      <c r="O186" s="409">
        <v>0.14449999999999999</v>
      </c>
      <c r="P186" s="410">
        <v>0</v>
      </c>
      <c r="Q186" s="411">
        <v>7.0000000000000001E-3</v>
      </c>
    </row>
    <row r="187" spans="1:20">
      <c r="B187" s="427">
        <v>14</v>
      </c>
      <c r="C187" s="428" t="s">
        <v>492</v>
      </c>
      <c r="D187" s="413">
        <f t="shared" si="150"/>
        <v>100</v>
      </c>
      <c r="E187" s="414">
        <f t="shared" si="151"/>
        <v>34.139200000000002</v>
      </c>
      <c r="F187" s="415">
        <v>2.2801999999999998</v>
      </c>
      <c r="G187" s="415">
        <v>2.3595999999999999</v>
      </c>
      <c r="H187" s="415">
        <v>29.499400000000001</v>
      </c>
      <c r="I187" s="414">
        <f t="shared" si="152"/>
        <v>65.7012</v>
      </c>
      <c r="J187" s="415">
        <v>50.088999999999999</v>
      </c>
      <c r="K187" s="415">
        <v>14.2813</v>
      </c>
      <c r="L187" s="416">
        <v>1.3309</v>
      </c>
      <c r="M187" s="417">
        <v>8.0999999999999996E-3</v>
      </c>
      <c r="N187" s="404">
        <f t="shared" si="153"/>
        <v>0.14449999999999999</v>
      </c>
      <c r="O187" s="418">
        <v>0.14449999999999999</v>
      </c>
      <c r="P187" s="419">
        <v>0</v>
      </c>
      <c r="Q187" s="420">
        <v>7.0000000000000001E-3</v>
      </c>
    </row>
    <row r="188" spans="1:20">
      <c r="B188" s="432" t="s">
        <v>493</v>
      </c>
      <c r="C188" s="433" t="s">
        <v>389</v>
      </c>
      <c r="D188" s="434">
        <f t="shared" si="150"/>
        <v>100</v>
      </c>
      <c r="E188" s="435">
        <f t="shared" si="151"/>
        <v>34.139200000000002</v>
      </c>
      <c r="F188" s="436">
        <v>2.2801999999999998</v>
      </c>
      <c r="G188" s="436">
        <v>2.3595999999999999</v>
      </c>
      <c r="H188" s="436">
        <v>29.499400000000001</v>
      </c>
      <c r="I188" s="435">
        <f t="shared" si="152"/>
        <v>65.7012</v>
      </c>
      <c r="J188" s="436">
        <v>50.088999999999999</v>
      </c>
      <c r="K188" s="436">
        <v>14.2813</v>
      </c>
      <c r="L188" s="437">
        <v>1.3309</v>
      </c>
      <c r="M188" s="438">
        <v>8.0999999999999996E-3</v>
      </c>
      <c r="N188" s="435">
        <f>SUM(O188:P188)</f>
        <v>0.14449999999999999</v>
      </c>
      <c r="O188" s="457">
        <v>0.14449999999999999</v>
      </c>
      <c r="P188" s="458">
        <v>0</v>
      </c>
      <c r="Q188" s="441">
        <v>7.0000000000000001E-3</v>
      </c>
    </row>
    <row r="189" spans="1:20">
      <c r="B189" s="459" t="s">
        <v>494</v>
      </c>
      <c r="C189" s="460" t="s">
        <v>391</v>
      </c>
      <c r="D189" s="461">
        <f t="shared" si="150"/>
        <v>100</v>
      </c>
      <c r="E189" s="462">
        <f t="shared" si="151"/>
        <v>34.139200000000002</v>
      </c>
      <c r="F189" s="463">
        <v>2.2801999999999998</v>
      </c>
      <c r="G189" s="463">
        <v>2.3595999999999999</v>
      </c>
      <c r="H189" s="463">
        <v>29.499400000000001</v>
      </c>
      <c r="I189" s="462">
        <f t="shared" si="152"/>
        <v>65.7012</v>
      </c>
      <c r="J189" s="463">
        <v>50.088999999999999</v>
      </c>
      <c r="K189" s="463">
        <v>14.2813</v>
      </c>
      <c r="L189" s="464">
        <v>1.3309</v>
      </c>
      <c r="M189" s="465">
        <v>8.0999999999999996E-3</v>
      </c>
      <c r="N189" s="462">
        <f>SUM(O189:P189)</f>
        <v>0.14449999999999999</v>
      </c>
      <c r="O189" s="466">
        <v>0.14449999999999999</v>
      </c>
      <c r="P189" s="467">
        <v>0</v>
      </c>
      <c r="Q189" s="468">
        <v>7.0000000000000001E-3</v>
      </c>
    </row>
    <row r="190" spans="1:20" ht="45" customHeight="1">
      <c r="B190" s="138" t="s">
        <v>495</v>
      </c>
      <c r="C190" s="139" t="s">
        <v>496</v>
      </c>
      <c r="D190" s="341">
        <f t="shared" ref="D190:Q190" si="154">D191+D193+D196+D198+D205+D204+D211+D215+D218+D234+D235</f>
        <v>393.02789999999999</v>
      </c>
      <c r="E190" s="138">
        <f t="shared" si="154"/>
        <v>125.4751364779556</v>
      </c>
      <c r="F190" s="242">
        <f t="shared" si="154"/>
        <v>23.99927460492944</v>
      </c>
      <c r="G190" s="243">
        <f t="shared" si="154"/>
        <v>17.269085307019122</v>
      </c>
      <c r="H190" s="244">
        <f t="shared" si="154"/>
        <v>84.206776566007065</v>
      </c>
      <c r="I190" s="138">
        <f t="shared" si="154"/>
        <v>208.03428710650672</v>
      </c>
      <c r="J190" s="242">
        <f t="shared" si="154"/>
        <v>101.13016033702766</v>
      </c>
      <c r="K190" s="243">
        <f t="shared" si="154"/>
        <v>87.870535193629877</v>
      </c>
      <c r="L190" s="469">
        <f t="shared" si="154"/>
        <v>19.033591575849236</v>
      </c>
      <c r="M190" s="138">
        <f t="shared" si="154"/>
        <v>8.4260512835557098</v>
      </c>
      <c r="N190" s="245">
        <f t="shared" si="154"/>
        <v>46.178425857397201</v>
      </c>
      <c r="O190" s="246">
        <f t="shared" si="154"/>
        <v>46.178425857397201</v>
      </c>
      <c r="P190" s="244">
        <f t="shared" si="154"/>
        <v>0</v>
      </c>
      <c r="Q190" s="245">
        <f t="shared" si="154"/>
        <v>4.9139992745847234</v>
      </c>
      <c r="R190" s="342"/>
      <c r="S190" s="343"/>
      <c r="T190" s="216"/>
    </row>
    <row r="191" spans="1:20">
      <c r="B191" s="470" t="s">
        <v>497</v>
      </c>
      <c r="C191" s="471" t="s">
        <v>296</v>
      </c>
      <c r="D191" s="472">
        <f t="shared" ref="D191:Q191" si="155">D192</f>
        <v>5.3365799999999997</v>
      </c>
      <c r="E191" s="470">
        <f t="shared" si="155"/>
        <v>1.7053122779016605</v>
      </c>
      <c r="F191" s="473">
        <f t="shared" si="155"/>
        <v>0.32569803766333361</v>
      </c>
      <c r="G191" s="474">
        <f t="shared" si="155"/>
        <v>0.23225766250278024</v>
      </c>
      <c r="H191" s="475">
        <f t="shared" si="155"/>
        <v>1.1473565777355466</v>
      </c>
      <c r="I191" s="470">
        <f t="shared" si="155"/>
        <v>2.8132171198432645</v>
      </c>
      <c r="J191" s="473">
        <f t="shared" si="155"/>
        <v>1.3665284325219142</v>
      </c>
      <c r="K191" s="474">
        <f t="shared" si="155"/>
        <v>1.1867401684980396</v>
      </c>
      <c r="L191" s="476">
        <f t="shared" si="155"/>
        <v>0.25994851882331077</v>
      </c>
      <c r="M191" s="470">
        <f t="shared" si="155"/>
        <v>0.11581664513181254</v>
      </c>
      <c r="N191" s="477">
        <f t="shared" si="155"/>
        <v>0.63469148005552312</v>
      </c>
      <c r="O191" s="478">
        <f t="shared" si="155"/>
        <v>0.63469148005552312</v>
      </c>
      <c r="P191" s="475">
        <f t="shared" si="155"/>
        <v>0</v>
      </c>
      <c r="Q191" s="477">
        <f t="shared" si="155"/>
        <v>6.7542477067739054E-2</v>
      </c>
      <c r="R191" s="342"/>
      <c r="S191" s="343"/>
    </row>
    <row r="192" spans="1:20" ht="25.5">
      <c r="A192" s="479"/>
      <c r="B192" s="177" t="s">
        <v>498</v>
      </c>
      <c r="C192" s="175" t="s">
        <v>499</v>
      </c>
      <c r="D192" s="480">
        <v>5.3365799999999997</v>
      </c>
      <c r="E192" s="332">
        <f>SUM(F192:H192)</f>
        <v>1.7053122779016605</v>
      </c>
      <c r="F192" s="481">
        <f>IFERROR($D192*F$242/100, 0)</f>
        <v>0.32569803766333361</v>
      </c>
      <c r="G192" s="482">
        <f>IFERROR($D192*G$242/100, 0)</f>
        <v>0.23225766250278024</v>
      </c>
      <c r="H192" s="483">
        <f>IFERROR($D192*H$242/100, 0)</f>
        <v>1.1473565777355466</v>
      </c>
      <c r="I192" s="332">
        <f t="shared" ref="I192:I240" si="156">SUM(J192:L192)</f>
        <v>2.8132171198432645</v>
      </c>
      <c r="J192" s="481">
        <f t="shared" ref="J192:Q192" si="157">IFERROR($D192*J$242/100, 0)</f>
        <v>1.3665284325219142</v>
      </c>
      <c r="K192" s="482">
        <f t="shared" si="157"/>
        <v>1.1867401684980396</v>
      </c>
      <c r="L192" s="484">
        <f t="shared" si="157"/>
        <v>0.25994851882331077</v>
      </c>
      <c r="M192" s="332">
        <f t="shared" si="157"/>
        <v>0.11581664513181254</v>
      </c>
      <c r="N192" s="332">
        <f t="shared" ref="N192:N203" si="158">SUM(O192:P192)</f>
        <v>0.63469148005552312</v>
      </c>
      <c r="O192" s="485">
        <f t="shared" si="157"/>
        <v>0.63469148005552312</v>
      </c>
      <c r="P192" s="483">
        <f t="shared" si="157"/>
        <v>0</v>
      </c>
      <c r="Q192" s="486">
        <f t="shared" si="157"/>
        <v>6.7542477067739054E-2</v>
      </c>
      <c r="R192" s="353"/>
      <c r="S192" s="354"/>
    </row>
    <row r="193" spans="2:19" s="3" customFormat="1">
      <c r="B193" s="155" t="s">
        <v>156</v>
      </c>
      <c r="C193" s="215" t="s">
        <v>306</v>
      </c>
      <c r="D193" s="355">
        <f t="shared" ref="D193:H193" si="159">SUM(D194:D195)</f>
        <v>3.2240500000000001</v>
      </c>
      <c r="E193" s="158">
        <f t="shared" si="159"/>
        <v>1.0302500945491024</v>
      </c>
      <c r="F193" s="159">
        <f t="shared" si="159"/>
        <v>0.19676773482801171</v>
      </c>
      <c r="G193" s="160">
        <f t="shared" si="159"/>
        <v>0.14031651671896395</v>
      </c>
      <c r="H193" s="161">
        <f t="shared" si="159"/>
        <v>0.6931658430021268</v>
      </c>
      <c r="I193" s="158">
        <f t="shared" si="156"/>
        <v>1.6995815026160348</v>
      </c>
      <c r="J193" s="159">
        <f t="shared" ref="J193:Q193" si="160">SUM(J194:J195)</f>
        <v>0.82557667886029595</v>
      </c>
      <c r="K193" s="160">
        <f t="shared" si="160"/>
        <v>0.71695910868873047</v>
      </c>
      <c r="L193" s="487">
        <f t="shared" si="160"/>
        <v>0.15704571506700829</v>
      </c>
      <c r="M193" s="158">
        <f t="shared" si="160"/>
        <v>6.9969653736516688E-2</v>
      </c>
      <c r="N193" s="158">
        <f t="shared" si="158"/>
        <v>0.38344352867810649</v>
      </c>
      <c r="O193" s="163">
        <f t="shared" ref="O193:P193" si="161">SUM(O194:O195)</f>
        <v>0.38344352867810649</v>
      </c>
      <c r="P193" s="161">
        <f t="shared" si="161"/>
        <v>0</v>
      </c>
      <c r="Q193" s="162">
        <f t="shared" si="160"/>
        <v>4.080522042023995E-2</v>
      </c>
      <c r="R193" s="342"/>
      <c r="S193" s="343"/>
    </row>
    <row r="194" spans="2:19">
      <c r="B194" s="273" t="s">
        <v>500</v>
      </c>
      <c r="C194" s="175" t="s">
        <v>501</v>
      </c>
      <c r="D194" s="352">
        <v>0</v>
      </c>
      <c r="E194" s="217">
        <f t="shared" ref="E194:E240" si="162">SUM(F194:H194)</f>
        <v>0</v>
      </c>
      <c r="F194" s="220">
        <f t="shared" ref="F194:H195" si="163">IFERROR($D194*F$242/100, 0)</f>
        <v>0</v>
      </c>
      <c r="G194" s="221">
        <f t="shared" si="163"/>
        <v>0</v>
      </c>
      <c r="H194" s="222">
        <f t="shared" si="163"/>
        <v>0</v>
      </c>
      <c r="I194" s="217">
        <f t="shared" si="156"/>
        <v>0</v>
      </c>
      <c r="J194" s="220">
        <f t="shared" ref="J194:M195" si="164">IFERROR($D194*J$242/100, 0)</f>
        <v>0</v>
      </c>
      <c r="K194" s="221">
        <f t="shared" si="164"/>
        <v>0</v>
      </c>
      <c r="L194" s="361">
        <f t="shared" si="164"/>
        <v>0</v>
      </c>
      <c r="M194" s="217">
        <f t="shared" si="164"/>
        <v>0</v>
      </c>
      <c r="N194" s="217">
        <f t="shared" si="158"/>
        <v>0</v>
      </c>
      <c r="O194" s="224">
        <f t="shared" ref="O194:Q195" si="165">IFERROR($D194*O$242/100, 0)</f>
        <v>0</v>
      </c>
      <c r="P194" s="222">
        <f t="shared" si="165"/>
        <v>0</v>
      </c>
      <c r="Q194" s="223">
        <f t="shared" si="165"/>
        <v>0</v>
      </c>
      <c r="R194" s="353"/>
      <c r="S194" s="354"/>
    </row>
    <row r="195" spans="2:19">
      <c r="B195" s="488" t="s">
        <v>502</v>
      </c>
      <c r="C195" s="489" t="s">
        <v>310</v>
      </c>
      <c r="D195" s="364">
        <v>3.2240500000000001</v>
      </c>
      <c r="E195" s="365">
        <f t="shared" si="162"/>
        <v>1.0302500945491024</v>
      </c>
      <c r="F195" s="366">
        <f t="shared" si="163"/>
        <v>0.19676773482801171</v>
      </c>
      <c r="G195" s="367">
        <f t="shared" si="163"/>
        <v>0.14031651671896395</v>
      </c>
      <c r="H195" s="368">
        <f t="shared" si="163"/>
        <v>0.6931658430021268</v>
      </c>
      <c r="I195" s="365">
        <f t="shared" si="156"/>
        <v>1.6995815026160348</v>
      </c>
      <c r="J195" s="366">
        <f t="shared" si="164"/>
        <v>0.82557667886029595</v>
      </c>
      <c r="K195" s="367">
        <f t="shared" si="164"/>
        <v>0.71695910868873047</v>
      </c>
      <c r="L195" s="490">
        <f t="shared" si="164"/>
        <v>0.15704571506700829</v>
      </c>
      <c r="M195" s="365">
        <f t="shared" si="164"/>
        <v>6.9969653736516688E-2</v>
      </c>
      <c r="N195" s="365">
        <f t="shared" si="158"/>
        <v>0.38344352867810649</v>
      </c>
      <c r="O195" s="370">
        <f t="shared" si="165"/>
        <v>0.38344352867810649</v>
      </c>
      <c r="P195" s="368">
        <f t="shared" si="165"/>
        <v>0</v>
      </c>
      <c r="Q195" s="491">
        <f t="shared" si="165"/>
        <v>4.080522042023995E-2</v>
      </c>
      <c r="R195" s="353"/>
      <c r="S195" s="354"/>
    </row>
    <row r="196" spans="2:19">
      <c r="B196" s="147" t="s">
        <v>158</v>
      </c>
      <c r="C196" s="148" t="s">
        <v>312</v>
      </c>
      <c r="D196" s="492">
        <f>D197</f>
        <v>5.0039999999999996</v>
      </c>
      <c r="E196" s="150">
        <f t="shared" si="162"/>
        <v>1.5990358316786983</v>
      </c>
      <c r="F196" s="151">
        <f>F197</f>
        <v>0.30540027142239429</v>
      </c>
      <c r="G196" s="152">
        <f>G197</f>
        <v>0.21778317633463984</v>
      </c>
      <c r="H196" s="153">
        <f>H197</f>
        <v>1.0758523839216643</v>
      </c>
      <c r="I196" s="150">
        <f t="shared" si="156"/>
        <v>2.6378951440240184</v>
      </c>
      <c r="J196" s="151">
        <f t="shared" ref="J196:Q196" si="166">J197</f>
        <v>1.2813652707051444</v>
      </c>
      <c r="K196" s="152">
        <f t="shared" si="166"/>
        <v>1.1127815573202668</v>
      </c>
      <c r="L196" s="493">
        <f t="shared" si="166"/>
        <v>0.24374831599860716</v>
      </c>
      <c r="M196" s="150">
        <f t="shared" si="166"/>
        <v>0.10859885774027372</v>
      </c>
      <c r="N196" s="150">
        <f t="shared" si="158"/>
        <v>0.59513699151850774</v>
      </c>
      <c r="O196" s="494">
        <f t="shared" si="166"/>
        <v>0.59513699151850774</v>
      </c>
      <c r="P196" s="153">
        <f t="shared" si="166"/>
        <v>0</v>
      </c>
      <c r="Q196" s="154">
        <f t="shared" si="166"/>
        <v>6.3333175038501485E-2</v>
      </c>
      <c r="R196" s="342"/>
      <c r="S196" s="343"/>
    </row>
    <row r="197" spans="2:19">
      <c r="B197" s="174" t="s">
        <v>503</v>
      </c>
      <c r="C197" s="175" t="s">
        <v>314</v>
      </c>
      <c r="D197" s="352">
        <v>5.0039999999999996</v>
      </c>
      <c r="E197" s="217">
        <f t="shared" si="162"/>
        <v>1.5990358316786983</v>
      </c>
      <c r="F197" s="220">
        <f>IFERROR($D197*F$242/100, 0)</f>
        <v>0.30540027142239429</v>
      </c>
      <c r="G197" s="221">
        <f>IFERROR($D197*G$242/100, 0)</f>
        <v>0.21778317633463984</v>
      </c>
      <c r="H197" s="222">
        <f>IFERROR($D197*H$242/100, 0)</f>
        <v>1.0758523839216643</v>
      </c>
      <c r="I197" s="217">
        <f t="shared" si="156"/>
        <v>2.6378951440240184</v>
      </c>
      <c r="J197" s="220">
        <f t="shared" ref="J197:Q197" si="167">IFERROR($D197*J$242/100, 0)</f>
        <v>1.2813652707051444</v>
      </c>
      <c r="K197" s="221">
        <f t="shared" si="167"/>
        <v>1.1127815573202668</v>
      </c>
      <c r="L197" s="361">
        <f t="shared" si="167"/>
        <v>0.24374831599860716</v>
      </c>
      <c r="M197" s="217">
        <f t="shared" si="167"/>
        <v>0.10859885774027372</v>
      </c>
      <c r="N197" s="217">
        <f t="shared" si="158"/>
        <v>0.59513699151850774</v>
      </c>
      <c r="O197" s="224">
        <f t="shared" si="167"/>
        <v>0.59513699151850774</v>
      </c>
      <c r="P197" s="222">
        <f t="shared" si="167"/>
        <v>0</v>
      </c>
      <c r="Q197" s="223">
        <f t="shared" si="167"/>
        <v>6.3333175038501485E-2</v>
      </c>
      <c r="R197" s="353"/>
      <c r="S197" s="354"/>
    </row>
    <row r="198" spans="2:19" s="3" customFormat="1">
      <c r="B198" s="155" t="s">
        <v>160</v>
      </c>
      <c r="C198" s="215" t="s">
        <v>316</v>
      </c>
      <c r="D198" s="355">
        <f>SUM(D199:D203)</f>
        <v>8.4900000000000003E-2</v>
      </c>
      <c r="E198" s="158">
        <f t="shared" si="162"/>
        <v>2.7129924482318449E-2</v>
      </c>
      <c r="F198" s="159">
        <f>SUM(F199:F203)</f>
        <v>5.1815513676581292E-3</v>
      </c>
      <c r="G198" s="160">
        <f>SUM(G199:G203)</f>
        <v>3.6950023322963477E-3</v>
      </c>
      <c r="H198" s="161">
        <f>SUM(H199:H203)</f>
        <v>1.825337078236397E-2</v>
      </c>
      <c r="I198" s="158">
        <f t="shared" si="156"/>
        <v>4.4755655021510632E-2</v>
      </c>
      <c r="J198" s="159">
        <f t="shared" ref="J198:Q198" si="168">SUM(J199:J203)</f>
        <v>2.1740190144457786E-2</v>
      </c>
      <c r="K198" s="160">
        <f t="shared" si="168"/>
        <v>1.8879926901776714E-2</v>
      </c>
      <c r="L198" s="487">
        <f t="shared" si="168"/>
        <v>4.1355379752761288E-3</v>
      </c>
      <c r="M198" s="158">
        <f t="shared" si="168"/>
        <v>1.8425345767684332E-3</v>
      </c>
      <c r="N198" s="158">
        <f t="shared" si="158"/>
        <v>1.0097348237394346E-2</v>
      </c>
      <c r="O198" s="163">
        <f t="shared" ref="O198:P198" si="169">SUM(O199:O203)</f>
        <v>1.0097348237394346E-2</v>
      </c>
      <c r="P198" s="161">
        <f t="shared" si="169"/>
        <v>0</v>
      </c>
      <c r="Q198" s="162">
        <f t="shared" si="168"/>
        <v>1.0745376820081487E-3</v>
      </c>
      <c r="R198" s="342"/>
      <c r="S198" s="343"/>
    </row>
    <row r="199" spans="2:19">
      <c r="B199" s="174" t="s">
        <v>504</v>
      </c>
      <c r="C199" s="175" t="s">
        <v>270</v>
      </c>
      <c r="D199" s="352">
        <v>2.64E-2</v>
      </c>
      <c r="E199" s="217">
        <f t="shared" si="162"/>
        <v>8.4361602630530861E-3</v>
      </c>
      <c r="F199" s="220">
        <f t="shared" ref="F199:H203" si="170">IFERROR($D199*F$242/100, 0)</f>
        <v>1.6112244535474041E-3</v>
      </c>
      <c r="G199" s="221">
        <f t="shared" si="170"/>
        <v>1.1489759902546946E-3</v>
      </c>
      <c r="H199" s="222">
        <f t="shared" si="170"/>
        <v>5.6759598192509877E-3</v>
      </c>
      <c r="I199" s="217">
        <f t="shared" si="156"/>
        <v>1.3916952798208251E-2</v>
      </c>
      <c r="J199" s="220">
        <f t="shared" ref="J199:M203" si="171">IFERROR($D199*J$242/100, 0)</f>
        <v>6.7602004689480029E-3</v>
      </c>
      <c r="K199" s="221">
        <f t="shared" si="171"/>
        <v>5.8707899906584827E-3</v>
      </c>
      <c r="L199" s="361">
        <f t="shared" si="171"/>
        <v>1.2859623386017646E-3</v>
      </c>
      <c r="M199" s="217">
        <f t="shared" si="171"/>
        <v>5.7294361397746329E-4</v>
      </c>
      <c r="N199" s="217">
        <f t="shared" si="158"/>
        <v>3.1398114660448851E-3</v>
      </c>
      <c r="O199" s="224">
        <f t="shared" ref="O199:Q203" si="172">IFERROR($D199*O$242/100, 0)</f>
        <v>3.1398114660448851E-3</v>
      </c>
      <c r="P199" s="222">
        <f t="shared" si="172"/>
        <v>0</v>
      </c>
      <c r="Q199" s="223">
        <f t="shared" si="172"/>
        <v>3.3413185871631479E-4</v>
      </c>
      <c r="R199" s="353"/>
      <c r="S199" s="354"/>
    </row>
    <row r="200" spans="2:19">
      <c r="B200" s="174" t="s">
        <v>505</v>
      </c>
      <c r="C200" s="175" t="s">
        <v>274</v>
      </c>
      <c r="D200" s="352">
        <v>5.8500000000000003E-2</v>
      </c>
      <c r="E200" s="217">
        <f t="shared" si="162"/>
        <v>1.8693764219265364E-2</v>
      </c>
      <c r="F200" s="220">
        <f t="shared" si="170"/>
        <v>3.570326914110725E-3</v>
      </c>
      <c r="G200" s="221">
        <f t="shared" si="170"/>
        <v>2.5460263420416531E-3</v>
      </c>
      <c r="H200" s="222">
        <f t="shared" si="170"/>
        <v>1.2577410963112984E-2</v>
      </c>
      <c r="I200" s="217">
        <f t="shared" si="156"/>
        <v>3.0838702223302379E-2</v>
      </c>
      <c r="J200" s="220">
        <f t="shared" si="171"/>
        <v>1.4979989675509781E-2</v>
      </c>
      <c r="K200" s="221">
        <f t="shared" si="171"/>
        <v>1.300913691111823E-2</v>
      </c>
      <c r="L200" s="361">
        <f t="shared" si="171"/>
        <v>2.8495756366743647E-3</v>
      </c>
      <c r="M200" s="217">
        <f t="shared" si="171"/>
        <v>1.2695909627909699E-3</v>
      </c>
      <c r="N200" s="217">
        <f t="shared" si="158"/>
        <v>6.957536771349462E-3</v>
      </c>
      <c r="O200" s="224">
        <f t="shared" si="172"/>
        <v>6.957536771349462E-3</v>
      </c>
      <c r="P200" s="222">
        <f t="shared" si="172"/>
        <v>0</v>
      </c>
      <c r="Q200" s="223">
        <f t="shared" si="172"/>
        <v>7.4040582329183398E-4</v>
      </c>
      <c r="R200" s="353"/>
      <c r="S200" s="354"/>
    </row>
    <row r="201" spans="2:19">
      <c r="B201" s="174" t="s">
        <v>506</v>
      </c>
      <c r="C201" s="264" t="s">
        <v>320</v>
      </c>
      <c r="D201" s="352">
        <v>0</v>
      </c>
      <c r="E201" s="217">
        <f t="shared" si="162"/>
        <v>0</v>
      </c>
      <c r="F201" s="220">
        <f t="shared" si="170"/>
        <v>0</v>
      </c>
      <c r="G201" s="221">
        <f t="shared" si="170"/>
        <v>0</v>
      </c>
      <c r="H201" s="222">
        <f t="shared" si="170"/>
        <v>0</v>
      </c>
      <c r="I201" s="217">
        <f t="shared" si="156"/>
        <v>0</v>
      </c>
      <c r="J201" s="220">
        <f t="shared" si="171"/>
        <v>0</v>
      </c>
      <c r="K201" s="221">
        <f t="shared" si="171"/>
        <v>0</v>
      </c>
      <c r="L201" s="361">
        <f t="shared" si="171"/>
        <v>0</v>
      </c>
      <c r="M201" s="217">
        <f t="shared" si="171"/>
        <v>0</v>
      </c>
      <c r="N201" s="217">
        <f t="shared" si="158"/>
        <v>0</v>
      </c>
      <c r="O201" s="224">
        <f t="shared" si="172"/>
        <v>0</v>
      </c>
      <c r="P201" s="222">
        <f t="shared" si="172"/>
        <v>0</v>
      </c>
      <c r="Q201" s="223">
        <f t="shared" si="172"/>
        <v>0</v>
      </c>
      <c r="R201" s="353"/>
      <c r="S201" s="354"/>
    </row>
    <row r="202" spans="2:19">
      <c r="B202" s="174" t="s">
        <v>507</v>
      </c>
      <c r="C202" s="265" t="s">
        <v>272</v>
      </c>
      <c r="D202" s="352">
        <v>0</v>
      </c>
      <c r="E202" s="217">
        <f t="shared" si="162"/>
        <v>0</v>
      </c>
      <c r="F202" s="220">
        <f t="shared" si="170"/>
        <v>0</v>
      </c>
      <c r="G202" s="221">
        <f t="shared" si="170"/>
        <v>0</v>
      </c>
      <c r="H202" s="222">
        <f t="shared" si="170"/>
        <v>0</v>
      </c>
      <c r="I202" s="217">
        <f t="shared" si="156"/>
        <v>0</v>
      </c>
      <c r="J202" s="220">
        <f t="shared" si="171"/>
        <v>0</v>
      </c>
      <c r="K202" s="221">
        <f t="shared" si="171"/>
        <v>0</v>
      </c>
      <c r="L202" s="361">
        <f t="shared" si="171"/>
        <v>0</v>
      </c>
      <c r="M202" s="217">
        <f t="shared" si="171"/>
        <v>0</v>
      </c>
      <c r="N202" s="217">
        <f t="shared" si="158"/>
        <v>0</v>
      </c>
      <c r="O202" s="224">
        <f t="shared" si="172"/>
        <v>0</v>
      </c>
      <c r="P202" s="222">
        <f t="shared" si="172"/>
        <v>0</v>
      </c>
      <c r="Q202" s="223">
        <f t="shared" si="172"/>
        <v>0</v>
      </c>
      <c r="R202" s="353"/>
      <c r="S202" s="354"/>
    </row>
    <row r="203" spans="2:19" ht="26.25">
      <c r="B203" s="174" t="s">
        <v>508</v>
      </c>
      <c r="C203" s="265" t="s">
        <v>323</v>
      </c>
      <c r="D203" s="352">
        <v>0</v>
      </c>
      <c r="E203" s="217">
        <f t="shared" si="162"/>
        <v>0</v>
      </c>
      <c r="F203" s="220">
        <f t="shared" si="170"/>
        <v>0</v>
      </c>
      <c r="G203" s="221">
        <f t="shared" si="170"/>
        <v>0</v>
      </c>
      <c r="H203" s="222">
        <f t="shared" si="170"/>
        <v>0</v>
      </c>
      <c r="I203" s="217">
        <f t="shared" si="156"/>
        <v>0</v>
      </c>
      <c r="J203" s="220">
        <f t="shared" si="171"/>
        <v>0</v>
      </c>
      <c r="K203" s="221">
        <f t="shared" si="171"/>
        <v>0</v>
      </c>
      <c r="L203" s="361">
        <f t="shared" si="171"/>
        <v>0</v>
      </c>
      <c r="M203" s="217">
        <f t="shared" si="171"/>
        <v>0</v>
      </c>
      <c r="N203" s="217">
        <f t="shared" si="158"/>
        <v>0</v>
      </c>
      <c r="O203" s="224">
        <f t="shared" si="172"/>
        <v>0</v>
      </c>
      <c r="P203" s="222">
        <f t="shared" si="172"/>
        <v>0</v>
      </c>
      <c r="Q203" s="223">
        <f t="shared" si="172"/>
        <v>0</v>
      </c>
      <c r="R203" s="353"/>
      <c r="S203" s="354"/>
    </row>
    <row r="204" spans="2:19" s="3" customFormat="1">
      <c r="B204" s="155" t="s">
        <v>162</v>
      </c>
      <c r="C204" s="254" t="s">
        <v>325</v>
      </c>
      <c r="D204" s="495">
        <v>4.7829699999999997</v>
      </c>
      <c r="E204" s="158">
        <f t="shared" si="162"/>
        <v>1.4108769780379289</v>
      </c>
      <c r="F204" s="159">
        <f>IFERROR($D204*F$243/100, 0)</f>
        <v>0.30420925713397978</v>
      </c>
      <c r="G204" s="160">
        <f>IFERROR($D204*G$243/100, 0)</f>
        <v>0.37196019686326465</v>
      </c>
      <c r="H204" s="161">
        <f>IFERROR($D204*H$243/100, 0)</f>
        <v>0.73470752404068451</v>
      </c>
      <c r="I204" s="158">
        <f t="shared" si="156"/>
        <v>3.3681369188678718</v>
      </c>
      <c r="J204" s="159">
        <f t="shared" ref="J204:Q204" si="173">IFERROR($D204*J$243/100, 0)</f>
        <v>1.7129801153350359</v>
      </c>
      <c r="K204" s="160">
        <f t="shared" si="173"/>
        <v>1.5332454599971685</v>
      </c>
      <c r="L204" s="487">
        <f t="shared" si="173"/>
        <v>0.12191134353566746</v>
      </c>
      <c r="M204" s="158">
        <f t="shared" si="173"/>
        <v>2.0077966831465367E-4</v>
      </c>
      <c r="N204" s="158">
        <f>SUM(O204:P204)</f>
        <v>3.5818101322799356E-3</v>
      </c>
      <c r="O204" s="163">
        <f t="shared" si="173"/>
        <v>3.5818101322799356E-3</v>
      </c>
      <c r="P204" s="161">
        <f t="shared" si="173"/>
        <v>0</v>
      </c>
      <c r="Q204" s="162">
        <f t="shared" si="173"/>
        <v>1.7351329360525632E-4</v>
      </c>
      <c r="R204" s="342"/>
      <c r="S204" s="343"/>
    </row>
    <row r="205" spans="2:19" s="3" customFormat="1">
      <c r="B205" s="155" t="s">
        <v>164</v>
      </c>
      <c r="C205" s="215" t="s">
        <v>327</v>
      </c>
      <c r="D205" s="355">
        <f>SUM(D206:D210)</f>
        <v>288.26202999999998</v>
      </c>
      <c r="E205" s="158">
        <f t="shared" si="162"/>
        <v>92.114571319432443</v>
      </c>
      <c r="F205" s="159">
        <f>SUM(F206:F210)</f>
        <v>17.592986051712707</v>
      </c>
      <c r="G205" s="160">
        <f>SUM(G206:G210)</f>
        <v>12.545687551972669</v>
      </c>
      <c r="H205" s="161">
        <f>SUM(H206:H210)</f>
        <v>61.975897715747067</v>
      </c>
      <c r="I205" s="158">
        <f t="shared" si="156"/>
        <v>151.95943428127615</v>
      </c>
      <c r="J205" s="159">
        <f t="shared" ref="J205:Q205" si="174">SUM(J206:J210)</f>
        <v>73.814739029769072</v>
      </c>
      <c r="K205" s="160">
        <f t="shared" si="174"/>
        <v>64.103251530715724</v>
      </c>
      <c r="L205" s="487">
        <f t="shared" si="174"/>
        <v>14.04144372079136</v>
      </c>
      <c r="M205" s="158">
        <f t="shared" si="174"/>
        <v>6.2559806530560582</v>
      </c>
      <c r="N205" s="158">
        <f>SUM(O205:P205)</f>
        <v>34.283652538612678</v>
      </c>
      <c r="O205" s="163">
        <f t="shared" ref="O205:P205" si="175">SUM(O206:O210)</f>
        <v>34.283652538612678</v>
      </c>
      <c r="P205" s="161">
        <f t="shared" si="175"/>
        <v>0</v>
      </c>
      <c r="Q205" s="162">
        <f t="shared" si="174"/>
        <v>3.6483912076226548</v>
      </c>
      <c r="R205" s="342"/>
      <c r="S205" s="343"/>
    </row>
    <row r="206" spans="2:19">
      <c r="B206" s="273" t="s">
        <v>509</v>
      </c>
      <c r="C206" s="274" t="s">
        <v>329</v>
      </c>
      <c r="D206" s="352">
        <v>281.85453999999999</v>
      </c>
      <c r="E206" s="217">
        <f t="shared" si="162"/>
        <v>90.06704811776919</v>
      </c>
      <c r="F206" s="220">
        <f t="shared" ref="F206:H210" si="176">IFERROR($D206*F$242/100, 0)</f>
        <v>17.201929060278598</v>
      </c>
      <c r="G206" s="221">
        <f t="shared" si="176"/>
        <v>12.266821939556115</v>
      </c>
      <c r="H206" s="222">
        <f t="shared" si="176"/>
        <v>60.598297117934472</v>
      </c>
      <c r="I206" s="217">
        <f t="shared" si="156"/>
        <v>148.58167913411739</v>
      </c>
      <c r="J206" s="220">
        <f t="shared" ref="J206:M210" si="177">IFERROR($D206*J$242/100, 0)</f>
        <v>72.173984601633478</v>
      </c>
      <c r="K206" s="221">
        <f t="shared" si="177"/>
        <v>62.678364100517086</v>
      </c>
      <c r="L206" s="361">
        <f t="shared" si="177"/>
        <v>13.729330431966838</v>
      </c>
      <c r="M206" s="217">
        <f t="shared" si="177"/>
        <v>6.1169226804377077</v>
      </c>
      <c r="N206" s="217">
        <f>SUM(O206:P206)</f>
        <v>33.521595320030556</v>
      </c>
      <c r="O206" s="224">
        <f t="shared" ref="O206:Q210" si="178">IFERROR($D206*O$242/100, 0)</f>
        <v>33.521595320030556</v>
      </c>
      <c r="P206" s="222">
        <f t="shared" si="178"/>
        <v>0</v>
      </c>
      <c r="Q206" s="223">
        <f t="shared" si="178"/>
        <v>3.5672947476451475</v>
      </c>
      <c r="R206" s="353"/>
      <c r="S206" s="354"/>
    </row>
    <row r="207" spans="2:19">
      <c r="B207" s="273" t="s">
        <v>510</v>
      </c>
      <c r="C207" s="274" t="s">
        <v>331</v>
      </c>
      <c r="D207" s="352">
        <v>5.3268399999999998</v>
      </c>
      <c r="E207" s="217">
        <f t="shared" si="162"/>
        <v>1.702199846047034</v>
      </c>
      <c r="F207" s="220">
        <f t="shared" si="176"/>
        <v>0.32510359348994144</v>
      </c>
      <c r="G207" s="221">
        <f t="shared" si="176"/>
        <v>0.23183375999728476</v>
      </c>
      <c r="H207" s="222">
        <f t="shared" si="176"/>
        <v>1.1452624925598078</v>
      </c>
      <c r="I207" s="217">
        <f t="shared" si="156"/>
        <v>2.8080826077124104</v>
      </c>
      <c r="J207" s="220">
        <f t="shared" si="177"/>
        <v>1.3640343282579916</v>
      </c>
      <c r="K207" s="221">
        <f t="shared" si="177"/>
        <v>1.1845742027969406</v>
      </c>
      <c r="L207" s="361">
        <f t="shared" si="177"/>
        <v>0.25947407665747813</v>
      </c>
      <c r="M207" s="217">
        <f t="shared" si="177"/>
        <v>0.11560526366211026</v>
      </c>
      <c r="N207" s="217">
        <f t="shared" ref="N207:N210" si="179">SUM(O207:P207)</f>
        <v>0.63353307991615671</v>
      </c>
      <c r="O207" s="224">
        <f t="shared" si="178"/>
        <v>0.63353307991615671</v>
      </c>
      <c r="P207" s="222">
        <f t="shared" si="178"/>
        <v>0</v>
      </c>
      <c r="Q207" s="223">
        <f t="shared" si="178"/>
        <v>6.7419202662288416E-2</v>
      </c>
      <c r="R207" s="353"/>
      <c r="S207" s="354"/>
    </row>
    <row r="208" spans="2:19">
      <c r="B208" s="273" t="s">
        <v>511</v>
      </c>
      <c r="C208" s="274" t="s">
        <v>333</v>
      </c>
      <c r="D208" s="352">
        <v>0.11865000000000001</v>
      </c>
      <c r="E208" s="217">
        <f t="shared" si="162"/>
        <v>3.7914788454971537E-2</v>
      </c>
      <c r="F208" s="220">
        <f t="shared" si="176"/>
        <v>7.2413553565681636E-3</v>
      </c>
      <c r="G208" s="221">
        <f t="shared" si="176"/>
        <v>5.1638636834742246E-3</v>
      </c>
      <c r="H208" s="222">
        <f t="shared" si="176"/>
        <v>2.5509569414929153E-2</v>
      </c>
      <c r="I208" s="217">
        <f t="shared" si="156"/>
        <v>6.2547213996492768E-2</v>
      </c>
      <c r="J208" s="220">
        <f t="shared" si="177"/>
        <v>3.0382491880328811E-2</v>
      </c>
      <c r="K208" s="221">
        <f t="shared" si="177"/>
        <v>2.6385198196652616E-2</v>
      </c>
      <c r="L208" s="361">
        <f t="shared" si="177"/>
        <v>5.7795239195113403E-3</v>
      </c>
      <c r="M208" s="217">
        <f t="shared" si="177"/>
        <v>2.574990901455531E-3</v>
      </c>
      <c r="N208" s="217">
        <f t="shared" si="179"/>
        <v>1.4111311759326728E-2</v>
      </c>
      <c r="O208" s="224">
        <f t="shared" si="178"/>
        <v>1.4111311759326728E-2</v>
      </c>
      <c r="P208" s="222">
        <f t="shared" si="178"/>
        <v>0</v>
      </c>
      <c r="Q208" s="223">
        <f t="shared" si="178"/>
        <v>1.5016948877534374E-3</v>
      </c>
      <c r="R208" s="353"/>
      <c r="S208" s="354"/>
    </row>
    <row r="209" spans="2:19">
      <c r="B209" s="273" t="s">
        <v>512</v>
      </c>
      <c r="C209" s="274" t="s">
        <v>335</v>
      </c>
      <c r="D209" s="352">
        <v>0.96199999999999997</v>
      </c>
      <c r="E209" s="217">
        <f t="shared" si="162"/>
        <v>0.30740856716125259</v>
      </c>
      <c r="F209" s="220">
        <f t="shared" si="176"/>
        <v>5.8712042587598587E-2</v>
      </c>
      <c r="G209" s="221">
        <f t="shared" si="176"/>
        <v>4.1867988735796065E-2</v>
      </c>
      <c r="H209" s="222">
        <f t="shared" si="176"/>
        <v>0.20682853583785793</v>
      </c>
      <c r="I209" s="217">
        <f t="shared" si="156"/>
        <v>0.50712532544986122</v>
      </c>
      <c r="J209" s="220">
        <f t="shared" si="177"/>
        <v>0.24633760799727195</v>
      </c>
      <c r="K209" s="221">
        <f t="shared" si="177"/>
        <v>0.2139280292050553</v>
      </c>
      <c r="L209" s="361">
        <f t="shared" si="177"/>
        <v>4.6859688247533997E-2</v>
      </c>
      <c r="M209" s="217">
        <f t="shared" si="177"/>
        <v>2.0877718054784836E-2</v>
      </c>
      <c r="N209" s="217">
        <f t="shared" si="179"/>
        <v>0.11441282690663558</v>
      </c>
      <c r="O209" s="224">
        <f t="shared" si="178"/>
        <v>0.11441282690663558</v>
      </c>
      <c r="P209" s="222">
        <f t="shared" si="178"/>
        <v>0</v>
      </c>
      <c r="Q209" s="223">
        <f t="shared" si="178"/>
        <v>1.2175562427465713E-2</v>
      </c>
      <c r="R209" s="353"/>
      <c r="S209" s="354"/>
    </row>
    <row r="210" spans="2:19">
      <c r="B210" s="273" t="s">
        <v>513</v>
      </c>
      <c r="C210" s="274" t="s">
        <v>337</v>
      </c>
      <c r="D210" s="352">
        <v>0</v>
      </c>
      <c r="E210" s="217">
        <f t="shared" si="162"/>
        <v>0</v>
      </c>
      <c r="F210" s="220">
        <f t="shared" si="176"/>
        <v>0</v>
      </c>
      <c r="G210" s="221">
        <f t="shared" si="176"/>
        <v>0</v>
      </c>
      <c r="H210" s="222">
        <f t="shared" si="176"/>
        <v>0</v>
      </c>
      <c r="I210" s="217">
        <f t="shared" si="156"/>
        <v>0</v>
      </c>
      <c r="J210" s="220">
        <f t="shared" si="177"/>
        <v>0</v>
      </c>
      <c r="K210" s="221">
        <f t="shared" si="177"/>
        <v>0</v>
      </c>
      <c r="L210" s="361">
        <f t="shared" si="177"/>
        <v>0</v>
      </c>
      <c r="M210" s="217">
        <f t="shared" si="177"/>
        <v>0</v>
      </c>
      <c r="N210" s="217">
        <f t="shared" si="179"/>
        <v>0</v>
      </c>
      <c r="O210" s="224">
        <f t="shared" si="178"/>
        <v>0</v>
      </c>
      <c r="P210" s="222">
        <f t="shared" si="178"/>
        <v>0</v>
      </c>
      <c r="Q210" s="223">
        <f t="shared" si="178"/>
        <v>0</v>
      </c>
      <c r="R210" s="353"/>
      <c r="S210" s="354"/>
    </row>
    <row r="211" spans="2:19" s="3" customFormat="1">
      <c r="B211" s="155" t="s">
        <v>166</v>
      </c>
      <c r="C211" s="215" t="s">
        <v>339</v>
      </c>
      <c r="D211" s="355">
        <f>SUM(D212:D214)</f>
        <v>1.7281600000000001</v>
      </c>
      <c r="E211" s="158">
        <f t="shared" si="162"/>
        <v>0.55223616364385686</v>
      </c>
      <c r="F211" s="159">
        <f>SUM(F212:F214)</f>
        <v>0.1054717292288819</v>
      </c>
      <c r="G211" s="160">
        <f>SUM(G212:G214)</f>
        <v>7.5212664671157309E-2</v>
      </c>
      <c r="H211" s="161">
        <f>SUM(H212:H214)</f>
        <v>0.37155176974381765</v>
      </c>
      <c r="I211" s="158">
        <f t="shared" si="156"/>
        <v>0.91101216468755952</v>
      </c>
      <c r="J211" s="159">
        <f t="shared" ref="J211:Q211" si="180">SUM(J212:J214)</f>
        <v>0.44252681978852959</v>
      </c>
      <c r="K211" s="160">
        <f t="shared" si="180"/>
        <v>0.38430547084304412</v>
      </c>
      <c r="L211" s="487">
        <f t="shared" si="180"/>
        <v>8.4179874055985815E-2</v>
      </c>
      <c r="M211" s="158">
        <f t="shared" si="180"/>
        <v>3.7505236209518678E-2</v>
      </c>
      <c r="N211" s="158">
        <f>SUM(O211:P211)</f>
        <v>0.20553396148333819</v>
      </c>
      <c r="O211" s="163">
        <f t="shared" ref="O211:P211" si="181">SUM(O212:O214)</f>
        <v>0.20553396148333819</v>
      </c>
      <c r="P211" s="161">
        <f t="shared" si="181"/>
        <v>0</v>
      </c>
      <c r="Q211" s="162">
        <f t="shared" si="180"/>
        <v>2.1872473975726767E-2</v>
      </c>
      <c r="R211" s="342"/>
      <c r="S211" s="343"/>
    </row>
    <row r="212" spans="2:19">
      <c r="B212" s="273" t="s">
        <v>514</v>
      </c>
      <c r="C212" s="274" t="s">
        <v>345</v>
      </c>
      <c r="D212" s="352">
        <v>1.4410000000000001</v>
      </c>
      <c r="E212" s="217">
        <f t="shared" si="162"/>
        <v>0.46047374769164762</v>
      </c>
      <c r="F212" s="220">
        <f t="shared" ref="F212:H214" si="182">IFERROR($D212*F$242/100, 0)</f>
        <v>8.7946001422795808E-2</v>
      </c>
      <c r="G212" s="221">
        <f t="shared" si="182"/>
        <v>6.2714939468068748E-2</v>
      </c>
      <c r="H212" s="222">
        <f t="shared" si="182"/>
        <v>0.30981280680078305</v>
      </c>
      <c r="I212" s="217">
        <f t="shared" si="156"/>
        <v>0.75963367356886702</v>
      </c>
      <c r="J212" s="220">
        <f t="shared" ref="J212:Q214" si="183">IFERROR($D212*J$242/100, 0)</f>
        <v>0.36899427559674519</v>
      </c>
      <c r="K212" s="221">
        <f t="shared" si="183"/>
        <v>0.32044728699010888</v>
      </c>
      <c r="L212" s="361">
        <f t="shared" si="183"/>
        <v>7.0192110982012987E-2</v>
      </c>
      <c r="M212" s="217">
        <f t="shared" si="183"/>
        <v>3.1273172262936542E-2</v>
      </c>
      <c r="N212" s="217">
        <f>SUM(O212:P212)</f>
        <v>0.17138137585494997</v>
      </c>
      <c r="O212" s="224">
        <f t="shared" si="183"/>
        <v>0.17138137585494997</v>
      </c>
      <c r="P212" s="222">
        <f t="shared" si="183"/>
        <v>0</v>
      </c>
      <c r="Q212" s="223">
        <f t="shared" si="183"/>
        <v>1.8238030621598851E-2</v>
      </c>
      <c r="R212" s="353"/>
      <c r="S212" s="354"/>
    </row>
    <row r="213" spans="2:19">
      <c r="B213" s="276" t="s">
        <v>515</v>
      </c>
      <c r="C213" s="274" t="s">
        <v>347</v>
      </c>
      <c r="D213" s="360">
        <v>0</v>
      </c>
      <c r="E213" s="217">
        <f t="shared" si="162"/>
        <v>0</v>
      </c>
      <c r="F213" s="220">
        <f t="shared" si="182"/>
        <v>0</v>
      </c>
      <c r="G213" s="221">
        <f t="shared" si="182"/>
        <v>0</v>
      </c>
      <c r="H213" s="222">
        <f t="shared" si="182"/>
        <v>0</v>
      </c>
      <c r="I213" s="217">
        <f t="shared" si="156"/>
        <v>0</v>
      </c>
      <c r="J213" s="220">
        <f t="shared" si="183"/>
        <v>0</v>
      </c>
      <c r="K213" s="221">
        <f t="shared" si="183"/>
        <v>0</v>
      </c>
      <c r="L213" s="361">
        <f t="shared" si="183"/>
        <v>0</v>
      </c>
      <c r="M213" s="217">
        <f t="shared" si="183"/>
        <v>0</v>
      </c>
      <c r="N213" s="217">
        <f t="shared" ref="N213:N214" si="184">SUM(O213:P213)</f>
        <v>0</v>
      </c>
      <c r="O213" s="224">
        <f t="shared" si="183"/>
        <v>0</v>
      </c>
      <c r="P213" s="222">
        <f t="shared" si="183"/>
        <v>0</v>
      </c>
      <c r="Q213" s="223">
        <f t="shared" si="183"/>
        <v>0</v>
      </c>
      <c r="R213" s="353"/>
      <c r="S213" s="354"/>
    </row>
    <row r="214" spans="2:19">
      <c r="B214" s="276" t="s">
        <v>516</v>
      </c>
      <c r="C214" s="264" t="s">
        <v>351</v>
      </c>
      <c r="D214" s="352">
        <v>0.28716000000000003</v>
      </c>
      <c r="E214" s="217">
        <f t="shared" si="162"/>
        <v>9.176241595220927E-2</v>
      </c>
      <c r="F214" s="220">
        <f t="shared" si="182"/>
        <v>1.7525727806086085E-2</v>
      </c>
      <c r="G214" s="221">
        <f t="shared" si="182"/>
        <v>1.2497725203088566E-2</v>
      </c>
      <c r="H214" s="222">
        <f t="shared" si="182"/>
        <v>6.173896294303461E-2</v>
      </c>
      <c r="I214" s="217">
        <f t="shared" si="156"/>
        <v>0.1513784911186925</v>
      </c>
      <c r="J214" s="220">
        <f t="shared" si="183"/>
        <v>7.3532544191784427E-2</v>
      </c>
      <c r="K214" s="221">
        <f t="shared" si="183"/>
        <v>6.3858183852935235E-2</v>
      </c>
      <c r="L214" s="361">
        <f t="shared" si="183"/>
        <v>1.398776307397283E-2</v>
      </c>
      <c r="M214" s="217">
        <f t="shared" si="183"/>
        <v>6.232063946582136E-3</v>
      </c>
      <c r="N214" s="217">
        <f t="shared" si="184"/>
        <v>3.415258562838823E-2</v>
      </c>
      <c r="O214" s="224">
        <f t="shared" si="183"/>
        <v>3.415258562838823E-2</v>
      </c>
      <c r="P214" s="222">
        <f t="shared" si="183"/>
        <v>0</v>
      </c>
      <c r="Q214" s="223">
        <f t="shared" si="183"/>
        <v>3.6344433541279151E-3</v>
      </c>
      <c r="R214" s="353"/>
      <c r="S214" s="354"/>
    </row>
    <row r="215" spans="2:19" s="3" customFormat="1">
      <c r="B215" s="155" t="s">
        <v>168</v>
      </c>
      <c r="C215" s="215" t="s">
        <v>353</v>
      </c>
      <c r="D215" s="355">
        <f>SUM(D216:D217)</f>
        <v>2.9113099999999998</v>
      </c>
      <c r="E215" s="158">
        <f t="shared" si="162"/>
        <v>0.93031355058443488</v>
      </c>
      <c r="F215" s="159">
        <f>SUM(F216:F217)</f>
        <v>0.17768082817640504</v>
      </c>
      <c r="G215" s="160">
        <f>SUM(G216:G217)</f>
        <v>0.12670550341622708</v>
      </c>
      <c r="H215" s="161">
        <f>SUM(H216:H217)</f>
        <v>0.6259272189918027</v>
      </c>
      <c r="I215" s="158">
        <f t="shared" si="156"/>
        <v>1.5347183276875631</v>
      </c>
      <c r="J215" s="159">
        <f t="shared" ref="J215:Q215" si="185">SUM(J216:J217)</f>
        <v>0.74549391012322019</v>
      </c>
      <c r="K215" s="160">
        <f t="shared" si="185"/>
        <v>0.64741248514030103</v>
      </c>
      <c r="L215" s="487">
        <f t="shared" si="185"/>
        <v>0.14181193242404178</v>
      </c>
      <c r="M215" s="158">
        <f t="shared" si="185"/>
        <v>6.3182442151845777E-2</v>
      </c>
      <c r="N215" s="158">
        <f>SUM(O215:P215)</f>
        <v>0.3462486560307248</v>
      </c>
      <c r="O215" s="163">
        <f t="shared" ref="O215:P215" si="186">SUM(O216:O217)</f>
        <v>0.3462486560307248</v>
      </c>
      <c r="P215" s="161">
        <f t="shared" si="186"/>
        <v>0</v>
      </c>
      <c r="Q215" s="162">
        <f t="shared" si="185"/>
        <v>3.6847023545431609E-2</v>
      </c>
      <c r="R215" s="342"/>
      <c r="S215" s="343"/>
    </row>
    <row r="216" spans="2:19">
      <c r="B216" s="273" t="s">
        <v>517</v>
      </c>
      <c r="C216" s="274" t="s">
        <v>355</v>
      </c>
      <c r="D216" s="352">
        <v>2.9113099999999998</v>
      </c>
      <c r="E216" s="217">
        <f t="shared" si="162"/>
        <v>0.93031355058443488</v>
      </c>
      <c r="F216" s="220">
        <f t="shared" ref="F216:H217" si="187">IFERROR($D216*F$242/100, 0)</f>
        <v>0.17768082817640504</v>
      </c>
      <c r="G216" s="221">
        <f t="shared" si="187"/>
        <v>0.12670550341622708</v>
      </c>
      <c r="H216" s="222">
        <f t="shared" si="187"/>
        <v>0.6259272189918027</v>
      </c>
      <c r="I216" s="217">
        <f t="shared" si="156"/>
        <v>1.5347183276875631</v>
      </c>
      <c r="J216" s="220">
        <f t="shared" ref="J216:Q217" si="188">IFERROR($D216*J$242/100, 0)</f>
        <v>0.74549391012322019</v>
      </c>
      <c r="K216" s="221">
        <f t="shared" si="188"/>
        <v>0.64741248514030103</v>
      </c>
      <c r="L216" s="361">
        <f t="shared" si="188"/>
        <v>0.14181193242404178</v>
      </c>
      <c r="M216" s="217">
        <f t="shared" si="188"/>
        <v>6.3182442151845777E-2</v>
      </c>
      <c r="N216" s="217">
        <f>SUM(O216:P216)</f>
        <v>0.3462486560307248</v>
      </c>
      <c r="O216" s="224">
        <f t="shared" si="188"/>
        <v>0.3462486560307248</v>
      </c>
      <c r="P216" s="222">
        <f t="shared" si="188"/>
        <v>0</v>
      </c>
      <c r="Q216" s="223">
        <f t="shared" si="188"/>
        <v>3.6847023545431609E-2</v>
      </c>
      <c r="R216" s="353"/>
      <c r="S216" s="354"/>
    </row>
    <row r="217" spans="2:19">
      <c r="B217" s="276" t="s">
        <v>518</v>
      </c>
      <c r="C217" s="264" t="s">
        <v>519</v>
      </c>
      <c r="D217" s="352">
        <v>0</v>
      </c>
      <c r="E217" s="217">
        <f t="shared" si="162"/>
        <v>0</v>
      </c>
      <c r="F217" s="220">
        <f t="shared" si="187"/>
        <v>0</v>
      </c>
      <c r="G217" s="221">
        <f t="shared" si="187"/>
        <v>0</v>
      </c>
      <c r="H217" s="222">
        <f t="shared" si="187"/>
        <v>0</v>
      </c>
      <c r="I217" s="217">
        <f t="shared" si="156"/>
        <v>0</v>
      </c>
      <c r="J217" s="220">
        <f t="shared" si="188"/>
        <v>0</v>
      </c>
      <c r="K217" s="221">
        <f t="shared" si="188"/>
        <v>0</v>
      </c>
      <c r="L217" s="361">
        <f t="shared" si="188"/>
        <v>0</v>
      </c>
      <c r="M217" s="217">
        <f t="shared" si="188"/>
        <v>0</v>
      </c>
      <c r="N217" s="217">
        <f>SUM(O217:P217)</f>
        <v>0</v>
      </c>
      <c r="O217" s="224">
        <f t="shared" si="188"/>
        <v>0</v>
      </c>
      <c r="P217" s="222">
        <f t="shared" si="188"/>
        <v>0</v>
      </c>
      <c r="Q217" s="223">
        <f t="shared" si="188"/>
        <v>0</v>
      </c>
      <c r="R217" s="353"/>
      <c r="S217" s="354"/>
    </row>
    <row r="218" spans="2:19" s="3" customFormat="1">
      <c r="B218" s="155" t="s">
        <v>170</v>
      </c>
      <c r="C218" s="215" t="s">
        <v>359</v>
      </c>
      <c r="D218" s="355">
        <f>SUM(D219:D233)</f>
        <v>72.371960000000001</v>
      </c>
      <c r="E218" s="158">
        <f t="shared" si="162"/>
        <v>23.126570193608615</v>
      </c>
      <c r="F218" s="159">
        <f>SUM(F219:F233)</f>
        <v>4.4169496857255526</v>
      </c>
      <c r="G218" s="160">
        <f>SUM(G219:G233)</f>
        <v>3.1497592578664069</v>
      </c>
      <c r="H218" s="161">
        <f>SUM(H219:H233)</f>
        <v>15.559861250016654</v>
      </c>
      <c r="I218" s="158">
        <f t="shared" si="156"/>
        <v>38.151407243705137</v>
      </c>
      <c r="J218" s="159">
        <f t="shared" ref="J218:Q218" si="189">SUM(J219:J233)</f>
        <v>18.532157497374477</v>
      </c>
      <c r="K218" s="160">
        <f t="shared" si="189"/>
        <v>16.093961301982425</v>
      </c>
      <c r="L218" s="487">
        <f t="shared" si="189"/>
        <v>3.5252884443482326</v>
      </c>
      <c r="M218" s="158">
        <f t="shared" si="189"/>
        <v>1.5706459209481975</v>
      </c>
      <c r="N218" s="158">
        <f>SUM(O218:P218)</f>
        <v>8.6073602207629456</v>
      </c>
      <c r="O218" s="163">
        <f t="shared" ref="O218:P218" si="190">SUM(O219:O233)</f>
        <v>8.6073602207629456</v>
      </c>
      <c r="P218" s="161">
        <f t="shared" si="190"/>
        <v>0</v>
      </c>
      <c r="Q218" s="162">
        <f t="shared" si="189"/>
        <v>0.91597642097510557</v>
      </c>
      <c r="R218" s="342"/>
      <c r="S218" s="343"/>
    </row>
    <row r="219" spans="2:19">
      <c r="B219" s="273" t="s">
        <v>520</v>
      </c>
      <c r="C219" s="274" t="s">
        <v>361</v>
      </c>
      <c r="D219" s="352">
        <v>0.62039999999999995</v>
      </c>
      <c r="E219" s="217">
        <f t="shared" si="162"/>
        <v>0.19824976618174753</v>
      </c>
      <c r="F219" s="220">
        <f t="shared" ref="F219:H234" si="191">IFERROR($D219*F$242/100, 0)</f>
        <v>3.7863774658363998E-2</v>
      </c>
      <c r="G219" s="221">
        <f t="shared" si="191"/>
        <v>2.7000935770985324E-2</v>
      </c>
      <c r="H219" s="222">
        <f t="shared" si="191"/>
        <v>0.1333850557523982</v>
      </c>
      <c r="I219" s="217">
        <f t="shared" si="156"/>
        <v>0.32704839075789388</v>
      </c>
      <c r="J219" s="220">
        <f t="shared" ref="J219:Q234" si="192">IFERROR($D219*J$242/100, 0)</f>
        <v>0.15886471102027808</v>
      </c>
      <c r="K219" s="221">
        <f t="shared" si="192"/>
        <v>0.13796356478047433</v>
      </c>
      <c r="L219" s="361">
        <f t="shared" si="192"/>
        <v>3.0220114957141463E-2</v>
      </c>
      <c r="M219" s="217">
        <f t="shared" si="192"/>
        <v>1.3464174928470386E-2</v>
      </c>
      <c r="N219" s="217">
        <f>SUM(O219:P219)</f>
        <v>7.3785569452054792E-2</v>
      </c>
      <c r="O219" s="224">
        <f t="shared" si="192"/>
        <v>7.3785569452054792E-2</v>
      </c>
      <c r="P219" s="222">
        <f t="shared" si="192"/>
        <v>0</v>
      </c>
      <c r="Q219" s="223">
        <f t="shared" si="192"/>
        <v>7.8520986798333962E-3</v>
      </c>
      <c r="R219" s="353"/>
      <c r="S219" s="354"/>
    </row>
    <row r="220" spans="2:19">
      <c r="B220" s="273" t="s">
        <v>521</v>
      </c>
      <c r="C220" s="274" t="s">
        <v>363</v>
      </c>
      <c r="D220" s="352">
        <v>0.23951</v>
      </c>
      <c r="E220" s="217">
        <f t="shared" si="162"/>
        <v>7.6535785780448659E-2</v>
      </c>
      <c r="F220" s="220">
        <f t="shared" si="191"/>
        <v>1.461758972989162E-2</v>
      </c>
      <c r="G220" s="221">
        <f t="shared" si="191"/>
        <v>1.0423910584314466E-2</v>
      </c>
      <c r="H220" s="222">
        <f t="shared" si="191"/>
        <v>5.1494285466242573E-2</v>
      </c>
      <c r="I220" s="217">
        <f t="shared" si="156"/>
        <v>0.12625944563253252</v>
      </c>
      <c r="J220" s="220">
        <f t="shared" si="192"/>
        <v>6.1330894481732436E-2</v>
      </c>
      <c r="K220" s="221">
        <f t="shared" si="192"/>
        <v>5.3261852676614138E-2</v>
      </c>
      <c r="L220" s="361">
        <f t="shared" si="192"/>
        <v>1.1666698474185933E-2</v>
      </c>
      <c r="M220" s="217">
        <f t="shared" si="192"/>
        <v>5.197944128172054E-3</v>
      </c>
      <c r="N220" s="217">
        <f t="shared" ref="N220:N233" si="193">SUM(O220:P220)</f>
        <v>2.8485463796682212E-2</v>
      </c>
      <c r="O220" s="224">
        <f t="shared" si="192"/>
        <v>2.8485463796682212E-2</v>
      </c>
      <c r="P220" s="222">
        <f t="shared" si="192"/>
        <v>0</v>
      </c>
      <c r="Q220" s="223">
        <f t="shared" si="192"/>
        <v>3.0313606621645665E-3</v>
      </c>
      <c r="R220" s="353"/>
      <c r="S220" s="354"/>
    </row>
    <row r="221" spans="2:19">
      <c r="B221" s="273" t="s">
        <v>522</v>
      </c>
      <c r="C221" s="274" t="s">
        <v>365</v>
      </c>
      <c r="D221" s="352">
        <v>16.239999999999998</v>
      </c>
      <c r="E221" s="217">
        <f t="shared" si="162"/>
        <v>5.1895167678781107</v>
      </c>
      <c r="F221" s="220">
        <f t="shared" si="191"/>
        <v>0.9911471638488577</v>
      </c>
      <c r="G221" s="221">
        <f t="shared" si="191"/>
        <v>0.70679432127788788</v>
      </c>
      <c r="H221" s="222">
        <f t="shared" si="191"/>
        <v>3.4915752827513646</v>
      </c>
      <c r="I221" s="217">
        <f t="shared" si="156"/>
        <v>8.5610346001099238</v>
      </c>
      <c r="J221" s="220">
        <f t="shared" si="192"/>
        <v>4.1585475612013472</v>
      </c>
      <c r="K221" s="221">
        <f t="shared" si="192"/>
        <v>3.6114253578899151</v>
      </c>
      <c r="L221" s="361">
        <f t="shared" si="192"/>
        <v>0.79106168101866114</v>
      </c>
      <c r="M221" s="217">
        <f t="shared" si="192"/>
        <v>0.35244713223462137</v>
      </c>
      <c r="N221" s="217">
        <f t="shared" si="193"/>
        <v>1.9314597806276108</v>
      </c>
      <c r="O221" s="224">
        <f t="shared" si="192"/>
        <v>1.9314597806276108</v>
      </c>
      <c r="P221" s="222">
        <f t="shared" si="192"/>
        <v>0</v>
      </c>
      <c r="Q221" s="223">
        <f t="shared" si="192"/>
        <v>0.20554171914973302</v>
      </c>
      <c r="R221" s="353"/>
      <c r="S221" s="354"/>
    </row>
    <row r="222" spans="2:19">
      <c r="B222" s="273" t="s">
        <v>523</v>
      </c>
      <c r="C222" s="274" t="s">
        <v>367</v>
      </c>
      <c r="D222" s="352">
        <v>3.9510900000000002</v>
      </c>
      <c r="E222" s="217">
        <f t="shared" si="162"/>
        <v>1.2625768353691826</v>
      </c>
      <c r="F222" s="220">
        <f t="shared" si="191"/>
        <v>0.24113987977903839</v>
      </c>
      <c r="G222" s="221">
        <f t="shared" si="191"/>
        <v>0.17195861914149327</v>
      </c>
      <c r="H222" s="222">
        <f t="shared" si="191"/>
        <v>0.84947833644865101</v>
      </c>
      <c r="I222" s="217">
        <f t="shared" si="156"/>
        <v>2.0828459481618422</v>
      </c>
      <c r="J222" s="220">
        <f t="shared" si="192"/>
        <v>1.0117485026839306</v>
      </c>
      <c r="K222" s="221">
        <f t="shared" si="192"/>
        <v>0.87863710697692521</v>
      </c>
      <c r="L222" s="361">
        <f t="shared" si="192"/>
        <v>0.19246033850098659</v>
      </c>
      <c r="M222" s="217">
        <f t="shared" si="192"/>
        <v>8.5748173626902097E-2</v>
      </c>
      <c r="N222" s="217">
        <f t="shared" si="193"/>
        <v>0.46991203353694261</v>
      </c>
      <c r="O222" s="224">
        <f t="shared" si="192"/>
        <v>0.46991203353694261</v>
      </c>
      <c r="P222" s="222">
        <f t="shared" si="192"/>
        <v>0</v>
      </c>
      <c r="Q222" s="223">
        <f t="shared" si="192"/>
        <v>5.0007009305130461E-2</v>
      </c>
      <c r="R222" s="353"/>
      <c r="S222" s="354"/>
    </row>
    <row r="223" spans="2:19">
      <c r="B223" s="273" t="s">
        <v>524</v>
      </c>
      <c r="C223" s="274" t="s">
        <v>369</v>
      </c>
      <c r="D223" s="352">
        <v>0.26862000000000003</v>
      </c>
      <c r="E223" s="217">
        <f t="shared" si="162"/>
        <v>8.5837930676565158E-2</v>
      </c>
      <c r="F223" s="220">
        <f t="shared" si="191"/>
        <v>1.6394208814844838E-2</v>
      </c>
      <c r="G223" s="221">
        <f t="shared" si="191"/>
        <v>1.169083070084152E-2</v>
      </c>
      <c r="H223" s="222">
        <f t="shared" si="191"/>
        <v>5.7752891160878804E-2</v>
      </c>
      <c r="I223" s="217">
        <f t="shared" si="156"/>
        <v>0.14160499472176899</v>
      </c>
      <c r="J223" s="220">
        <f t="shared" si="192"/>
        <v>6.8785039771545944E-2</v>
      </c>
      <c r="K223" s="221">
        <f t="shared" si="192"/>
        <v>5.9735288154950078E-2</v>
      </c>
      <c r="L223" s="361">
        <f t="shared" si="192"/>
        <v>1.3084666795272955E-2</v>
      </c>
      <c r="M223" s="217">
        <f t="shared" si="192"/>
        <v>5.8297012722206901E-3</v>
      </c>
      <c r="N223" s="217">
        <f t="shared" si="193"/>
        <v>3.1947581667006709E-2</v>
      </c>
      <c r="O223" s="224">
        <f t="shared" si="192"/>
        <v>3.1947581667006709E-2</v>
      </c>
      <c r="P223" s="222">
        <f t="shared" si="192"/>
        <v>0</v>
      </c>
      <c r="Q223" s="223">
        <f t="shared" si="192"/>
        <v>3.3997916624385035E-3</v>
      </c>
      <c r="R223" s="353"/>
      <c r="S223" s="354"/>
    </row>
    <row r="224" spans="2:19">
      <c r="B224" s="273" t="s">
        <v>525</v>
      </c>
      <c r="C224" s="274" t="s">
        <v>371</v>
      </c>
      <c r="D224" s="352">
        <v>2.4360300000000001</v>
      </c>
      <c r="E224" s="217">
        <f t="shared" si="162"/>
        <v>0.77843710172747005</v>
      </c>
      <c r="F224" s="220">
        <f t="shared" si="191"/>
        <v>0.1486739055142077</v>
      </c>
      <c r="G224" s="221">
        <f t="shared" si="191"/>
        <v>0.10602045384621757</v>
      </c>
      <c r="H224" s="222">
        <f t="shared" si="191"/>
        <v>0.52374274236704477</v>
      </c>
      <c r="I224" s="217">
        <f t="shared" si="156"/>
        <v>1.2841710047355779</v>
      </c>
      <c r="J224" s="220">
        <f t="shared" si="192"/>
        <v>0.62378981622618968</v>
      </c>
      <c r="K224" s="221">
        <f t="shared" si="192"/>
        <v>0.54172047503574949</v>
      </c>
      <c r="L224" s="361">
        <f t="shared" si="192"/>
        <v>0.11866071347363852</v>
      </c>
      <c r="M224" s="217">
        <f t="shared" si="192"/>
        <v>5.2867720907481812E-2</v>
      </c>
      <c r="N224" s="217">
        <f t="shared" si="193"/>
        <v>0.28972253506171675</v>
      </c>
      <c r="O224" s="224">
        <f t="shared" si="192"/>
        <v>0.28972253506171675</v>
      </c>
      <c r="P224" s="222">
        <f t="shared" si="192"/>
        <v>0</v>
      </c>
      <c r="Q224" s="223">
        <f t="shared" si="192"/>
        <v>3.0831637567753957E-2</v>
      </c>
      <c r="R224" s="353"/>
      <c r="S224" s="354"/>
    </row>
    <row r="225" spans="2:19">
      <c r="B225" s="273" t="s">
        <v>526</v>
      </c>
      <c r="C225" s="274" t="s">
        <v>373</v>
      </c>
      <c r="D225" s="352">
        <v>0</v>
      </c>
      <c r="E225" s="217">
        <f t="shared" si="162"/>
        <v>0</v>
      </c>
      <c r="F225" s="220">
        <f t="shared" si="191"/>
        <v>0</v>
      </c>
      <c r="G225" s="221">
        <f t="shared" si="191"/>
        <v>0</v>
      </c>
      <c r="H225" s="222">
        <f t="shared" si="191"/>
        <v>0</v>
      </c>
      <c r="I225" s="217">
        <f t="shared" si="156"/>
        <v>0</v>
      </c>
      <c r="J225" s="220">
        <f t="shared" si="192"/>
        <v>0</v>
      </c>
      <c r="K225" s="221">
        <f t="shared" si="192"/>
        <v>0</v>
      </c>
      <c r="L225" s="361">
        <f t="shared" si="192"/>
        <v>0</v>
      </c>
      <c r="M225" s="217">
        <f t="shared" si="192"/>
        <v>0</v>
      </c>
      <c r="N225" s="217">
        <f t="shared" si="193"/>
        <v>0</v>
      </c>
      <c r="O225" s="224">
        <f t="shared" si="192"/>
        <v>0</v>
      </c>
      <c r="P225" s="222">
        <f t="shared" si="192"/>
        <v>0</v>
      </c>
      <c r="Q225" s="223">
        <f t="shared" si="192"/>
        <v>0</v>
      </c>
      <c r="R225" s="353"/>
      <c r="S225" s="354"/>
    </row>
    <row r="226" spans="2:19">
      <c r="B226" s="273" t="s">
        <v>527</v>
      </c>
      <c r="C226" s="274" t="s">
        <v>375</v>
      </c>
      <c r="D226" s="352">
        <v>1.2872399999999999</v>
      </c>
      <c r="E226" s="217">
        <f t="shared" si="162"/>
        <v>0.41133950518986573</v>
      </c>
      <c r="F226" s="220">
        <f t="shared" si="191"/>
        <v>7.8561839605468198E-2</v>
      </c>
      <c r="G226" s="221">
        <f t="shared" si="191"/>
        <v>5.6023024761191406E-2</v>
      </c>
      <c r="H226" s="222">
        <f t="shared" si="191"/>
        <v>0.27675464082320611</v>
      </c>
      <c r="I226" s="217">
        <f t="shared" si="156"/>
        <v>0.67857796666536319</v>
      </c>
      <c r="J226" s="220">
        <f t="shared" si="192"/>
        <v>0.32962122922911469</v>
      </c>
      <c r="K226" s="221">
        <f t="shared" si="192"/>
        <v>0.28625438286269794</v>
      </c>
      <c r="L226" s="361">
        <f t="shared" si="192"/>
        <v>6.2702354573550584E-2</v>
      </c>
      <c r="M226" s="217">
        <f t="shared" si="192"/>
        <v>2.7936209759710218E-2</v>
      </c>
      <c r="N226" s="217">
        <f t="shared" si="193"/>
        <v>0.15309435271028854</v>
      </c>
      <c r="O226" s="224">
        <f t="shared" si="192"/>
        <v>0.15309435271028854</v>
      </c>
      <c r="P226" s="222">
        <f t="shared" si="192"/>
        <v>0</v>
      </c>
      <c r="Q226" s="223">
        <f t="shared" si="192"/>
        <v>1.6291965674772313E-2</v>
      </c>
      <c r="R226" s="353"/>
      <c r="S226" s="354"/>
    </row>
    <row r="227" spans="2:19">
      <c r="B227" s="273" t="s">
        <v>528</v>
      </c>
      <c r="C227" s="274" t="s">
        <v>377</v>
      </c>
      <c r="D227" s="352">
        <v>0</v>
      </c>
      <c r="E227" s="217">
        <f t="shared" si="162"/>
        <v>0</v>
      </c>
      <c r="F227" s="220">
        <f t="shared" si="191"/>
        <v>0</v>
      </c>
      <c r="G227" s="221">
        <f t="shared" si="191"/>
        <v>0</v>
      </c>
      <c r="H227" s="222">
        <f t="shared" si="191"/>
        <v>0</v>
      </c>
      <c r="I227" s="217">
        <f t="shared" si="156"/>
        <v>0</v>
      </c>
      <c r="J227" s="220">
        <f t="shared" si="192"/>
        <v>0</v>
      </c>
      <c r="K227" s="221">
        <f t="shared" si="192"/>
        <v>0</v>
      </c>
      <c r="L227" s="361">
        <f t="shared" si="192"/>
        <v>0</v>
      </c>
      <c r="M227" s="217">
        <f t="shared" si="192"/>
        <v>0</v>
      </c>
      <c r="N227" s="217">
        <f t="shared" si="193"/>
        <v>0</v>
      </c>
      <c r="O227" s="224">
        <f t="shared" si="192"/>
        <v>0</v>
      </c>
      <c r="P227" s="222">
        <f t="shared" si="192"/>
        <v>0</v>
      </c>
      <c r="Q227" s="223">
        <f t="shared" si="192"/>
        <v>0</v>
      </c>
      <c r="R227" s="353"/>
      <c r="S227" s="354"/>
    </row>
    <row r="228" spans="2:19">
      <c r="B228" s="273" t="s">
        <v>529</v>
      </c>
      <c r="C228" s="274" t="s">
        <v>379</v>
      </c>
      <c r="D228" s="352">
        <v>3.3</v>
      </c>
      <c r="E228" s="217">
        <f t="shared" si="162"/>
        <v>1.0545200328816358</v>
      </c>
      <c r="F228" s="220">
        <f t="shared" si="191"/>
        <v>0.20140305669342554</v>
      </c>
      <c r="G228" s="221">
        <f t="shared" si="191"/>
        <v>0.14362199878183682</v>
      </c>
      <c r="H228" s="222">
        <f t="shared" si="191"/>
        <v>0.70949497740637346</v>
      </c>
      <c r="I228" s="217">
        <f t="shared" si="156"/>
        <v>1.7396190997760315</v>
      </c>
      <c r="J228" s="220">
        <f t="shared" si="192"/>
        <v>0.84502505861850041</v>
      </c>
      <c r="K228" s="221">
        <f t="shared" si="192"/>
        <v>0.73384874883231033</v>
      </c>
      <c r="L228" s="361">
        <f t="shared" si="192"/>
        <v>0.16074529232522056</v>
      </c>
      <c r="M228" s="217">
        <f t="shared" si="192"/>
        <v>7.1617951747182912E-2</v>
      </c>
      <c r="N228" s="217">
        <f t="shared" si="193"/>
        <v>0.39247643325561066</v>
      </c>
      <c r="O228" s="224">
        <f t="shared" si="192"/>
        <v>0.39247643325561066</v>
      </c>
      <c r="P228" s="222">
        <f t="shared" si="192"/>
        <v>0</v>
      </c>
      <c r="Q228" s="223">
        <f t="shared" si="192"/>
        <v>4.1766482339539349E-2</v>
      </c>
      <c r="R228" s="353"/>
      <c r="S228" s="354"/>
    </row>
    <row r="229" spans="2:19">
      <c r="B229" s="273" t="s">
        <v>530</v>
      </c>
      <c r="C229" s="274" t="s">
        <v>381</v>
      </c>
      <c r="D229" s="352">
        <v>0</v>
      </c>
      <c r="E229" s="217">
        <f t="shared" si="162"/>
        <v>0</v>
      </c>
      <c r="F229" s="220">
        <f t="shared" si="191"/>
        <v>0</v>
      </c>
      <c r="G229" s="221">
        <f t="shared" si="191"/>
        <v>0</v>
      </c>
      <c r="H229" s="222">
        <f t="shared" si="191"/>
        <v>0</v>
      </c>
      <c r="I229" s="217">
        <f t="shared" si="156"/>
        <v>0</v>
      </c>
      <c r="J229" s="220">
        <f t="shared" si="192"/>
        <v>0</v>
      </c>
      <c r="K229" s="221">
        <f t="shared" si="192"/>
        <v>0</v>
      </c>
      <c r="L229" s="361">
        <f t="shared" si="192"/>
        <v>0</v>
      </c>
      <c r="M229" s="217">
        <f t="shared" si="192"/>
        <v>0</v>
      </c>
      <c r="N229" s="217">
        <f t="shared" si="193"/>
        <v>0</v>
      </c>
      <c r="O229" s="224">
        <f t="shared" si="192"/>
        <v>0</v>
      </c>
      <c r="P229" s="222">
        <f t="shared" si="192"/>
        <v>0</v>
      </c>
      <c r="Q229" s="223">
        <f t="shared" si="192"/>
        <v>0</v>
      </c>
      <c r="R229" s="353"/>
      <c r="S229" s="354"/>
    </row>
    <row r="230" spans="2:19">
      <c r="B230" s="273" t="s">
        <v>531</v>
      </c>
      <c r="C230" s="274" t="s">
        <v>383</v>
      </c>
      <c r="D230" s="352">
        <v>15.53083</v>
      </c>
      <c r="E230" s="217">
        <f t="shared" si="162"/>
        <v>4.9629004128118472</v>
      </c>
      <c r="F230" s="220">
        <f t="shared" si="191"/>
        <v>0.94786564696544062</v>
      </c>
      <c r="G230" s="221">
        <f t="shared" si="191"/>
        <v>0.67592995373967113</v>
      </c>
      <c r="H230" s="222">
        <f t="shared" si="191"/>
        <v>3.3391048121067355</v>
      </c>
      <c r="I230" s="217">
        <f t="shared" si="156"/>
        <v>8.1871904555680537</v>
      </c>
      <c r="J230" s="220">
        <f t="shared" si="192"/>
        <v>3.9769516761042318</v>
      </c>
      <c r="K230" s="221">
        <f t="shared" si="192"/>
        <v>3.4537212617658519</v>
      </c>
      <c r="L230" s="361">
        <f t="shared" si="192"/>
        <v>0.75651751769797126</v>
      </c>
      <c r="M230" s="217">
        <f t="shared" si="192"/>
        <v>0.33705643440415173</v>
      </c>
      <c r="N230" s="217">
        <f t="shared" si="193"/>
        <v>1.8471165951209805</v>
      </c>
      <c r="O230" s="224">
        <f t="shared" si="192"/>
        <v>1.8471165951209805</v>
      </c>
      <c r="P230" s="222">
        <f t="shared" si="192"/>
        <v>0</v>
      </c>
      <c r="Q230" s="223">
        <f t="shared" si="192"/>
        <v>0.19656610209496606</v>
      </c>
      <c r="R230" s="353"/>
      <c r="S230" s="354"/>
    </row>
    <row r="231" spans="2:19">
      <c r="B231" s="273" t="s">
        <v>532</v>
      </c>
      <c r="C231" s="274" t="s">
        <v>385</v>
      </c>
      <c r="D231" s="352">
        <v>0</v>
      </c>
      <c r="E231" s="217">
        <f t="shared" si="162"/>
        <v>0</v>
      </c>
      <c r="F231" s="220">
        <f t="shared" si="191"/>
        <v>0</v>
      </c>
      <c r="G231" s="221">
        <f t="shared" si="191"/>
        <v>0</v>
      </c>
      <c r="H231" s="222">
        <f t="shared" si="191"/>
        <v>0</v>
      </c>
      <c r="I231" s="217">
        <f t="shared" si="156"/>
        <v>0</v>
      </c>
      <c r="J231" s="220">
        <f t="shared" si="192"/>
        <v>0</v>
      </c>
      <c r="K231" s="221">
        <f t="shared" si="192"/>
        <v>0</v>
      </c>
      <c r="L231" s="361">
        <f t="shared" si="192"/>
        <v>0</v>
      </c>
      <c r="M231" s="217">
        <f t="shared" si="192"/>
        <v>0</v>
      </c>
      <c r="N231" s="217">
        <f t="shared" si="193"/>
        <v>0</v>
      </c>
      <c r="O231" s="224">
        <f t="shared" si="192"/>
        <v>0</v>
      </c>
      <c r="P231" s="222">
        <f t="shared" si="192"/>
        <v>0</v>
      </c>
      <c r="Q231" s="223">
        <f t="shared" si="192"/>
        <v>0</v>
      </c>
      <c r="R231" s="353"/>
      <c r="S231" s="354"/>
    </row>
    <row r="232" spans="2:19">
      <c r="B232" s="276" t="s">
        <v>533</v>
      </c>
      <c r="C232" s="264" t="s">
        <v>534</v>
      </c>
      <c r="D232" s="352">
        <v>0</v>
      </c>
      <c r="E232" s="217">
        <f t="shared" si="162"/>
        <v>0</v>
      </c>
      <c r="F232" s="220">
        <f t="shared" si="191"/>
        <v>0</v>
      </c>
      <c r="G232" s="221">
        <f t="shared" si="191"/>
        <v>0</v>
      </c>
      <c r="H232" s="222">
        <f t="shared" si="191"/>
        <v>0</v>
      </c>
      <c r="I232" s="217">
        <f t="shared" si="156"/>
        <v>0</v>
      </c>
      <c r="J232" s="220">
        <f t="shared" si="192"/>
        <v>0</v>
      </c>
      <c r="K232" s="221">
        <f t="shared" si="192"/>
        <v>0</v>
      </c>
      <c r="L232" s="361">
        <f t="shared" si="192"/>
        <v>0</v>
      </c>
      <c r="M232" s="217">
        <f t="shared" si="192"/>
        <v>0</v>
      </c>
      <c r="N232" s="217">
        <f t="shared" si="193"/>
        <v>0</v>
      </c>
      <c r="O232" s="224">
        <f t="shared" si="192"/>
        <v>0</v>
      </c>
      <c r="P232" s="222">
        <f t="shared" si="192"/>
        <v>0</v>
      </c>
      <c r="Q232" s="223">
        <f t="shared" si="192"/>
        <v>0</v>
      </c>
      <c r="R232" s="353"/>
      <c r="S232" s="354"/>
    </row>
    <row r="233" spans="2:19">
      <c r="B233" s="298" t="s">
        <v>535</v>
      </c>
      <c r="C233" s="299" t="s">
        <v>387</v>
      </c>
      <c r="D233" s="352">
        <v>28.498239999999999</v>
      </c>
      <c r="E233" s="217">
        <f t="shared" si="162"/>
        <v>9.1066560551117419</v>
      </c>
      <c r="F233" s="220">
        <f t="shared" si="191"/>
        <v>1.7392826201160141</v>
      </c>
      <c r="G233" s="221">
        <f t="shared" si="191"/>
        <v>1.2402952092619677</v>
      </c>
      <c r="H233" s="222">
        <f t="shared" si="191"/>
        <v>6.1270782257337597</v>
      </c>
      <c r="I233" s="217">
        <f t="shared" si="156"/>
        <v>15.023055337576148</v>
      </c>
      <c r="J233" s="220">
        <f t="shared" si="192"/>
        <v>7.2974930080376046</v>
      </c>
      <c r="K233" s="221">
        <f t="shared" si="192"/>
        <v>6.3373932630069394</v>
      </c>
      <c r="L233" s="361">
        <f t="shared" si="192"/>
        <v>1.388169066531604</v>
      </c>
      <c r="M233" s="217">
        <f t="shared" si="192"/>
        <v>0.61848047793928418</v>
      </c>
      <c r="N233" s="217">
        <f t="shared" si="193"/>
        <v>3.3893598755340526</v>
      </c>
      <c r="O233" s="224">
        <f t="shared" si="192"/>
        <v>3.3893598755340526</v>
      </c>
      <c r="P233" s="222">
        <f t="shared" si="192"/>
        <v>0</v>
      </c>
      <c r="Q233" s="223">
        <f t="shared" si="192"/>
        <v>0.3606882538387739</v>
      </c>
      <c r="R233" s="353"/>
      <c r="S233" s="354"/>
    </row>
    <row r="234" spans="2:19" s="3" customFormat="1">
      <c r="B234" s="155" t="s">
        <v>172</v>
      </c>
      <c r="C234" s="215" t="s">
        <v>389</v>
      </c>
      <c r="D234" s="495">
        <v>1.07029</v>
      </c>
      <c r="E234" s="158">
        <f t="shared" si="162"/>
        <v>0.342012801816026</v>
      </c>
      <c r="F234" s="159">
        <f t="shared" si="191"/>
        <v>6.5321114408607994E-2</v>
      </c>
      <c r="G234" s="160">
        <f t="shared" si="191"/>
        <v>4.6580966386730954E-2</v>
      </c>
      <c r="H234" s="161">
        <f t="shared" si="191"/>
        <v>0.23011072102068708</v>
      </c>
      <c r="I234" s="158">
        <f t="shared" si="156"/>
        <v>0.56421118978766316</v>
      </c>
      <c r="J234" s="159">
        <f t="shared" si="192"/>
        <v>0.27406723332993782</v>
      </c>
      <c r="K234" s="160">
        <f t="shared" si="192"/>
        <v>0.23800938708719194</v>
      </c>
      <c r="L234" s="487">
        <f t="shared" si="192"/>
        <v>5.2134569370533422E-2</v>
      </c>
      <c r="M234" s="158">
        <f t="shared" si="192"/>
        <v>2.3227871992573451E-2</v>
      </c>
      <c r="N234" s="158">
        <f>SUM(O234:P234)</f>
        <v>0.12729200053004469</v>
      </c>
      <c r="O234" s="496">
        <f t="shared" si="192"/>
        <v>0.12729200053004469</v>
      </c>
      <c r="P234" s="497">
        <f t="shared" si="192"/>
        <v>0</v>
      </c>
      <c r="Q234" s="162">
        <f t="shared" si="192"/>
        <v>1.3546135873692598E-2</v>
      </c>
      <c r="R234" s="342"/>
      <c r="S234" s="343"/>
    </row>
    <row r="235" spans="2:19" s="3" customFormat="1">
      <c r="B235" s="155" t="s">
        <v>174</v>
      </c>
      <c r="C235" s="215" t="s">
        <v>391</v>
      </c>
      <c r="D235" s="355">
        <f>SUM(D236:D240)</f>
        <v>8.2516499999999997</v>
      </c>
      <c r="E235" s="158">
        <f t="shared" si="162"/>
        <v>2.6368273422205304</v>
      </c>
      <c r="F235" s="159">
        <f>SUM(F236:F240)</f>
        <v>0.50360834326191051</v>
      </c>
      <c r="G235" s="160">
        <f>SUM(G236:G240)</f>
        <v>0.359126807953983</v>
      </c>
      <c r="H235" s="161">
        <f>SUM(H236:H240)</f>
        <v>1.7740921910046368</v>
      </c>
      <c r="I235" s="158">
        <f t="shared" si="156"/>
        <v>4.3499175589899668</v>
      </c>
      <c r="J235" s="159">
        <f t="shared" ref="J235:Q235" si="194">SUM(J236:J240)</f>
        <v>2.1129851590755604</v>
      </c>
      <c r="K235" s="160">
        <f t="shared" si="194"/>
        <v>1.8349887964551921</v>
      </c>
      <c r="L235" s="487">
        <f t="shared" si="194"/>
        <v>0.40194360345921404</v>
      </c>
      <c r="M235" s="158">
        <f t="shared" si="194"/>
        <v>0.17908068834383087</v>
      </c>
      <c r="N235" s="158">
        <f>SUM(O235:P235)</f>
        <v>0.98138732135565443</v>
      </c>
      <c r="O235" s="163">
        <f t="shared" ref="O235:P235" si="195">SUM(O236:O240)</f>
        <v>0.98138732135565443</v>
      </c>
      <c r="P235" s="161">
        <f t="shared" si="195"/>
        <v>0</v>
      </c>
      <c r="Q235" s="162">
        <f t="shared" si="194"/>
        <v>0.10443708909001814</v>
      </c>
      <c r="R235" s="342"/>
      <c r="S235" s="343"/>
    </row>
    <row r="236" spans="2:19">
      <c r="B236" s="174" t="s">
        <v>536</v>
      </c>
      <c r="C236" s="376" t="s">
        <v>393</v>
      </c>
      <c r="D236" s="352">
        <v>5.1967600000000003</v>
      </c>
      <c r="E236" s="217">
        <f t="shared" si="162"/>
        <v>1.6606325836599909</v>
      </c>
      <c r="F236" s="220">
        <f t="shared" ref="F236:H240" si="196">IFERROR($D236*F$242/100, 0)</f>
        <v>0.31716465118246245</v>
      </c>
      <c r="G236" s="221">
        <f t="shared" si="196"/>
        <v>0.22617244193621164</v>
      </c>
      <c r="H236" s="222">
        <f t="shared" si="196"/>
        <v>1.1172954905413168</v>
      </c>
      <c r="I236" s="217">
        <f t="shared" si="156"/>
        <v>2.7395099857430569</v>
      </c>
      <c r="J236" s="220">
        <f t="shared" ref="J236:Q240" si="197">IFERROR($D236*J$242/100, 0)</f>
        <v>1.330724976856448</v>
      </c>
      <c r="K236" s="221">
        <f t="shared" si="197"/>
        <v>1.1556472193884235</v>
      </c>
      <c r="L236" s="361">
        <f t="shared" si="197"/>
        <v>0.25313778949818583</v>
      </c>
      <c r="M236" s="217">
        <f t="shared" si="197"/>
        <v>0.11278221421869401</v>
      </c>
      <c r="N236" s="217">
        <f>SUM(O236:P236)</f>
        <v>0.61806237251073559</v>
      </c>
      <c r="O236" s="224">
        <f t="shared" si="197"/>
        <v>0.61806237251073559</v>
      </c>
      <c r="P236" s="222">
        <f t="shared" si="197"/>
        <v>0</v>
      </c>
      <c r="Q236" s="223">
        <f t="shared" si="197"/>
        <v>6.5772843867522579E-2</v>
      </c>
      <c r="R236" s="353"/>
      <c r="S236" s="354"/>
    </row>
    <row r="237" spans="2:19">
      <c r="B237" s="174" t="s">
        <v>537</v>
      </c>
      <c r="C237" s="376" t="s">
        <v>449</v>
      </c>
      <c r="D237" s="352">
        <v>1.1125400000000001</v>
      </c>
      <c r="E237" s="217">
        <f t="shared" si="162"/>
        <v>0.35551385375216216</v>
      </c>
      <c r="F237" s="220">
        <f t="shared" si="196"/>
        <v>6.7899683846576867E-2</v>
      </c>
      <c r="G237" s="221">
        <f t="shared" si="196"/>
        <v>4.8419763189316595E-2</v>
      </c>
      <c r="H237" s="222">
        <f t="shared" si="196"/>
        <v>0.23919440671626868</v>
      </c>
      <c r="I237" s="217">
        <f t="shared" si="156"/>
        <v>0.586483585837826</v>
      </c>
      <c r="J237" s="220">
        <f t="shared" si="197"/>
        <v>0.28488611476225045</v>
      </c>
      <c r="K237" s="221">
        <f t="shared" si="197"/>
        <v>0.24740487485633292</v>
      </c>
      <c r="L237" s="361">
        <f t="shared" si="197"/>
        <v>5.4192596219242696E-2</v>
      </c>
      <c r="M237" s="217">
        <f t="shared" si="197"/>
        <v>2.4144798799033598E-2</v>
      </c>
      <c r="N237" s="217">
        <f t="shared" ref="N237:N240" si="198">SUM(O237:P237)</f>
        <v>0.13231688819824153</v>
      </c>
      <c r="O237" s="224">
        <f t="shared" si="197"/>
        <v>0.13231688819824153</v>
      </c>
      <c r="P237" s="222">
        <f t="shared" si="197"/>
        <v>0</v>
      </c>
      <c r="Q237" s="223">
        <f t="shared" si="197"/>
        <v>1.4080873412736701E-2</v>
      </c>
      <c r="R237" s="353"/>
      <c r="S237" s="354"/>
    </row>
    <row r="238" spans="2:19">
      <c r="B238" s="273" t="s">
        <v>538</v>
      </c>
      <c r="C238" s="274" t="s">
        <v>397</v>
      </c>
      <c r="D238" s="352">
        <v>0</v>
      </c>
      <c r="E238" s="217">
        <f t="shared" si="162"/>
        <v>0</v>
      </c>
      <c r="F238" s="220">
        <f t="shared" si="196"/>
        <v>0</v>
      </c>
      <c r="G238" s="221">
        <f t="shared" si="196"/>
        <v>0</v>
      </c>
      <c r="H238" s="222">
        <f t="shared" si="196"/>
        <v>0</v>
      </c>
      <c r="I238" s="217">
        <f t="shared" si="156"/>
        <v>0</v>
      </c>
      <c r="J238" s="220">
        <f t="shared" si="197"/>
        <v>0</v>
      </c>
      <c r="K238" s="221">
        <f t="shared" si="197"/>
        <v>0</v>
      </c>
      <c r="L238" s="361">
        <f t="shared" si="197"/>
        <v>0</v>
      </c>
      <c r="M238" s="217">
        <f t="shared" si="197"/>
        <v>0</v>
      </c>
      <c r="N238" s="217">
        <f t="shared" si="198"/>
        <v>0</v>
      </c>
      <c r="O238" s="224">
        <f t="shared" si="197"/>
        <v>0</v>
      </c>
      <c r="P238" s="222">
        <f t="shared" si="197"/>
        <v>0</v>
      </c>
      <c r="Q238" s="223">
        <f t="shared" si="197"/>
        <v>0</v>
      </c>
      <c r="R238" s="353"/>
      <c r="S238" s="354"/>
    </row>
    <row r="239" spans="2:19">
      <c r="B239" s="273" t="s">
        <v>539</v>
      </c>
      <c r="C239" s="264" t="s">
        <v>399</v>
      </c>
      <c r="D239" s="360">
        <v>0</v>
      </c>
      <c r="E239" s="227">
        <f t="shared" si="162"/>
        <v>0</v>
      </c>
      <c r="F239" s="228">
        <f t="shared" si="196"/>
        <v>0</v>
      </c>
      <c r="G239" s="229">
        <f t="shared" si="196"/>
        <v>0</v>
      </c>
      <c r="H239" s="230">
        <f t="shared" si="196"/>
        <v>0</v>
      </c>
      <c r="I239" s="227">
        <f t="shared" si="156"/>
        <v>0</v>
      </c>
      <c r="J239" s="228">
        <f t="shared" si="197"/>
        <v>0</v>
      </c>
      <c r="K239" s="229">
        <f t="shared" si="197"/>
        <v>0</v>
      </c>
      <c r="L239" s="498">
        <f t="shared" si="197"/>
        <v>0</v>
      </c>
      <c r="M239" s="227">
        <f t="shared" si="197"/>
        <v>0</v>
      </c>
      <c r="N239" s="217">
        <f t="shared" si="198"/>
        <v>0</v>
      </c>
      <c r="O239" s="232">
        <f t="shared" si="197"/>
        <v>0</v>
      </c>
      <c r="P239" s="230">
        <f t="shared" si="197"/>
        <v>0</v>
      </c>
      <c r="Q239" s="231">
        <f t="shared" si="197"/>
        <v>0</v>
      </c>
      <c r="R239" s="353"/>
      <c r="S239" s="354"/>
    </row>
    <row r="240" spans="2:19">
      <c r="B240" s="273" t="s">
        <v>540</v>
      </c>
      <c r="C240" s="264" t="s">
        <v>391</v>
      </c>
      <c r="D240" s="360">
        <v>1.94235</v>
      </c>
      <c r="E240" s="227">
        <f t="shared" si="162"/>
        <v>0.62068090480837734</v>
      </c>
      <c r="F240" s="228">
        <f t="shared" si="196"/>
        <v>0.11854400823287124</v>
      </c>
      <c r="G240" s="229">
        <f t="shared" si="196"/>
        <v>8.4534602828454777E-2</v>
      </c>
      <c r="H240" s="230">
        <f t="shared" si="196"/>
        <v>0.41760229374705132</v>
      </c>
      <c r="I240" s="227">
        <f t="shared" si="156"/>
        <v>1.0239239874090831</v>
      </c>
      <c r="J240" s="228">
        <f t="shared" si="197"/>
        <v>0.49737406745686191</v>
      </c>
      <c r="K240" s="229">
        <f t="shared" si="197"/>
        <v>0.43193670221043573</v>
      </c>
      <c r="L240" s="498">
        <f t="shared" si="197"/>
        <v>9.4613217741785507E-2</v>
      </c>
      <c r="M240" s="227">
        <f t="shared" si="197"/>
        <v>4.215367532610325E-2</v>
      </c>
      <c r="N240" s="217">
        <f t="shared" si="198"/>
        <v>0.23100806064667737</v>
      </c>
      <c r="O240" s="232">
        <f t="shared" si="197"/>
        <v>0.23100806064667737</v>
      </c>
      <c r="P240" s="230">
        <f t="shared" si="197"/>
        <v>0</v>
      </c>
      <c r="Q240" s="231">
        <f t="shared" si="197"/>
        <v>2.4583371809758864E-2</v>
      </c>
      <c r="R240" s="353"/>
      <c r="S240" s="354"/>
    </row>
    <row r="241" spans="2:19" ht="116.25" customHeight="1">
      <c r="B241" s="127" t="s">
        <v>198</v>
      </c>
      <c r="C241" s="128" t="s">
        <v>541</v>
      </c>
      <c r="D241" s="128" t="s">
        <v>246</v>
      </c>
      <c r="E241" s="129" t="s">
        <v>247</v>
      </c>
      <c r="F241" s="130" t="s">
        <v>248</v>
      </c>
      <c r="G241" s="131" t="s">
        <v>249</v>
      </c>
      <c r="H241" s="132" t="s">
        <v>250</v>
      </c>
      <c r="I241" s="133" t="s">
        <v>251</v>
      </c>
      <c r="J241" s="130" t="s">
        <v>252</v>
      </c>
      <c r="K241" s="131" t="s">
        <v>253</v>
      </c>
      <c r="L241" s="132" t="s">
        <v>254</v>
      </c>
      <c r="M241" s="129" t="s">
        <v>255</v>
      </c>
      <c r="N241" s="133" t="s">
        <v>256</v>
      </c>
      <c r="O241" s="135" t="s">
        <v>257</v>
      </c>
      <c r="P241" s="499" t="s">
        <v>258</v>
      </c>
      <c r="Q241" s="137" t="s">
        <v>456</v>
      </c>
      <c r="R241" s="353"/>
      <c r="S241" s="354"/>
    </row>
    <row r="242" spans="2:19" ht="38.25" customHeight="1">
      <c r="B242" s="166" t="s">
        <v>200</v>
      </c>
      <c r="C242" s="376" t="s">
        <v>542</v>
      </c>
      <c r="D242" s="149">
        <f>ROUND((E242+I242+M242+N242+Q242),1)</f>
        <v>100</v>
      </c>
      <c r="E242" s="150">
        <f>SUM(F242:H242)</f>
        <v>31.955152511564719</v>
      </c>
      <c r="F242" s="151">
        <f>IFERROR((F25+F26)/($D$25+$D$26)*100, 0)</f>
        <v>6.1031229301038037</v>
      </c>
      <c r="G242" s="152">
        <f>IFERROR((G25+G26)/($D$25+$D$26)*100, 0)</f>
        <v>4.3521817812677828</v>
      </c>
      <c r="H242" s="153">
        <f>IFERROR((H25+H26)/($D$25+$D$26)*100, 0)</f>
        <v>21.499847800193134</v>
      </c>
      <c r="I242" s="150">
        <f>SUM(J242:L242)</f>
        <v>52.715730296243379</v>
      </c>
      <c r="J242" s="151">
        <f t="shared" ref="J242:Q242" si="199">IFERROR((J25+J26)/($D$25+$D$26)*100, 0)</f>
        <v>25.606819958136377</v>
      </c>
      <c r="K242" s="152">
        <f t="shared" si="199"/>
        <v>22.237840873706375</v>
      </c>
      <c r="L242" s="493">
        <f t="shared" si="199"/>
        <v>4.8710694644006232</v>
      </c>
      <c r="M242" s="150">
        <f t="shared" si="199"/>
        <v>2.1702409620358458</v>
      </c>
      <c r="N242" s="154">
        <f t="shared" si="199"/>
        <v>11.893225250170019</v>
      </c>
      <c r="O242" s="494">
        <f t="shared" si="199"/>
        <v>11.893225250170019</v>
      </c>
      <c r="P242" s="153">
        <f t="shared" si="199"/>
        <v>0</v>
      </c>
      <c r="Q242" s="154">
        <f t="shared" si="199"/>
        <v>1.2656509799860409</v>
      </c>
      <c r="R242" s="353"/>
      <c r="S242" s="354"/>
    </row>
    <row r="243" spans="2:19" ht="33.75" customHeight="1">
      <c r="B243" s="300" t="s">
        <v>202</v>
      </c>
      <c r="C243" s="500" t="s">
        <v>543</v>
      </c>
      <c r="D243" s="501">
        <f>ROUND((E243+I243+M243+N243+Q243),1)</f>
        <v>100</v>
      </c>
      <c r="E243" s="502">
        <f>SUM(F243:H243)</f>
        <v>29.497926561068311</v>
      </c>
      <c r="F243" s="503">
        <v>6.3602585241801597</v>
      </c>
      <c r="G243" s="504">
        <v>7.77676207175175</v>
      </c>
      <c r="H243" s="505">
        <v>15.3609059651364</v>
      </c>
      <c r="I243" s="502">
        <f>SUM(J243:L243)</f>
        <v>70.419361168225436</v>
      </c>
      <c r="J243" s="503">
        <v>35.814151360661597</v>
      </c>
      <c r="K243" s="504">
        <v>32.056346997726699</v>
      </c>
      <c r="L243" s="506">
        <v>2.5488628098371402</v>
      </c>
      <c r="M243" s="507">
        <v>4.1978032125364302E-3</v>
      </c>
      <c r="N243" s="508">
        <v>7.4886736322409206E-2</v>
      </c>
      <c r="O243" s="509">
        <v>7.4886736322409206E-2</v>
      </c>
      <c r="P243" s="505">
        <v>0</v>
      </c>
      <c r="Q243" s="508">
        <v>3.62773117132778E-3</v>
      </c>
      <c r="R243" s="353"/>
      <c r="S243" s="354"/>
    </row>
    <row r="244" spans="2:19">
      <c r="R244" s="354"/>
      <c r="S244" s="354"/>
    </row>
    <row r="245" spans="2:19">
      <c r="C245" s="510" t="s">
        <v>544</v>
      </c>
    </row>
    <row r="246" spans="2:19">
      <c r="C246" s="511" t="s">
        <v>545</v>
      </c>
    </row>
    <row r="247" spans="2:19">
      <c r="C247" s="512" t="s">
        <v>546</v>
      </c>
      <c r="D247" s="513">
        <f>$E$24+$I$24+$M$24+$O$24-$E$51-$I$51-$M$51-$O$51-$E$61-$I$61-$M$61-$O$61-$E$62-$I$62-$M$62-$O$62-$E$63-$I$63-$M$63-$O$63-$E$64-$I$64-$M$64-$O$64-$E$107-$I$107-$M$107-$O$107-$E$114-$I$114-$M$114-$O$114-$E$204-$M$204-$I$204-$O$204-$E$211-$I$211-$M$211-$O$211</f>
        <v>1316.9848018000848</v>
      </c>
    </row>
    <row r="248" spans="2:19">
      <c r="C248" s="512" t="s">
        <v>547</v>
      </c>
      <c r="D248" s="513">
        <f>$E$24+$I$24+$M$24-$E$51-$I$51-$M$51-$E$61-$I$61-$M$61-$E$62-$I$62-$M$62-$E$63-$I$63-$M$63-$E$64-$I$64-$M$64-$E$107-$I$107-$M$107-$E$114-$I$114-$M$114-$E$204-$M$204-$I$204-$E$211-$I$211-$M$211</f>
        <v>1141.0930703042031</v>
      </c>
    </row>
  </sheetData>
  <sheetProtection password="F757" sheet="1" objects="1" scenarios="1"/>
  <mergeCells count="1">
    <mergeCell ref="B8:Q8"/>
  </mergeCells>
  <pageMargins left="0.7" right="0.7" top="0.75" bottom="0.75" header="0.3" footer="0.3"/>
  <pageSetup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zoomScale="93" zoomScaleNormal="93" workbookViewId="0"/>
  </sheetViews>
  <sheetFormatPr defaultColWidth="9.28515625" defaultRowHeight="15"/>
  <cols>
    <col min="1" max="2" width="9.28515625" style="514"/>
    <col min="3" max="3" width="51.5703125" style="514" customWidth="1"/>
    <col min="4" max="4" width="22.5703125" style="515" customWidth="1"/>
    <col min="5" max="5" width="22.7109375" style="514" customWidth="1"/>
    <col min="6" max="6" width="35.7109375" style="514" customWidth="1"/>
    <col min="7" max="16384" width="9.28515625" style="514"/>
  </cols>
  <sheetData>
    <row r="1" spans="1:5">
      <c r="A1" s="516" t="s">
        <v>0</v>
      </c>
      <c r="B1" s="517"/>
      <c r="C1" s="517"/>
      <c r="D1" s="518"/>
      <c r="E1" s="517"/>
    </row>
    <row r="2" spans="1:5">
      <c r="A2" s="516" t="s">
        <v>1</v>
      </c>
      <c r="B2" s="517"/>
      <c r="C2" s="517"/>
      <c r="D2" s="518"/>
      <c r="E2" s="517"/>
    </row>
    <row r="3" spans="1:5">
      <c r="A3" s="517"/>
      <c r="B3" s="517"/>
      <c r="C3" s="517"/>
      <c r="D3" s="518"/>
      <c r="E3" s="517"/>
    </row>
    <row r="4" spans="1:5">
      <c r="A4" s="517"/>
      <c r="B4" s="517"/>
      <c r="C4" s="517"/>
      <c r="D4" s="518"/>
      <c r="E4" s="517"/>
    </row>
    <row r="5" spans="1:5">
      <c r="A5" s="519" t="s">
        <v>548</v>
      </c>
      <c r="B5" s="517"/>
      <c r="C5" s="517"/>
      <c r="D5" s="518"/>
      <c r="E5" s="517"/>
    </row>
    <row r="6" spans="1:5">
      <c r="A6" s="1480" t="s">
        <v>549</v>
      </c>
      <c r="B6" s="1481"/>
      <c r="C6" s="1481"/>
      <c r="D6" s="1481"/>
      <c r="E6" s="1481"/>
    </row>
    <row r="7" spans="1:5">
      <c r="A7" s="1482"/>
      <c r="B7" s="1482"/>
      <c r="C7" s="1482"/>
      <c r="D7" s="1482"/>
      <c r="E7" s="1482"/>
    </row>
    <row r="8" spans="1:5">
      <c r="A8" s="517"/>
      <c r="B8" s="517"/>
      <c r="C8" s="517"/>
      <c r="D8" s="518"/>
      <c r="E8" s="517"/>
    </row>
    <row r="9" spans="1:5" ht="35.25" customHeight="1">
      <c r="B9" s="1475" t="s">
        <v>550</v>
      </c>
      <c r="C9" s="1475"/>
      <c r="D9" s="1475"/>
      <c r="E9" s="1475"/>
    </row>
    <row r="10" spans="1:5" ht="24.75" customHeight="1">
      <c r="B10" s="521" t="s">
        <v>4</v>
      </c>
      <c r="C10" s="522" t="s">
        <v>65</v>
      </c>
      <c r="D10" s="523" t="s">
        <v>66</v>
      </c>
      <c r="E10" s="524" t="s">
        <v>67</v>
      </c>
    </row>
    <row r="11" spans="1:5" ht="41.25" customHeight="1">
      <c r="B11" s="525" t="s">
        <v>551</v>
      </c>
      <c r="C11" s="526" t="s">
        <v>552</v>
      </c>
      <c r="D11" s="527">
        <v>20469.831129999999</v>
      </c>
      <c r="E11" s="528"/>
    </row>
    <row r="12" spans="1:5" ht="46.5" customHeight="1">
      <c r="B12" s="525" t="s">
        <v>69</v>
      </c>
      <c r="C12" s="526" t="s">
        <v>553</v>
      </c>
      <c r="D12" s="529">
        <f>SUM(D13:D14)+D18</f>
        <v>3911.0879857350396</v>
      </c>
      <c r="E12" s="528" t="s">
        <v>554</v>
      </c>
    </row>
    <row r="13" spans="1:5" ht="41.25" customHeight="1">
      <c r="B13" s="530" t="s">
        <v>71</v>
      </c>
      <c r="C13" s="531" t="s">
        <v>555</v>
      </c>
      <c r="D13" s="532">
        <f>VAS076_F_Paskirstomasil23IsViso</f>
        <v>1163.7377882419951</v>
      </c>
      <c r="E13" s="117" t="s">
        <v>554</v>
      </c>
    </row>
    <row r="14" spans="1:5" ht="40.5" customHeight="1">
      <c r="B14" s="63" t="s">
        <v>77</v>
      </c>
      <c r="C14" s="83" t="s">
        <v>556</v>
      </c>
      <c r="D14" s="84">
        <f>VAS076_F_Paskirstomasil24IsViso</f>
        <v>2746.2535891264033</v>
      </c>
      <c r="E14" s="66" t="s">
        <v>554</v>
      </c>
    </row>
    <row r="15" spans="1:5" ht="40.5" customHeight="1">
      <c r="B15" s="63" t="s">
        <v>79</v>
      </c>
      <c r="C15" s="83" t="s">
        <v>557</v>
      </c>
      <c r="D15" s="84">
        <f>VAS076_F_Paskirstomasil241NuotekuSurinkimas</f>
        <v>1614.7510215948214</v>
      </c>
      <c r="E15" s="66" t="s">
        <v>554</v>
      </c>
    </row>
    <row r="16" spans="1:5" ht="36.75" customHeight="1">
      <c r="B16" s="63" t="s">
        <v>87</v>
      </c>
      <c r="C16" s="83" t="s">
        <v>558</v>
      </c>
      <c r="D16" s="84">
        <f>VAS076_F_Paskirstomasil242NuotekuValymas</f>
        <v>1083.5992238010149</v>
      </c>
      <c r="E16" s="66" t="s">
        <v>554</v>
      </c>
    </row>
    <row r="17" spans="2:5" ht="34.5" customHeight="1">
      <c r="B17" s="63" t="s">
        <v>97</v>
      </c>
      <c r="C17" s="83" t="s">
        <v>559</v>
      </c>
      <c r="D17" s="84">
        <f>VAS076_F_Paskirstomasil243NuotekuDumblo</f>
        <v>47.903343730566604</v>
      </c>
      <c r="E17" s="66" t="s">
        <v>554</v>
      </c>
    </row>
    <row r="18" spans="2:5" ht="31.5" customHeight="1">
      <c r="B18" s="67" t="s">
        <v>105</v>
      </c>
      <c r="C18" s="83" t="s">
        <v>560</v>
      </c>
      <c r="D18" s="84">
        <f>VAS076_F_Paskirstomasil25PavirsiniuNuoteku</f>
        <v>1.0966083666414412</v>
      </c>
      <c r="E18" s="66" t="s">
        <v>554</v>
      </c>
    </row>
    <row r="19" spans="2:5" ht="24">
      <c r="B19" s="59" t="s">
        <v>110</v>
      </c>
      <c r="C19" s="533" t="s">
        <v>561</v>
      </c>
      <c r="D19" s="82">
        <f>SUM(D20:D29)</f>
        <v>16542.894609999996</v>
      </c>
      <c r="E19" s="62"/>
    </row>
    <row r="20" spans="2:5">
      <c r="B20" s="63" t="s">
        <v>112</v>
      </c>
      <c r="C20" s="534" t="s">
        <v>562</v>
      </c>
      <c r="D20" s="535">
        <v>19853.782309999999</v>
      </c>
      <c r="E20" s="66"/>
    </row>
    <row r="21" spans="2:5" ht="24">
      <c r="B21" s="63" t="s">
        <v>121</v>
      </c>
      <c r="C21" s="534" t="s">
        <v>563</v>
      </c>
      <c r="D21" s="535">
        <v>0</v>
      </c>
      <c r="E21" s="66"/>
    </row>
    <row r="22" spans="2:5">
      <c r="B22" s="63" t="s">
        <v>295</v>
      </c>
      <c r="C22" s="534" t="s">
        <v>564</v>
      </c>
      <c r="D22" s="535">
        <v>0</v>
      </c>
      <c r="E22" s="66"/>
    </row>
    <row r="23" spans="2:5">
      <c r="B23" s="63" t="s">
        <v>300</v>
      </c>
      <c r="C23" s="534" t="s">
        <v>565</v>
      </c>
      <c r="D23" s="535">
        <v>0</v>
      </c>
      <c r="E23" s="66"/>
    </row>
    <row r="24" spans="2:5">
      <c r="B24" s="63" t="s">
        <v>305</v>
      </c>
      <c r="C24" s="534" t="s">
        <v>566</v>
      </c>
      <c r="D24" s="535">
        <v>0</v>
      </c>
      <c r="E24" s="66"/>
    </row>
    <row r="25" spans="2:5">
      <c r="B25" s="63" t="s">
        <v>311</v>
      </c>
      <c r="C25" s="534" t="s">
        <v>567</v>
      </c>
      <c r="D25" s="535">
        <v>0</v>
      </c>
      <c r="E25" s="66"/>
    </row>
    <row r="26" spans="2:5" ht="24">
      <c r="B26" s="63" t="s">
        <v>315</v>
      </c>
      <c r="C26" s="534" t="s">
        <v>568</v>
      </c>
      <c r="D26" s="535"/>
      <c r="E26" s="66"/>
    </row>
    <row r="27" spans="2:5">
      <c r="B27" s="63" t="s">
        <v>324</v>
      </c>
      <c r="C27" s="534" t="s">
        <v>569</v>
      </c>
      <c r="D27" s="535">
        <v>2.2333400000000001</v>
      </c>
      <c r="E27" s="66"/>
    </row>
    <row r="28" spans="2:5" ht="24">
      <c r="B28" s="67" t="s">
        <v>326</v>
      </c>
      <c r="C28" s="536" t="s">
        <v>570</v>
      </c>
      <c r="D28" s="537">
        <v>0</v>
      </c>
      <c r="E28" s="70"/>
    </row>
    <row r="29" spans="2:5" ht="24">
      <c r="B29" s="538" t="s">
        <v>338</v>
      </c>
      <c r="C29" s="539" t="s">
        <v>571</v>
      </c>
      <c r="D29" s="540">
        <f>D11-D12-D30-D20-D21-D22-D23-D24-D25-D26-D27-D28</f>
        <v>-3313.1210400000032</v>
      </c>
      <c r="E29" s="124"/>
    </row>
    <row r="30" spans="2:5">
      <c r="B30" s="71" t="s">
        <v>130</v>
      </c>
      <c r="C30" s="541" t="s">
        <v>572</v>
      </c>
      <c r="D30" s="542">
        <f>SUM(D31:D33)</f>
        <v>15.848534264960287</v>
      </c>
      <c r="E30" s="66" t="s">
        <v>554</v>
      </c>
    </row>
    <row r="31" spans="2:5">
      <c r="B31" s="63" t="s">
        <v>132</v>
      </c>
      <c r="C31" s="534" t="s">
        <v>573</v>
      </c>
      <c r="D31" s="84">
        <f>VAS076_F_Paskirstomasil2Apskaitosveikla1</f>
        <v>15.844378886381264</v>
      </c>
      <c r="E31" s="66" t="s">
        <v>554</v>
      </c>
    </row>
    <row r="32" spans="2:5">
      <c r="B32" s="63" t="s">
        <v>134</v>
      </c>
      <c r="C32" s="83" t="s">
        <v>574</v>
      </c>
      <c r="D32" s="84">
        <f>VAS076_F_Paskirstomasil2Kitareguliuoja1</f>
        <v>0</v>
      </c>
      <c r="E32" s="66" t="s">
        <v>554</v>
      </c>
    </row>
    <row r="33" spans="2:5">
      <c r="B33" s="67" t="s">
        <v>142</v>
      </c>
      <c r="C33" s="91" t="s">
        <v>575</v>
      </c>
      <c r="D33" s="92">
        <f>VAS076_F_Paskirstomasil27KitosVeiklos</f>
        <v>4.1553785790231987E-3</v>
      </c>
      <c r="E33" s="70" t="s">
        <v>554</v>
      </c>
    </row>
    <row r="34" spans="2:5" ht="24">
      <c r="B34" s="525" t="s">
        <v>576</v>
      </c>
      <c r="C34" s="526" t="s">
        <v>577</v>
      </c>
      <c r="D34" s="527">
        <v>29185.455170000001</v>
      </c>
      <c r="E34" s="528"/>
    </row>
    <row r="35" spans="2:5" ht="36">
      <c r="B35" s="525" t="s">
        <v>144</v>
      </c>
      <c r="C35" s="526" t="s">
        <v>578</v>
      </c>
      <c r="D35" s="529">
        <f>SUM(D36:D37)+D41</f>
        <v>6512.3982226396174</v>
      </c>
      <c r="E35" s="528" t="s">
        <v>579</v>
      </c>
    </row>
    <row r="36" spans="2:5" ht="24">
      <c r="B36" s="530" t="s">
        <v>146</v>
      </c>
      <c r="C36" s="531" t="s">
        <v>580</v>
      </c>
      <c r="D36" s="532">
        <f>VAS075_F_Paskirstomasil13IsViso</f>
        <v>2245.5000369840827</v>
      </c>
      <c r="E36" s="117" t="s">
        <v>579</v>
      </c>
    </row>
    <row r="37" spans="2:5" ht="24">
      <c r="B37" s="63" t="s">
        <v>148</v>
      </c>
      <c r="C37" s="83" t="s">
        <v>581</v>
      </c>
      <c r="D37" s="84">
        <f>VAS075_F_Paskirstomasil14IsViso</f>
        <v>4264.5371008263655</v>
      </c>
      <c r="E37" s="66" t="s">
        <v>579</v>
      </c>
    </row>
    <row r="38" spans="2:5" ht="24">
      <c r="B38" s="63" t="s">
        <v>582</v>
      </c>
      <c r="C38" s="83" t="s">
        <v>583</v>
      </c>
      <c r="D38" s="84">
        <f>VAS075_F_Paskirstomasil141NuotekuSurinkimas</f>
        <v>2256.9311440727015</v>
      </c>
      <c r="E38" s="66" t="s">
        <v>579</v>
      </c>
    </row>
    <row r="39" spans="2:5" ht="24">
      <c r="B39" s="63" t="s">
        <v>584</v>
      </c>
      <c r="C39" s="83" t="s">
        <v>585</v>
      </c>
      <c r="D39" s="84">
        <f>VAS075_F_Paskirstomasil142NuotekuValymas</f>
        <v>1911.8364102194139</v>
      </c>
      <c r="E39" s="66" t="s">
        <v>579</v>
      </c>
    </row>
    <row r="40" spans="2:5" ht="24">
      <c r="B40" s="63" t="s">
        <v>586</v>
      </c>
      <c r="C40" s="83" t="s">
        <v>587</v>
      </c>
      <c r="D40" s="84">
        <f>VAS075_F_Paskirstomasil143NuotekuDumblo</f>
        <v>95.769546534249997</v>
      </c>
      <c r="E40" s="66" t="s">
        <v>579</v>
      </c>
    </row>
    <row r="41" spans="2:5" ht="24">
      <c r="B41" s="67" t="s">
        <v>150</v>
      </c>
      <c r="C41" s="83" t="s">
        <v>588</v>
      </c>
      <c r="D41" s="84">
        <f>VAS075_F_Paskirstomasil15PavirsiniuNuoteku</f>
        <v>2.3610848291689863</v>
      </c>
      <c r="E41" s="66" t="s">
        <v>579</v>
      </c>
    </row>
    <row r="42" spans="2:5" ht="24">
      <c r="B42" s="59" t="s">
        <v>495</v>
      </c>
      <c r="C42" s="533" t="s">
        <v>589</v>
      </c>
      <c r="D42" s="82">
        <f>SUM(D43:D52)</f>
        <v>22637.361730000001</v>
      </c>
      <c r="E42" s="62"/>
    </row>
    <row r="43" spans="2:5">
      <c r="B43" s="63" t="s">
        <v>497</v>
      </c>
      <c r="C43" s="534" t="s">
        <v>562</v>
      </c>
      <c r="D43" s="535">
        <v>24946.922729999998</v>
      </c>
      <c r="E43" s="66"/>
    </row>
    <row r="44" spans="2:5" ht="24">
      <c r="B44" s="63" t="s">
        <v>156</v>
      </c>
      <c r="C44" s="534" t="s">
        <v>563</v>
      </c>
      <c r="D44" s="535">
        <v>0</v>
      </c>
      <c r="E44" s="66"/>
    </row>
    <row r="45" spans="2:5">
      <c r="B45" s="63" t="s">
        <v>158</v>
      </c>
      <c r="C45" s="534" t="s">
        <v>564</v>
      </c>
      <c r="D45" s="535">
        <v>0</v>
      </c>
      <c r="E45" s="66"/>
    </row>
    <row r="46" spans="2:5">
      <c r="B46" s="63" t="s">
        <v>160</v>
      </c>
      <c r="C46" s="534" t="s">
        <v>565</v>
      </c>
      <c r="D46" s="535">
        <v>0</v>
      </c>
      <c r="E46" s="66"/>
    </row>
    <row r="47" spans="2:5">
      <c r="B47" s="63" t="s">
        <v>162</v>
      </c>
      <c r="C47" s="534" t="s">
        <v>566</v>
      </c>
      <c r="D47" s="535">
        <v>0</v>
      </c>
      <c r="E47" s="66"/>
    </row>
    <row r="48" spans="2:5">
      <c r="B48" s="63" t="s">
        <v>164</v>
      </c>
      <c r="C48" s="534" t="s">
        <v>567</v>
      </c>
      <c r="D48" s="535">
        <v>0</v>
      </c>
      <c r="E48" s="66"/>
    </row>
    <row r="49" spans="2:5" ht="24">
      <c r="B49" s="63" t="s">
        <v>166</v>
      </c>
      <c r="C49" s="534" t="s">
        <v>568</v>
      </c>
      <c r="D49" s="535"/>
      <c r="E49" s="66"/>
    </row>
    <row r="50" spans="2:5">
      <c r="B50" s="63" t="s">
        <v>168</v>
      </c>
      <c r="C50" s="534" t="s">
        <v>569</v>
      </c>
      <c r="D50" s="535">
        <v>1429.57744</v>
      </c>
      <c r="E50" s="66"/>
    </row>
    <row r="51" spans="2:5" ht="24">
      <c r="B51" s="67" t="s">
        <v>170</v>
      </c>
      <c r="C51" s="536" t="s">
        <v>570</v>
      </c>
      <c r="D51" s="537">
        <v>0</v>
      </c>
      <c r="E51" s="70"/>
    </row>
    <row r="52" spans="2:5" ht="24">
      <c r="B52" s="538" t="s">
        <v>172</v>
      </c>
      <c r="C52" s="539" t="s">
        <v>590</v>
      </c>
      <c r="D52" s="543">
        <f>D34-D35-D53-D43-D44-D45-D46-D47-D48-D49-D50-D51</f>
        <v>-3739.1384399999979</v>
      </c>
      <c r="E52" s="124"/>
    </row>
    <row r="53" spans="2:5">
      <c r="B53" s="71" t="s">
        <v>198</v>
      </c>
      <c r="C53" s="541" t="s">
        <v>591</v>
      </c>
      <c r="D53" s="542">
        <f>D54+D55+D56</f>
        <v>35.695217360382877</v>
      </c>
      <c r="E53" s="66" t="s">
        <v>579</v>
      </c>
    </row>
    <row r="54" spans="2:5">
      <c r="B54" s="63" t="s">
        <v>200</v>
      </c>
      <c r="C54" s="534" t="s">
        <v>592</v>
      </c>
      <c r="D54" s="84">
        <f>VAS075_F_Paskirstomasil1Apskaitosveikla1</f>
        <v>35.685637878384988</v>
      </c>
      <c r="E54" s="66" t="s">
        <v>579</v>
      </c>
    </row>
    <row r="55" spans="2:5">
      <c r="B55" s="63" t="s">
        <v>202</v>
      </c>
      <c r="C55" s="83" t="s">
        <v>593</v>
      </c>
      <c r="D55" s="84">
        <f>VAS075_F_Paskirstomasil1Kitareguliuoja1</f>
        <v>0</v>
      </c>
      <c r="E55" s="66" t="s">
        <v>579</v>
      </c>
    </row>
    <row r="56" spans="2:5">
      <c r="B56" s="121" t="s">
        <v>210</v>
      </c>
      <c r="C56" s="122" t="s">
        <v>594</v>
      </c>
      <c r="D56" s="123">
        <f>VAS075_F_Paskirstomasil17KitosVeiklos</f>
        <v>9.5794819978888505E-3</v>
      </c>
      <c r="E56" s="124" t="s">
        <v>579</v>
      </c>
    </row>
  </sheetData>
  <sheetProtection password="F757" sheet="1" objects="1" scenarios="1"/>
  <mergeCells count="3">
    <mergeCell ref="B9:E9"/>
    <mergeCell ref="A6:E6"/>
    <mergeCell ref="A7:E7"/>
  </mergeCells>
  <pageMargins left="0.7" right="0.7" top="0.75" bottom="0.75" header="0.3" footer="0.3"/>
  <pageSetup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4"/>
  <sheetViews>
    <sheetView zoomScale="90" zoomScaleNormal="90" workbookViewId="0"/>
  </sheetViews>
  <sheetFormatPr defaultColWidth="9.140625" defaultRowHeight="15"/>
  <cols>
    <col min="1" max="2" width="9.140625" style="33"/>
    <col min="3" max="3" width="61.42578125" style="33" customWidth="1"/>
    <col min="4" max="4" width="11" style="33" customWidth="1"/>
    <col min="5" max="5" width="11.42578125" style="33" customWidth="1"/>
    <col min="6" max="7" width="14.140625" style="33" customWidth="1"/>
    <col min="8" max="8" width="15.140625" style="33" customWidth="1"/>
    <col min="9" max="9" width="11" style="33" customWidth="1"/>
    <col min="10" max="10" width="11.5703125" style="33" customWidth="1"/>
    <col min="11" max="11" width="13.42578125" style="33" customWidth="1"/>
    <col min="12" max="12" width="12.140625" style="33" customWidth="1"/>
    <col min="13" max="13" width="21" style="33" customWidth="1"/>
    <col min="14" max="16" width="16.28515625" style="33" customWidth="1"/>
    <col min="17" max="17" width="23.28515625" style="33" customWidth="1"/>
    <col min="18" max="18" width="15.5703125" style="33" customWidth="1"/>
    <col min="19" max="16384" width="9.140625" style="33"/>
  </cols>
  <sheetData>
    <row r="1" spans="1:17">
      <c r="A1" s="544" t="s">
        <v>0</v>
      </c>
      <c r="B1" s="545"/>
      <c r="C1" s="545"/>
      <c r="D1" s="545"/>
      <c r="E1" s="545"/>
      <c r="F1" s="545"/>
      <c r="G1" s="545"/>
      <c r="H1" s="545"/>
      <c r="I1" s="545"/>
      <c r="J1" s="545"/>
      <c r="K1" s="545"/>
      <c r="L1" s="545"/>
      <c r="M1" s="545"/>
      <c r="N1" s="545"/>
      <c r="O1" s="545"/>
      <c r="P1" s="545"/>
      <c r="Q1" s="545"/>
    </row>
    <row r="2" spans="1:17">
      <c r="A2" s="544" t="s">
        <v>1</v>
      </c>
      <c r="B2" s="545"/>
      <c r="C2" s="545"/>
      <c r="D2" s="545"/>
      <c r="E2" s="545"/>
      <c r="F2" s="545"/>
      <c r="G2" s="545"/>
      <c r="H2" s="545"/>
      <c r="I2" s="545"/>
      <c r="J2" s="545"/>
      <c r="K2" s="545"/>
      <c r="L2" s="545"/>
      <c r="M2" s="545"/>
      <c r="N2" s="545"/>
      <c r="O2" s="545"/>
      <c r="P2" s="545"/>
      <c r="Q2" s="545"/>
    </row>
    <row r="3" spans="1:17">
      <c r="A3" s="545"/>
      <c r="B3" s="545"/>
      <c r="C3" s="545"/>
      <c r="D3" s="545"/>
      <c r="E3" s="545"/>
      <c r="F3" s="545"/>
      <c r="G3" s="545"/>
      <c r="H3" s="545"/>
      <c r="I3" s="545"/>
      <c r="J3" s="545"/>
      <c r="K3" s="545"/>
      <c r="L3" s="545"/>
      <c r="M3" s="545"/>
      <c r="N3" s="545"/>
      <c r="O3" s="545"/>
      <c r="P3" s="545"/>
      <c r="Q3" s="545"/>
    </row>
    <row r="4" spans="1:17">
      <c r="A4" s="545"/>
      <c r="B4" s="545"/>
      <c r="C4" s="545"/>
      <c r="D4" s="545"/>
      <c r="E4" s="545"/>
      <c r="F4" s="545"/>
      <c r="G4" s="545"/>
      <c r="H4" s="545"/>
      <c r="I4" s="545"/>
      <c r="J4" s="545"/>
      <c r="K4" s="545"/>
      <c r="L4" s="545"/>
      <c r="M4" s="545"/>
      <c r="N4" s="545"/>
      <c r="O4" s="545"/>
      <c r="P4" s="545"/>
      <c r="Q4" s="545"/>
    </row>
    <row r="5" spans="1:17">
      <c r="A5" s="546" t="s">
        <v>595</v>
      </c>
      <c r="B5" s="545"/>
      <c r="C5" s="545"/>
      <c r="D5" s="545"/>
      <c r="E5" s="545"/>
      <c r="F5" s="545"/>
      <c r="G5" s="545"/>
      <c r="H5" s="545"/>
      <c r="I5" s="545"/>
      <c r="J5" s="545"/>
      <c r="K5" s="545"/>
      <c r="L5" s="545"/>
      <c r="M5" s="545"/>
      <c r="N5" s="545"/>
      <c r="O5" s="545"/>
      <c r="P5" s="545"/>
      <c r="Q5" s="545"/>
    </row>
    <row r="6" spans="1:17">
      <c r="A6" s="545"/>
      <c r="B6" s="545"/>
      <c r="C6" s="545"/>
      <c r="D6" s="545"/>
      <c r="E6" s="545"/>
      <c r="F6" s="545"/>
      <c r="G6" s="545"/>
      <c r="H6" s="545"/>
      <c r="I6" s="545"/>
      <c r="J6" s="545"/>
      <c r="K6" s="545"/>
      <c r="L6" s="545"/>
      <c r="M6" s="545"/>
      <c r="N6" s="545"/>
      <c r="O6" s="545"/>
      <c r="P6" s="545"/>
      <c r="Q6" s="545"/>
    </row>
    <row r="8" spans="1:17">
      <c r="B8" s="1475" t="s">
        <v>596</v>
      </c>
      <c r="C8" s="1475"/>
      <c r="D8" s="1475"/>
      <c r="E8" s="1475"/>
      <c r="F8" s="1475"/>
      <c r="G8" s="1475"/>
      <c r="H8" s="1475"/>
      <c r="I8" s="1475"/>
      <c r="J8" s="1475"/>
      <c r="K8" s="1475"/>
      <c r="L8" s="1475"/>
      <c r="M8" s="1475"/>
      <c r="N8" s="1475"/>
      <c r="O8" s="1475"/>
      <c r="P8" s="1475"/>
      <c r="Q8" s="1475"/>
    </row>
    <row r="9" spans="1:17" ht="71.25" customHeight="1">
      <c r="B9" s="547" t="s">
        <v>4</v>
      </c>
      <c r="C9" s="548" t="s">
        <v>597</v>
      </c>
      <c r="D9" s="128" t="s">
        <v>246</v>
      </c>
      <c r="E9" s="129" t="s">
        <v>247</v>
      </c>
      <c r="F9" s="130" t="s">
        <v>248</v>
      </c>
      <c r="G9" s="131" t="s">
        <v>249</v>
      </c>
      <c r="H9" s="132" t="s">
        <v>250</v>
      </c>
      <c r="I9" s="133" t="s">
        <v>251</v>
      </c>
      <c r="J9" s="130" t="s">
        <v>252</v>
      </c>
      <c r="K9" s="131" t="s">
        <v>253</v>
      </c>
      <c r="L9" s="549" t="s">
        <v>254</v>
      </c>
      <c r="M9" s="129" t="s">
        <v>255</v>
      </c>
      <c r="N9" s="133" t="s">
        <v>256</v>
      </c>
      <c r="O9" s="135" t="s">
        <v>257</v>
      </c>
      <c r="P9" s="136" t="s">
        <v>258</v>
      </c>
      <c r="Q9" s="137" t="s">
        <v>259</v>
      </c>
    </row>
    <row r="10" spans="1:17">
      <c r="B10" s="550" t="s">
        <v>69</v>
      </c>
      <c r="C10" s="550" t="s">
        <v>598</v>
      </c>
      <c r="D10" s="139">
        <f t="shared" ref="D10:Q10" si="0">D11+D15+D22+D25+D31+D34</f>
        <v>6548.0934399999987</v>
      </c>
      <c r="E10" s="551">
        <f t="shared" si="0"/>
        <v>2245.5000369840827</v>
      </c>
      <c r="F10" s="552">
        <f t="shared" si="0"/>
        <v>194.46245547752483</v>
      </c>
      <c r="G10" s="553">
        <f t="shared" si="0"/>
        <v>250.93618319945253</v>
      </c>
      <c r="H10" s="554">
        <f t="shared" si="0"/>
        <v>1800.1013983071059</v>
      </c>
      <c r="I10" s="551">
        <f t="shared" si="0"/>
        <v>4264.5371008263655</v>
      </c>
      <c r="J10" s="552">
        <f t="shared" si="0"/>
        <v>2256.9311440727015</v>
      </c>
      <c r="K10" s="553">
        <f t="shared" si="0"/>
        <v>1911.8364102194139</v>
      </c>
      <c r="L10" s="554">
        <f t="shared" si="0"/>
        <v>95.769546534249997</v>
      </c>
      <c r="M10" s="551">
        <f t="shared" si="0"/>
        <v>2.3610848291689863</v>
      </c>
      <c r="N10" s="555">
        <f t="shared" si="0"/>
        <v>35.685637878384988</v>
      </c>
      <c r="O10" s="553">
        <f t="shared" si="0"/>
        <v>35.685637878384988</v>
      </c>
      <c r="P10" s="556">
        <f t="shared" si="0"/>
        <v>0</v>
      </c>
      <c r="Q10" s="551">
        <f t="shared" si="0"/>
        <v>9.5794819978888505E-3</v>
      </c>
    </row>
    <row r="11" spans="1:17">
      <c r="B11" s="557" t="s">
        <v>71</v>
      </c>
      <c r="C11" s="558" t="s">
        <v>8</v>
      </c>
      <c r="D11" s="149">
        <f t="shared" ref="D11:D65" si="1">E11+I11+M11+N11+Q11</f>
        <v>38.332559999999994</v>
      </c>
      <c r="E11" s="150">
        <f t="shared" ref="E11:E37" si="2">SUM(F11:H11)</f>
        <v>13.086429323520001</v>
      </c>
      <c r="F11" s="151">
        <f>SUM(F12:F14)</f>
        <v>0.87405903311999988</v>
      </c>
      <c r="G11" s="152">
        <f>SUM(G12:G14)</f>
        <v>0.90449508576000004</v>
      </c>
      <c r="H11" s="493">
        <f>SUM(H12:H14)</f>
        <v>11.307875204640002</v>
      </c>
      <c r="I11" s="150">
        <f t="shared" ref="I11:I37" si="3">SUM(J11:L11)</f>
        <v>25.184951910719999</v>
      </c>
      <c r="J11" s="151">
        <f t="shared" ref="J11:Q11" si="4">SUM(J12:J14)</f>
        <v>19.2003959784</v>
      </c>
      <c r="K11" s="152">
        <f t="shared" si="4"/>
        <v>5.474387891280001</v>
      </c>
      <c r="L11" s="493">
        <f t="shared" si="4"/>
        <v>0.51016804104000002</v>
      </c>
      <c r="M11" s="150">
        <f t="shared" si="4"/>
        <v>3.1049373599999998E-3</v>
      </c>
      <c r="N11" s="154">
        <f t="shared" ref="N11:N37" si="5">SUM(O11:P11)</f>
        <v>5.53905492E-2</v>
      </c>
      <c r="O11" s="152">
        <f t="shared" si="4"/>
        <v>5.53905492E-2</v>
      </c>
      <c r="P11" s="153">
        <f t="shared" si="4"/>
        <v>0</v>
      </c>
      <c r="Q11" s="150">
        <f t="shared" si="4"/>
        <v>2.6832792000000003E-3</v>
      </c>
    </row>
    <row r="12" spans="1:17">
      <c r="B12" s="559" t="s">
        <v>73</v>
      </c>
      <c r="C12" s="560" t="s">
        <v>10</v>
      </c>
      <c r="D12" s="149">
        <f t="shared" si="1"/>
        <v>15.163</v>
      </c>
      <c r="E12" s="150">
        <f t="shared" si="2"/>
        <v>5.1765268960000004</v>
      </c>
      <c r="F12" s="378">
        <f t="shared" ref="F12:H14" si="6">SUM(F40,F68,F118)</f>
        <v>0.345746726</v>
      </c>
      <c r="G12" s="379">
        <f t="shared" si="6"/>
        <v>0.35778614800000003</v>
      </c>
      <c r="H12" s="379">
        <f t="shared" si="6"/>
        <v>4.4729940220000008</v>
      </c>
      <c r="I12" s="150">
        <f t="shared" si="3"/>
        <v>9.9622729559999996</v>
      </c>
      <c r="J12" s="220">
        <f t="shared" ref="J12:M14" si="7">SUM(J40,J68,J118)</f>
        <v>7.5949950699999995</v>
      </c>
      <c r="K12" s="221">
        <f t="shared" si="7"/>
        <v>2.1654735190000003</v>
      </c>
      <c r="L12" s="361">
        <f t="shared" si="7"/>
        <v>0.20180436700000001</v>
      </c>
      <c r="M12" s="217">
        <f t="shared" si="7"/>
        <v>1.2282029999999998E-3</v>
      </c>
      <c r="N12" s="154">
        <f t="shared" si="5"/>
        <v>2.1910534999999998E-2</v>
      </c>
      <c r="O12" s="221">
        <f t="shared" ref="O12:Q14" si="8">SUM(O40,O68,O118)</f>
        <v>2.1910534999999998E-2</v>
      </c>
      <c r="P12" s="221">
        <f t="shared" si="8"/>
        <v>0</v>
      </c>
      <c r="Q12" s="217">
        <f t="shared" si="8"/>
        <v>1.06141E-3</v>
      </c>
    </row>
    <row r="13" spans="1:17">
      <c r="B13" s="559" t="s">
        <v>75</v>
      </c>
      <c r="C13" s="560" t="s">
        <v>11</v>
      </c>
      <c r="D13" s="149">
        <f t="shared" si="1"/>
        <v>0</v>
      </c>
      <c r="E13" s="150">
        <f t="shared" si="2"/>
        <v>0</v>
      </c>
      <c r="F13" s="378">
        <f t="shared" si="6"/>
        <v>0</v>
      </c>
      <c r="G13" s="379">
        <f t="shared" si="6"/>
        <v>0</v>
      </c>
      <c r="H13" s="379">
        <f t="shared" si="6"/>
        <v>0</v>
      </c>
      <c r="I13" s="150">
        <f t="shared" si="3"/>
        <v>0</v>
      </c>
      <c r="J13" s="220">
        <f t="shared" si="7"/>
        <v>0</v>
      </c>
      <c r="K13" s="221">
        <f t="shared" si="7"/>
        <v>0</v>
      </c>
      <c r="L13" s="361">
        <f t="shared" si="7"/>
        <v>0</v>
      </c>
      <c r="M13" s="217">
        <f t="shared" si="7"/>
        <v>0</v>
      </c>
      <c r="N13" s="154">
        <f t="shared" si="5"/>
        <v>0</v>
      </c>
      <c r="O13" s="221">
        <f t="shared" si="8"/>
        <v>0</v>
      </c>
      <c r="P13" s="221">
        <f t="shared" si="8"/>
        <v>0</v>
      </c>
      <c r="Q13" s="324">
        <f t="shared" si="8"/>
        <v>0</v>
      </c>
    </row>
    <row r="14" spans="1:17">
      <c r="B14" s="559" t="s">
        <v>599</v>
      </c>
      <c r="C14" s="560" t="s">
        <v>13</v>
      </c>
      <c r="D14" s="149">
        <f t="shared" si="1"/>
        <v>23.169560000000001</v>
      </c>
      <c r="E14" s="150">
        <f t="shared" si="2"/>
        <v>7.9099024275200005</v>
      </c>
      <c r="F14" s="378">
        <f t="shared" si="6"/>
        <v>0.52831230711999988</v>
      </c>
      <c r="G14" s="379">
        <f t="shared" si="6"/>
        <v>0.54670893775999996</v>
      </c>
      <c r="H14" s="379">
        <f t="shared" si="6"/>
        <v>6.8348811826400002</v>
      </c>
      <c r="I14" s="150">
        <f t="shared" si="3"/>
        <v>15.222678954720001</v>
      </c>
      <c r="J14" s="220">
        <f t="shared" si="7"/>
        <v>11.6054009084</v>
      </c>
      <c r="K14" s="221">
        <f t="shared" si="7"/>
        <v>3.3089143722800003</v>
      </c>
      <c r="L14" s="361">
        <f t="shared" si="7"/>
        <v>0.30836367403999998</v>
      </c>
      <c r="M14" s="217">
        <f t="shared" si="7"/>
        <v>1.87673436E-3</v>
      </c>
      <c r="N14" s="154">
        <f t="shared" si="5"/>
        <v>3.3480014199999998E-2</v>
      </c>
      <c r="O14" s="221">
        <f t="shared" si="8"/>
        <v>3.3480014199999998E-2</v>
      </c>
      <c r="P14" s="221">
        <f t="shared" si="8"/>
        <v>0</v>
      </c>
      <c r="Q14" s="324">
        <f t="shared" si="8"/>
        <v>1.6218692E-3</v>
      </c>
    </row>
    <row r="15" spans="1:17">
      <c r="B15" s="557" t="s">
        <v>77</v>
      </c>
      <c r="C15" s="561" t="s">
        <v>15</v>
      </c>
      <c r="D15" s="149">
        <f t="shared" si="1"/>
        <v>6128.5442599999988</v>
      </c>
      <c r="E15" s="150">
        <f t="shared" si="2"/>
        <v>2096.996124754713</v>
      </c>
      <c r="F15" s="151">
        <f>SUM(F16:F21)</f>
        <v>108.4469805089965</v>
      </c>
      <c r="G15" s="152">
        <f>SUM(G16:G21)</f>
        <v>222.28133761377171</v>
      </c>
      <c r="H15" s="493">
        <f>SUM(H16:H21)</f>
        <v>1766.2678066319449</v>
      </c>
      <c r="I15" s="150">
        <f t="shared" si="3"/>
        <v>4031.4614533082604</v>
      </c>
      <c r="J15" s="347">
        <f>SUM(J16:J21)</f>
        <v>2102.7693871054748</v>
      </c>
      <c r="K15" s="348">
        <f>SUM(K16:K21)</f>
        <v>1872.9753946126862</v>
      </c>
      <c r="L15" s="562">
        <f>SUM(L16:L21)</f>
        <v>55.716671590099551</v>
      </c>
      <c r="M15" s="346">
        <f>SUM(M16:M21)</f>
        <v>4.3992712400514498E-3</v>
      </c>
      <c r="N15" s="154">
        <f t="shared" si="5"/>
        <v>7.8480826442893115E-2</v>
      </c>
      <c r="O15" s="348">
        <f>SUM(O16:O21)</f>
        <v>7.8480826442893115E-2</v>
      </c>
      <c r="P15" s="348">
        <f>SUM(P16:P21)</f>
        <v>0</v>
      </c>
      <c r="Q15" s="150">
        <f>SUM(Q16:Q21)</f>
        <v>3.8018393432543386E-3</v>
      </c>
    </row>
    <row r="16" spans="1:17">
      <c r="B16" s="559" t="s">
        <v>79</v>
      </c>
      <c r="C16" s="560" t="s">
        <v>17</v>
      </c>
      <c r="D16" s="149">
        <f t="shared" si="1"/>
        <v>797.23716999999988</v>
      </c>
      <c r="E16" s="150">
        <f t="shared" si="2"/>
        <v>122.96552475471309</v>
      </c>
      <c r="F16" s="378">
        <f t="shared" ref="F16:H18" si="9">SUM(F44,F72,F122)</f>
        <v>90.363760508996506</v>
      </c>
      <c r="G16" s="379">
        <f t="shared" si="9"/>
        <v>15.274307613771738</v>
      </c>
      <c r="H16" s="379">
        <f t="shared" si="9"/>
        <v>17.327456631944845</v>
      </c>
      <c r="I16" s="150">
        <f t="shared" si="3"/>
        <v>674.18496330826065</v>
      </c>
      <c r="J16" s="220">
        <f t="shared" ref="J16:M20" si="10">SUM(J44,J72,J122)</f>
        <v>199.47205710547493</v>
      </c>
      <c r="K16" s="221">
        <f t="shared" si="10"/>
        <v>440.7000946126862</v>
      </c>
      <c r="L16" s="361">
        <f t="shared" si="10"/>
        <v>34.012811590099552</v>
      </c>
      <c r="M16" s="217">
        <f t="shared" si="10"/>
        <v>4.3992712400514498E-3</v>
      </c>
      <c r="N16" s="154">
        <f t="shared" si="5"/>
        <v>7.8480826442893115E-2</v>
      </c>
      <c r="O16" s="221">
        <f t="shared" ref="O16:Q17" si="11">SUM(O44,O72,O122)</f>
        <v>7.8480826442893115E-2</v>
      </c>
      <c r="P16" s="221">
        <f t="shared" si="11"/>
        <v>0</v>
      </c>
      <c r="Q16" s="324">
        <f t="shared" si="11"/>
        <v>3.8018393432543386E-3</v>
      </c>
    </row>
    <row r="17" spans="2:17">
      <c r="B17" s="559" t="s">
        <v>87</v>
      </c>
      <c r="C17" s="560" t="s">
        <v>600</v>
      </c>
      <c r="D17" s="149">
        <f t="shared" si="1"/>
        <v>60.62697</v>
      </c>
      <c r="E17" s="150">
        <f t="shared" si="2"/>
        <v>0</v>
      </c>
      <c r="F17" s="378">
        <f t="shared" si="9"/>
        <v>0</v>
      </c>
      <c r="G17" s="379">
        <f t="shared" si="9"/>
        <v>0</v>
      </c>
      <c r="H17" s="379">
        <f t="shared" si="9"/>
        <v>0</v>
      </c>
      <c r="I17" s="150">
        <f t="shared" si="3"/>
        <v>60.62697</v>
      </c>
      <c r="J17" s="220">
        <f t="shared" si="10"/>
        <v>1.52101</v>
      </c>
      <c r="K17" s="221">
        <f t="shared" si="10"/>
        <v>59.105960000000003</v>
      </c>
      <c r="L17" s="361">
        <f t="shared" si="10"/>
        <v>0</v>
      </c>
      <c r="M17" s="217">
        <f t="shared" si="10"/>
        <v>0</v>
      </c>
      <c r="N17" s="154">
        <f t="shared" si="5"/>
        <v>0</v>
      </c>
      <c r="O17" s="221">
        <f t="shared" si="11"/>
        <v>0</v>
      </c>
      <c r="P17" s="221">
        <f t="shared" si="11"/>
        <v>0</v>
      </c>
      <c r="Q17" s="324">
        <f t="shared" si="11"/>
        <v>0</v>
      </c>
    </row>
    <row r="18" spans="2:17">
      <c r="B18" s="559" t="s">
        <v>97</v>
      </c>
      <c r="C18" s="560" t="s">
        <v>23</v>
      </c>
      <c r="D18" s="149">
        <f t="shared" si="1"/>
        <v>3473.9601199999997</v>
      </c>
      <c r="E18" s="150">
        <f t="shared" si="2"/>
        <v>1738.62158</v>
      </c>
      <c r="F18" s="378">
        <f t="shared" si="9"/>
        <v>0</v>
      </c>
      <c r="G18" s="379">
        <f t="shared" si="9"/>
        <v>0</v>
      </c>
      <c r="H18" s="379">
        <f t="shared" si="9"/>
        <v>1738.62158</v>
      </c>
      <c r="I18" s="150">
        <f t="shared" si="3"/>
        <v>1735.33854</v>
      </c>
      <c r="J18" s="220">
        <f t="shared" si="10"/>
        <v>1735.33854</v>
      </c>
      <c r="K18" s="221">
        <f t="shared" si="10"/>
        <v>0</v>
      </c>
      <c r="L18" s="361">
        <f t="shared" si="10"/>
        <v>0</v>
      </c>
      <c r="M18" s="217">
        <f t="shared" si="10"/>
        <v>0</v>
      </c>
      <c r="N18" s="154">
        <f t="shared" si="5"/>
        <v>0</v>
      </c>
      <c r="O18" s="221">
        <f t="shared" ref="O18:P18" si="12">SUM(O46,O74,O124)</f>
        <v>0</v>
      </c>
      <c r="P18" s="221">
        <f t="shared" si="12"/>
        <v>0</v>
      </c>
      <c r="Q18" s="324">
        <f>SUM(Q46,Q74,Q124)</f>
        <v>0</v>
      </c>
    </row>
    <row r="19" spans="2:17">
      <c r="B19" s="559" t="s">
        <v>601</v>
      </c>
      <c r="C19" s="560" t="s">
        <v>25</v>
      </c>
      <c r="D19" s="149">
        <f t="shared" si="1"/>
        <v>0</v>
      </c>
      <c r="E19" s="150">
        <f t="shared" si="2"/>
        <v>0</v>
      </c>
      <c r="F19" s="220">
        <f>SUM(F47,F75,F125)</f>
        <v>0</v>
      </c>
      <c r="G19" s="224">
        <f>SUM(G47,G75,G125)</f>
        <v>0</v>
      </c>
      <c r="H19" s="381">
        <f>SUM(H47,H75,H125)</f>
        <v>0</v>
      </c>
      <c r="I19" s="150">
        <f t="shared" si="3"/>
        <v>0</v>
      </c>
      <c r="J19" s="220">
        <f>SUM(J47,J75,J125)</f>
        <v>0</v>
      </c>
      <c r="K19" s="224">
        <f t="shared" si="10"/>
        <v>0</v>
      </c>
      <c r="L19" s="224">
        <f t="shared" si="10"/>
        <v>0</v>
      </c>
      <c r="M19" s="217">
        <f>SUM(M47,M75,M125)</f>
        <v>0</v>
      </c>
      <c r="N19" s="154">
        <f t="shared" si="5"/>
        <v>0</v>
      </c>
      <c r="O19" s="221">
        <f>SUM(O47,O75,O125)</f>
        <v>0</v>
      </c>
      <c r="P19" s="221">
        <f>SUM(P47,P75,P125)</f>
        <v>0</v>
      </c>
      <c r="Q19" s="324">
        <f>SUM(Q47,Q75,Q125)</f>
        <v>0</v>
      </c>
    </row>
    <row r="20" spans="2:17">
      <c r="B20" s="559" t="s">
        <v>602</v>
      </c>
      <c r="C20" s="560" t="s">
        <v>27</v>
      </c>
      <c r="D20" s="149">
        <f t="shared" si="1"/>
        <v>0</v>
      </c>
      <c r="E20" s="150">
        <f t="shared" si="2"/>
        <v>0</v>
      </c>
      <c r="F20" s="378">
        <f>SUM(F48,F76,F126)</f>
        <v>0</v>
      </c>
      <c r="G20" s="381">
        <f t="shared" ref="G20:H20" si="13">SUM(G48,G76,G126)</f>
        <v>0</v>
      </c>
      <c r="H20" s="381">
        <f t="shared" si="13"/>
        <v>0</v>
      </c>
      <c r="I20" s="150">
        <f t="shared" si="3"/>
        <v>0</v>
      </c>
      <c r="J20" s="220">
        <f>SUM(J48,J76,J126)</f>
        <v>0</v>
      </c>
      <c r="K20" s="224">
        <f t="shared" si="10"/>
        <v>0</v>
      </c>
      <c r="L20" s="224">
        <f t="shared" si="10"/>
        <v>0</v>
      </c>
      <c r="M20" s="219">
        <f t="shared" si="10"/>
        <v>0</v>
      </c>
      <c r="N20" s="346">
        <f t="shared" si="5"/>
        <v>0</v>
      </c>
      <c r="O20" s="221">
        <f>SUM(O48,O76,O126)</f>
        <v>0</v>
      </c>
      <c r="P20" s="222">
        <f t="shared" ref="P20:Q20" si="14">SUM(P48,P76,P126)</f>
        <v>0</v>
      </c>
      <c r="Q20" s="217">
        <f t="shared" si="14"/>
        <v>0</v>
      </c>
    </row>
    <row r="21" spans="2:17" ht="38.25">
      <c r="B21" s="559" t="s">
        <v>603</v>
      </c>
      <c r="C21" s="560" t="s">
        <v>604</v>
      </c>
      <c r="D21" s="149">
        <f t="shared" si="1"/>
        <v>1796.72</v>
      </c>
      <c r="E21" s="150">
        <f t="shared" si="2"/>
        <v>235.40902</v>
      </c>
      <c r="F21" s="378">
        <f t="shared" ref="F21:H21" si="15">SUM(F49,F77,F127)</f>
        <v>18.083220000000001</v>
      </c>
      <c r="G21" s="379">
        <f t="shared" si="15"/>
        <v>207.00702999999999</v>
      </c>
      <c r="H21" s="379">
        <f t="shared" si="15"/>
        <v>10.318770000000001</v>
      </c>
      <c r="I21" s="150">
        <f t="shared" si="3"/>
        <v>1561.31098</v>
      </c>
      <c r="J21" s="220">
        <f t="shared" ref="J21:Q21" si="16">SUM(J49,J77,J127)</f>
        <v>166.43778</v>
      </c>
      <c r="K21" s="221">
        <f t="shared" si="16"/>
        <v>1373.1693399999999</v>
      </c>
      <c r="L21" s="361">
        <f t="shared" si="16"/>
        <v>21.703859999999999</v>
      </c>
      <c r="M21" s="217">
        <f t="shared" si="16"/>
        <v>0</v>
      </c>
      <c r="N21" s="154">
        <f t="shared" si="5"/>
        <v>0</v>
      </c>
      <c r="O21" s="221">
        <f t="shared" si="16"/>
        <v>0</v>
      </c>
      <c r="P21" s="221">
        <f t="shared" si="16"/>
        <v>0</v>
      </c>
      <c r="Q21" s="324">
        <f t="shared" si="16"/>
        <v>0</v>
      </c>
    </row>
    <row r="22" spans="2:17">
      <c r="B22" s="557" t="s">
        <v>105</v>
      </c>
      <c r="C22" s="563" t="s">
        <v>31</v>
      </c>
      <c r="D22" s="149">
        <f t="shared" si="1"/>
        <v>241.33552</v>
      </c>
      <c r="E22" s="150">
        <f t="shared" si="2"/>
        <v>98.513324370719999</v>
      </c>
      <c r="F22" s="151">
        <f>SUM(F23:F24)</f>
        <v>83.702855748819999</v>
      </c>
      <c r="G22" s="152">
        <f>SUM(G23:G24)</f>
        <v>6.0309768743600003</v>
      </c>
      <c r="H22" s="493">
        <f>SUM(H23:H24)</f>
        <v>8.7794917475399998</v>
      </c>
      <c r="I22" s="150">
        <f t="shared" si="3"/>
        <v>142.80112777491999</v>
      </c>
      <c r="J22" s="347">
        <f t="shared" ref="J22:Q22" si="17">SUM(J23:J24)</f>
        <v>89.945633364900004</v>
      </c>
      <c r="K22" s="348">
        <f t="shared" si="17"/>
        <v>27.225430153330002</v>
      </c>
      <c r="L22" s="562">
        <f t="shared" si="17"/>
        <v>25.630064256690002</v>
      </c>
      <c r="M22" s="346">
        <f t="shared" si="17"/>
        <v>1.06923321E-3</v>
      </c>
      <c r="N22" s="154">
        <f t="shared" si="5"/>
        <v>1.9074592449999997E-2</v>
      </c>
      <c r="O22" s="348">
        <f t="shared" si="17"/>
        <v>1.9074592449999997E-2</v>
      </c>
      <c r="P22" s="348">
        <f t="shared" si="17"/>
        <v>0</v>
      </c>
      <c r="Q22" s="150">
        <f t="shared" si="17"/>
        <v>9.2402869999999994E-4</v>
      </c>
    </row>
    <row r="23" spans="2:17" ht="51.75">
      <c r="B23" s="559" t="s">
        <v>107</v>
      </c>
      <c r="C23" s="564" t="s">
        <v>33</v>
      </c>
      <c r="D23" s="149">
        <f t="shared" si="1"/>
        <v>228.54552000000001</v>
      </c>
      <c r="E23" s="150">
        <f t="shared" si="2"/>
        <v>98.513324370719999</v>
      </c>
      <c r="F23" s="378">
        <f t="shared" ref="F23:H23" si="18">SUM(F51,F79,F129)</f>
        <v>83.702855748819999</v>
      </c>
      <c r="G23" s="379">
        <f t="shared" si="18"/>
        <v>6.0309768743600003</v>
      </c>
      <c r="H23" s="379">
        <f t="shared" si="18"/>
        <v>8.7794917475399998</v>
      </c>
      <c r="I23" s="150">
        <f t="shared" si="3"/>
        <v>130.01112777492</v>
      </c>
      <c r="J23" s="220">
        <f t="shared" ref="J23:Q23" si="19">SUM(J51,J79,J129)</f>
        <v>79.855633364900001</v>
      </c>
      <c r="K23" s="221">
        <f t="shared" si="19"/>
        <v>27.225430153330002</v>
      </c>
      <c r="L23" s="361">
        <f t="shared" si="19"/>
        <v>22.930064256690002</v>
      </c>
      <c r="M23" s="217">
        <f t="shared" si="19"/>
        <v>1.06923321E-3</v>
      </c>
      <c r="N23" s="154">
        <f t="shared" si="5"/>
        <v>1.9074592449999997E-2</v>
      </c>
      <c r="O23" s="221">
        <f t="shared" si="19"/>
        <v>1.9074592449999997E-2</v>
      </c>
      <c r="P23" s="221">
        <f t="shared" si="19"/>
        <v>0</v>
      </c>
      <c r="Q23" s="324">
        <f t="shared" si="19"/>
        <v>9.2402869999999994E-4</v>
      </c>
    </row>
    <row r="24" spans="2:17">
      <c r="B24" s="559" t="s">
        <v>109</v>
      </c>
      <c r="C24" s="564" t="s">
        <v>35</v>
      </c>
      <c r="D24" s="149">
        <f t="shared" si="1"/>
        <v>12.79</v>
      </c>
      <c r="E24" s="150">
        <f t="shared" si="2"/>
        <v>0</v>
      </c>
      <c r="F24" s="378">
        <f t="shared" ref="F24:H24" si="20">SUM(F52,F80)</f>
        <v>0</v>
      </c>
      <c r="G24" s="379">
        <f t="shared" si="20"/>
        <v>0</v>
      </c>
      <c r="H24" s="379">
        <f t="shared" si="20"/>
        <v>0</v>
      </c>
      <c r="I24" s="150">
        <f t="shared" si="3"/>
        <v>12.79</v>
      </c>
      <c r="J24" s="220">
        <f t="shared" ref="J24:Q24" si="21">SUM(J52,J80)</f>
        <v>10.09</v>
      </c>
      <c r="K24" s="221">
        <f t="shared" si="21"/>
        <v>0</v>
      </c>
      <c r="L24" s="361">
        <f t="shared" si="21"/>
        <v>2.7</v>
      </c>
      <c r="M24" s="217">
        <f t="shared" si="21"/>
        <v>0</v>
      </c>
      <c r="N24" s="154">
        <f t="shared" si="5"/>
        <v>0</v>
      </c>
      <c r="O24" s="221">
        <f t="shared" si="21"/>
        <v>0</v>
      </c>
      <c r="P24" s="221">
        <f t="shared" si="21"/>
        <v>0</v>
      </c>
      <c r="Q24" s="324">
        <f t="shared" si="21"/>
        <v>0</v>
      </c>
    </row>
    <row r="25" spans="2:17">
      <c r="B25" s="557" t="s">
        <v>265</v>
      </c>
      <c r="C25" s="563" t="s">
        <v>37</v>
      </c>
      <c r="D25" s="149">
        <f t="shared" si="1"/>
        <v>63.243309999999994</v>
      </c>
      <c r="E25" s="150">
        <f t="shared" si="2"/>
        <v>22.89645333032988</v>
      </c>
      <c r="F25" s="151">
        <f>SUM(F26:F30)</f>
        <v>0.81020775278831558</v>
      </c>
      <c r="G25" s="152">
        <f>SUM(G26:G30)</f>
        <v>21.069141013160809</v>
      </c>
      <c r="H25" s="493">
        <f>SUM(H26:H30)</f>
        <v>1.0171045643807561</v>
      </c>
      <c r="I25" s="150">
        <f t="shared" si="3"/>
        <v>4.8534638496644531</v>
      </c>
      <c r="J25" s="347">
        <f t="shared" ref="J25:Q25" si="22">SUM(J26:J30)</f>
        <v>2.5818619829263652</v>
      </c>
      <c r="K25" s="348">
        <f t="shared" si="22"/>
        <v>2.2257140024176492</v>
      </c>
      <c r="L25" s="562">
        <f t="shared" si="22"/>
        <v>4.5887864320438676E-2</v>
      </c>
      <c r="M25" s="346">
        <f t="shared" si="22"/>
        <v>2.7927845893421983E-4</v>
      </c>
      <c r="N25" s="154">
        <f t="shared" si="5"/>
        <v>35.492872189792095</v>
      </c>
      <c r="O25" s="348">
        <f t="shared" si="22"/>
        <v>35.492872189792095</v>
      </c>
      <c r="P25" s="348">
        <f t="shared" si="22"/>
        <v>0</v>
      </c>
      <c r="Q25" s="150">
        <f t="shared" si="22"/>
        <v>2.4135175463451097E-4</v>
      </c>
    </row>
    <row r="26" spans="2:17">
      <c r="B26" s="559" t="s">
        <v>605</v>
      </c>
      <c r="C26" s="564" t="s">
        <v>39</v>
      </c>
      <c r="D26" s="149">
        <f t="shared" si="1"/>
        <v>32.394359999999999</v>
      </c>
      <c r="E26" s="147">
        <f t="shared" si="2"/>
        <v>0</v>
      </c>
      <c r="F26" s="565">
        <f>SUM(F54,F82,F131)</f>
        <v>0</v>
      </c>
      <c r="G26" s="566">
        <f>SUM(G54,G82,G131)</f>
        <v>0</v>
      </c>
      <c r="H26" s="566">
        <f>SUM(H54,H82,H131)</f>
        <v>0</v>
      </c>
      <c r="I26" s="147">
        <f t="shared" si="3"/>
        <v>0</v>
      </c>
      <c r="J26" s="481">
        <f>SUM(J54,J82,J131)</f>
        <v>0</v>
      </c>
      <c r="K26" s="482">
        <f>SUM(K54,K82,K131)</f>
        <v>0</v>
      </c>
      <c r="L26" s="484">
        <f>SUM(L54,L82,L131)</f>
        <v>0</v>
      </c>
      <c r="M26" s="332">
        <f>SUM(M54,M82,M131)</f>
        <v>0</v>
      </c>
      <c r="N26" s="567">
        <f t="shared" si="5"/>
        <v>32.394359999999999</v>
      </c>
      <c r="O26" s="482">
        <f>SUM(O54,O82,O131)</f>
        <v>32.394359999999999</v>
      </c>
      <c r="P26" s="482">
        <f>SUM(P54,P82,P131)</f>
        <v>0</v>
      </c>
      <c r="Q26" s="321">
        <f>SUM(Q54,Q82,Q131)</f>
        <v>0</v>
      </c>
    </row>
    <row r="27" spans="2:17">
      <c r="B27" s="559" t="s">
        <v>606</v>
      </c>
      <c r="C27" s="568" t="s">
        <v>42</v>
      </c>
      <c r="D27" s="149">
        <f t="shared" ref="D27:D29" si="23">E27+I27+M27+N27+Q27</f>
        <v>0</v>
      </c>
      <c r="E27" s="147">
        <f t="shared" ref="E27:E29" si="24">SUM(F27:H27)</f>
        <v>0</v>
      </c>
      <c r="F27" s="481">
        <f>SUM(F55,F83,F132)</f>
        <v>0</v>
      </c>
      <c r="G27" s="482">
        <f t="shared" ref="G27:G29" si="25">SUM(G55,G83,G132)</f>
        <v>0</v>
      </c>
      <c r="H27" s="569">
        <f>SUM(H55,H83,H132)</f>
        <v>0</v>
      </c>
      <c r="I27" s="147">
        <f t="shared" ref="I27:I29" si="26">SUM(J27:L27)</f>
        <v>0</v>
      </c>
      <c r="J27" s="481">
        <f>SUM(J55,J83,J132)</f>
        <v>0</v>
      </c>
      <c r="K27" s="482">
        <f t="shared" ref="K27:M29" si="27">SUM(K55,K83,K132)</f>
        <v>0</v>
      </c>
      <c r="L27" s="485">
        <f t="shared" si="27"/>
        <v>0</v>
      </c>
      <c r="M27" s="332">
        <f t="shared" si="27"/>
        <v>0</v>
      </c>
      <c r="N27" s="567">
        <f t="shared" ref="N27:N29" si="28">SUM(O27:P27)</f>
        <v>0</v>
      </c>
      <c r="O27" s="482">
        <f t="shared" ref="O27:Q29" si="29">SUM(O55,O83,O132)</f>
        <v>0</v>
      </c>
      <c r="P27" s="483">
        <f t="shared" si="29"/>
        <v>0</v>
      </c>
      <c r="Q27" s="332">
        <f t="shared" si="29"/>
        <v>0</v>
      </c>
    </row>
    <row r="28" spans="2:17">
      <c r="B28" s="559" t="s">
        <v>607</v>
      </c>
      <c r="C28" s="568" t="s">
        <v>45</v>
      </c>
      <c r="D28" s="149">
        <f t="shared" si="23"/>
        <v>0</v>
      </c>
      <c r="E28" s="147">
        <f t="shared" si="24"/>
        <v>0</v>
      </c>
      <c r="F28" s="565">
        <f>SUM(F56,F84,F133)</f>
        <v>0</v>
      </c>
      <c r="G28" s="566">
        <f t="shared" si="25"/>
        <v>0</v>
      </c>
      <c r="H28" s="569">
        <f>SUM(H56,H84,H133)</f>
        <v>0</v>
      </c>
      <c r="I28" s="147">
        <f t="shared" si="26"/>
        <v>0</v>
      </c>
      <c r="J28" s="481">
        <f>SUM(J56,J84,J133)</f>
        <v>0</v>
      </c>
      <c r="K28" s="482">
        <f t="shared" si="27"/>
        <v>0</v>
      </c>
      <c r="L28" s="485">
        <f t="shared" si="27"/>
        <v>0</v>
      </c>
      <c r="M28" s="332">
        <f t="shared" si="27"/>
        <v>0</v>
      </c>
      <c r="N28" s="567">
        <f t="shared" si="28"/>
        <v>0</v>
      </c>
      <c r="O28" s="482">
        <f t="shared" si="29"/>
        <v>0</v>
      </c>
      <c r="P28" s="483">
        <f t="shared" si="29"/>
        <v>0</v>
      </c>
      <c r="Q28" s="332">
        <f t="shared" si="29"/>
        <v>0</v>
      </c>
    </row>
    <row r="29" spans="2:17" ht="26.25">
      <c r="B29" s="559" t="s">
        <v>608</v>
      </c>
      <c r="C29" s="568" t="s">
        <v>47</v>
      </c>
      <c r="D29" s="149">
        <f t="shared" si="23"/>
        <v>3.0935299999999999</v>
      </c>
      <c r="E29" s="147">
        <f t="shared" si="24"/>
        <v>0</v>
      </c>
      <c r="F29" s="565">
        <f>SUM(F57,F85,F134)</f>
        <v>0</v>
      </c>
      <c r="G29" s="566">
        <f t="shared" si="25"/>
        <v>0</v>
      </c>
      <c r="H29" s="569">
        <f>SUM(H57,H85,H134)</f>
        <v>0</v>
      </c>
      <c r="I29" s="147">
        <f t="shared" si="26"/>
        <v>0</v>
      </c>
      <c r="J29" s="481">
        <f>SUM(J57,J85,J134)</f>
        <v>0</v>
      </c>
      <c r="K29" s="482">
        <f t="shared" si="27"/>
        <v>0</v>
      </c>
      <c r="L29" s="485">
        <f t="shared" si="27"/>
        <v>0</v>
      </c>
      <c r="M29" s="332">
        <f t="shared" si="27"/>
        <v>0</v>
      </c>
      <c r="N29" s="567">
        <f t="shared" si="28"/>
        <v>3.0935299999999999</v>
      </c>
      <c r="O29" s="482">
        <f t="shared" si="29"/>
        <v>3.0935299999999999</v>
      </c>
      <c r="P29" s="483">
        <f t="shared" si="29"/>
        <v>0</v>
      </c>
      <c r="Q29" s="332">
        <f t="shared" si="29"/>
        <v>0</v>
      </c>
    </row>
    <row r="30" spans="2:17" ht="26.25">
      <c r="B30" s="559" t="s">
        <v>609</v>
      </c>
      <c r="C30" s="570" t="s">
        <v>610</v>
      </c>
      <c r="D30" s="149">
        <f t="shared" si="1"/>
        <v>27.755420000000001</v>
      </c>
      <c r="E30" s="147">
        <f t="shared" si="2"/>
        <v>22.89645333032988</v>
      </c>
      <c r="F30" s="565">
        <f t="shared" ref="F30:H30" si="30">SUM(F58,F86,F135)</f>
        <v>0.81020775278831558</v>
      </c>
      <c r="G30" s="566">
        <f t="shared" si="30"/>
        <v>21.069141013160809</v>
      </c>
      <c r="H30" s="566">
        <f t="shared" si="30"/>
        <v>1.0171045643807561</v>
      </c>
      <c r="I30" s="147">
        <f t="shared" si="3"/>
        <v>4.8534638496644531</v>
      </c>
      <c r="J30" s="481">
        <f t="shared" ref="J30:Q30" si="31">SUM(J58,J86,J135)</f>
        <v>2.5818619829263652</v>
      </c>
      <c r="K30" s="482">
        <f t="shared" si="31"/>
        <v>2.2257140024176492</v>
      </c>
      <c r="L30" s="484">
        <f t="shared" si="31"/>
        <v>4.5887864320438676E-2</v>
      </c>
      <c r="M30" s="332">
        <f t="shared" si="31"/>
        <v>2.7927845893421983E-4</v>
      </c>
      <c r="N30" s="567">
        <f t="shared" si="5"/>
        <v>4.9821897920981186E-3</v>
      </c>
      <c r="O30" s="482">
        <f t="shared" ref="O30:P30" si="32">SUM(O58,O86,O135)</f>
        <v>4.9821897920981186E-3</v>
      </c>
      <c r="P30" s="482">
        <f t="shared" si="32"/>
        <v>0</v>
      </c>
      <c r="Q30" s="321">
        <f t="shared" si="31"/>
        <v>2.4135175463451097E-4</v>
      </c>
    </row>
    <row r="31" spans="2:17">
      <c r="B31" s="557" t="s">
        <v>267</v>
      </c>
      <c r="C31" s="571" t="s">
        <v>53</v>
      </c>
      <c r="D31" s="350">
        <f t="shared" si="1"/>
        <v>74.748620000000017</v>
      </c>
      <c r="E31" s="572">
        <f t="shared" si="2"/>
        <v>13.36275768016</v>
      </c>
      <c r="F31" s="573">
        <f>SUM(F32:F33)</f>
        <v>0.58527557945999997</v>
      </c>
      <c r="G31" s="574">
        <f>SUM(G32:G33)</f>
        <v>0.60565575707999997</v>
      </c>
      <c r="H31" s="575">
        <f>SUM(H32:H33)</f>
        <v>12.171826343619999</v>
      </c>
      <c r="I31" s="572">
        <f t="shared" si="3"/>
        <v>58.99489662276001</v>
      </c>
      <c r="J31" s="573">
        <f t="shared" ref="J31:Q31" si="33">SUM(J32:J33)</f>
        <v>41.487599279700007</v>
      </c>
      <c r="K31" s="574">
        <f t="shared" si="33"/>
        <v>3.6656855244900002</v>
      </c>
      <c r="L31" s="575">
        <f t="shared" si="33"/>
        <v>13.84161181857</v>
      </c>
      <c r="M31" s="572">
        <f t="shared" si="33"/>
        <v>2.3520790861300003</v>
      </c>
      <c r="N31" s="576">
        <f t="shared" si="5"/>
        <v>3.7089869849999998E-2</v>
      </c>
      <c r="O31" s="574">
        <f t="shared" si="33"/>
        <v>3.7089869849999998E-2</v>
      </c>
      <c r="P31" s="574">
        <f t="shared" si="33"/>
        <v>0</v>
      </c>
      <c r="Q31" s="572">
        <f t="shared" si="33"/>
        <v>1.7967411000000002E-3</v>
      </c>
    </row>
    <row r="32" spans="2:17">
      <c r="B32" s="577" t="s">
        <v>269</v>
      </c>
      <c r="C32" s="578" t="s">
        <v>55</v>
      </c>
      <c r="D32" s="311">
        <f t="shared" si="1"/>
        <v>13.750000000000002</v>
      </c>
      <c r="E32" s="309">
        <f t="shared" si="2"/>
        <v>6.9214655999999994</v>
      </c>
      <c r="F32" s="579">
        <f t="shared" ref="F32:H33" si="34">SUM(F60,F88,F137)</f>
        <v>0.15505359999999999</v>
      </c>
      <c r="G32" s="580">
        <f t="shared" si="34"/>
        <v>0.16045279999999998</v>
      </c>
      <c r="H32" s="580">
        <f t="shared" si="34"/>
        <v>6.6059591999999991</v>
      </c>
      <c r="I32" s="309">
        <f t="shared" si="3"/>
        <v>4.4676815999999997</v>
      </c>
      <c r="J32" s="481">
        <f t="shared" ref="J32:M33" si="35">SUM(J60,J88,J137)</f>
        <v>3.4060519999999999</v>
      </c>
      <c r="K32" s="482">
        <f t="shared" si="35"/>
        <v>0.97112839999999989</v>
      </c>
      <c r="L32" s="484">
        <f t="shared" si="35"/>
        <v>9.0501200000000004E-2</v>
      </c>
      <c r="M32" s="332">
        <f t="shared" si="35"/>
        <v>2.3505508000000002</v>
      </c>
      <c r="N32" s="581">
        <f t="shared" si="5"/>
        <v>9.8259999999999997E-3</v>
      </c>
      <c r="O32" s="482">
        <f t="shared" ref="O32:Q33" si="36">SUM(O60,O88,O137)</f>
        <v>9.8259999999999997E-3</v>
      </c>
      <c r="P32" s="482">
        <f t="shared" si="36"/>
        <v>0</v>
      </c>
      <c r="Q32" s="334">
        <f t="shared" si="36"/>
        <v>4.7599999999999997E-4</v>
      </c>
    </row>
    <row r="33" spans="2:17" ht="26.25">
      <c r="B33" s="577" t="s">
        <v>271</v>
      </c>
      <c r="C33" s="582" t="s">
        <v>57</v>
      </c>
      <c r="D33" s="350">
        <f t="shared" si="1"/>
        <v>60.998620000000003</v>
      </c>
      <c r="E33" s="572">
        <f t="shared" si="2"/>
        <v>6.4412920801600002</v>
      </c>
      <c r="F33" s="481">
        <f t="shared" si="34"/>
        <v>0.43022197945999996</v>
      </c>
      <c r="G33" s="482">
        <f t="shared" si="34"/>
        <v>0.44520295708000002</v>
      </c>
      <c r="H33" s="482">
        <f t="shared" si="34"/>
        <v>5.5658671436200002</v>
      </c>
      <c r="I33" s="572">
        <f t="shared" si="3"/>
        <v>54.527215022760004</v>
      </c>
      <c r="J33" s="481">
        <f t="shared" si="35"/>
        <v>38.081547279700004</v>
      </c>
      <c r="K33" s="482">
        <f t="shared" si="35"/>
        <v>2.6945571244900002</v>
      </c>
      <c r="L33" s="484">
        <f t="shared" si="35"/>
        <v>13.751110618569999</v>
      </c>
      <c r="M33" s="332">
        <f t="shared" si="35"/>
        <v>1.5282861299999999E-3</v>
      </c>
      <c r="N33" s="576">
        <f t="shared" si="5"/>
        <v>2.7263869850000001E-2</v>
      </c>
      <c r="O33" s="482">
        <f t="shared" si="36"/>
        <v>2.7263869850000001E-2</v>
      </c>
      <c r="P33" s="482">
        <f t="shared" si="36"/>
        <v>0</v>
      </c>
      <c r="Q33" s="332">
        <f t="shared" si="36"/>
        <v>1.3207411000000003E-3</v>
      </c>
    </row>
    <row r="34" spans="2:17">
      <c r="B34" s="583" t="s">
        <v>275</v>
      </c>
      <c r="C34" s="584" t="s">
        <v>611</v>
      </c>
      <c r="D34" s="350">
        <f t="shared" si="1"/>
        <v>1.8891699999999998</v>
      </c>
      <c r="E34" s="572">
        <f t="shared" si="2"/>
        <v>0.64494752463999994</v>
      </c>
      <c r="F34" s="573">
        <f>SUM(F35:F37)</f>
        <v>4.3076854339999998E-2</v>
      </c>
      <c r="G34" s="574">
        <f>SUM(G35:G37)</f>
        <v>4.4576855319999997E-2</v>
      </c>
      <c r="H34" s="575">
        <f>SUM(H35:H37)</f>
        <v>0.55729381497999997</v>
      </c>
      <c r="I34" s="572">
        <f t="shared" si="3"/>
        <v>1.24120736004</v>
      </c>
      <c r="J34" s="573">
        <f t="shared" ref="J34:Q34" si="37">SUM(J35:J37)</f>
        <v>0.94626636129999997</v>
      </c>
      <c r="K34" s="574">
        <f t="shared" si="37"/>
        <v>0.26979803521000001</v>
      </c>
      <c r="L34" s="575">
        <f t="shared" si="37"/>
        <v>2.514296353E-2</v>
      </c>
      <c r="M34" s="572">
        <f t="shared" si="37"/>
        <v>1.5302276999999999E-4</v>
      </c>
      <c r="N34" s="576">
        <f t="shared" si="5"/>
        <v>2.7298506499999998E-3</v>
      </c>
      <c r="O34" s="574">
        <f t="shared" si="37"/>
        <v>2.7298506499999998E-3</v>
      </c>
      <c r="P34" s="574">
        <f t="shared" si="37"/>
        <v>0</v>
      </c>
      <c r="Q34" s="572">
        <f t="shared" si="37"/>
        <v>1.3224189999999999E-4</v>
      </c>
    </row>
    <row r="35" spans="2:17">
      <c r="B35" s="585" t="s">
        <v>277</v>
      </c>
      <c r="C35" s="586" t="s">
        <v>612</v>
      </c>
      <c r="D35" s="350">
        <f t="shared" si="1"/>
        <v>0</v>
      </c>
      <c r="E35" s="572">
        <f t="shared" si="2"/>
        <v>0</v>
      </c>
      <c r="F35" s="481">
        <f t="shared" ref="F35:H37" si="38">SUM(F63,F91,F140)</f>
        <v>0</v>
      </c>
      <c r="G35" s="482">
        <f t="shared" si="38"/>
        <v>0</v>
      </c>
      <c r="H35" s="482">
        <f t="shared" si="38"/>
        <v>0</v>
      </c>
      <c r="I35" s="572">
        <f t="shared" si="3"/>
        <v>0</v>
      </c>
      <c r="J35" s="481">
        <f t="shared" ref="J35:M37" si="39">SUM(J63,J91,J140)</f>
        <v>0</v>
      </c>
      <c r="K35" s="482">
        <f t="shared" si="39"/>
        <v>0</v>
      </c>
      <c r="L35" s="484">
        <f t="shared" si="39"/>
        <v>0</v>
      </c>
      <c r="M35" s="332">
        <f t="shared" si="39"/>
        <v>0</v>
      </c>
      <c r="N35" s="576">
        <f t="shared" si="5"/>
        <v>0</v>
      </c>
      <c r="O35" s="482">
        <f t="shared" ref="O35:Q37" si="40">SUM(O63,O91,O140)</f>
        <v>0</v>
      </c>
      <c r="P35" s="482">
        <f t="shared" si="40"/>
        <v>0</v>
      </c>
      <c r="Q35" s="332">
        <f t="shared" si="40"/>
        <v>0</v>
      </c>
    </row>
    <row r="36" spans="2:17">
      <c r="B36" s="585" t="s">
        <v>613</v>
      </c>
      <c r="C36" s="586" t="s">
        <v>612</v>
      </c>
      <c r="D36" s="350">
        <f t="shared" si="1"/>
        <v>0.72231000000000001</v>
      </c>
      <c r="E36" s="572">
        <f t="shared" si="2"/>
        <v>0.24659085552000001</v>
      </c>
      <c r="F36" s="481">
        <f t="shared" si="38"/>
        <v>1.6470112619999998E-2</v>
      </c>
      <c r="G36" s="482">
        <f t="shared" si="38"/>
        <v>1.704362676E-2</v>
      </c>
      <c r="H36" s="482">
        <f t="shared" si="38"/>
        <v>0.21307711614000002</v>
      </c>
      <c r="I36" s="572">
        <f t="shared" si="3"/>
        <v>0.47456633772000006</v>
      </c>
      <c r="J36" s="481">
        <f t="shared" si="39"/>
        <v>0.36179785590000002</v>
      </c>
      <c r="K36" s="482">
        <f t="shared" si="39"/>
        <v>0.10315525803</v>
      </c>
      <c r="L36" s="484">
        <f t="shared" si="39"/>
        <v>9.61322379E-3</v>
      </c>
      <c r="M36" s="332">
        <f t="shared" si="39"/>
        <v>5.8507110000000002E-5</v>
      </c>
      <c r="N36" s="576">
        <f t="shared" si="5"/>
        <v>1.04373795E-3</v>
      </c>
      <c r="O36" s="482">
        <f t="shared" si="40"/>
        <v>1.04373795E-3</v>
      </c>
      <c r="P36" s="482">
        <f t="shared" si="40"/>
        <v>0</v>
      </c>
      <c r="Q36" s="332">
        <f t="shared" si="40"/>
        <v>5.0561700000000001E-5</v>
      </c>
    </row>
    <row r="37" spans="2:17">
      <c r="B37" s="587" t="s">
        <v>614</v>
      </c>
      <c r="C37" s="588" t="s">
        <v>612</v>
      </c>
      <c r="D37" s="589">
        <f t="shared" si="1"/>
        <v>1.1668600000000002</v>
      </c>
      <c r="E37" s="590">
        <f t="shared" si="2"/>
        <v>0.39835666912000001</v>
      </c>
      <c r="F37" s="591">
        <f t="shared" si="38"/>
        <v>2.6606741719999997E-2</v>
      </c>
      <c r="G37" s="592">
        <f t="shared" si="38"/>
        <v>2.7533228559999998E-2</v>
      </c>
      <c r="H37" s="592">
        <f t="shared" si="38"/>
        <v>0.34421669884</v>
      </c>
      <c r="I37" s="590">
        <f t="shared" si="3"/>
        <v>0.76664102231999998</v>
      </c>
      <c r="J37" s="579">
        <f t="shared" si="39"/>
        <v>0.58446850539999995</v>
      </c>
      <c r="K37" s="580">
        <f t="shared" si="39"/>
        <v>0.16664277718000001</v>
      </c>
      <c r="L37" s="593">
        <f t="shared" si="39"/>
        <v>1.5529739739999998E-2</v>
      </c>
      <c r="M37" s="334">
        <f t="shared" si="39"/>
        <v>9.4515659999999991E-5</v>
      </c>
      <c r="N37" s="594">
        <f t="shared" si="5"/>
        <v>1.6861126999999998E-3</v>
      </c>
      <c r="O37" s="580">
        <f t="shared" si="40"/>
        <v>1.6861126999999998E-3</v>
      </c>
      <c r="P37" s="580">
        <f t="shared" si="40"/>
        <v>0</v>
      </c>
      <c r="Q37" s="595">
        <f t="shared" si="40"/>
        <v>8.1680199999999991E-5</v>
      </c>
    </row>
    <row r="38" spans="2:17">
      <c r="B38" s="550" t="s">
        <v>110</v>
      </c>
      <c r="C38" s="550" t="s">
        <v>615</v>
      </c>
      <c r="D38" s="139">
        <f t="shared" si="1"/>
        <v>6395.9065800000008</v>
      </c>
      <c r="E38" s="551">
        <f t="shared" ref="E38:Q38" si="41">E39+E43+E50+E53+E59+E62</f>
        <v>2195.0222599999997</v>
      </c>
      <c r="F38" s="552">
        <f t="shared" si="41"/>
        <v>189.69335999999998</v>
      </c>
      <c r="G38" s="553">
        <f t="shared" si="41"/>
        <v>245.62056999999999</v>
      </c>
      <c r="H38" s="554">
        <f t="shared" si="41"/>
        <v>1759.7083299999999</v>
      </c>
      <c r="I38" s="551">
        <f t="shared" si="41"/>
        <v>4163.0464300000003</v>
      </c>
      <c r="J38" s="552">
        <f t="shared" si="41"/>
        <v>2185.2468200000003</v>
      </c>
      <c r="K38" s="553">
        <f t="shared" si="41"/>
        <v>1884.4432699999998</v>
      </c>
      <c r="L38" s="554">
        <f t="shared" si="41"/>
        <v>93.356339999999989</v>
      </c>
      <c r="M38" s="551">
        <f t="shared" si="41"/>
        <v>2.35</v>
      </c>
      <c r="N38" s="555">
        <f t="shared" si="41"/>
        <v>35.48789</v>
      </c>
      <c r="O38" s="553">
        <f t="shared" si="41"/>
        <v>35.48789</v>
      </c>
      <c r="P38" s="553">
        <f t="shared" si="41"/>
        <v>0</v>
      </c>
      <c r="Q38" s="551">
        <f t="shared" si="41"/>
        <v>0</v>
      </c>
    </row>
    <row r="39" spans="2:17">
      <c r="B39" s="557" t="s">
        <v>112</v>
      </c>
      <c r="C39" s="558" t="s">
        <v>8</v>
      </c>
      <c r="D39" s="149">
        <f t="shared" si="1"/>
        <v>0</v>
      </c>
      <c r="E39" s="150">
        <f t="shared" ref="E39:E65" si="42">SUM(F39:H39)</f>
        <v>0</v>
      </c>
      <c r="F39" s="151">
        <f>SUM(F40:F42)</f>
        <v>0</v>
      </c>
      <c r="G39" s="152">
        <f>SUM(G40:G42)</f>
        <v>0</v>
      </c>
      <c r="H39" s="493">
        <f>SUM(H40:H42)</f>
        <v>0</v>
      </c>
      <c r="I39" s="150">
        <f t="shared" ref="I39:I65" si="43">SUM(J39:L39)</f>
        <v>0</v>
      </c>
      <c r="J39" s="151">
        <f t="shared" ref="J39:Q39" si="44">SUM(J40:J42)</f>
        <v>0</v>
      </c>
      <c r="K39" s="152">
        <f t="shared" si="44"/>
        <v>0</v>
      </c>
      <c r="L39" s="493">
        <f t="shared" si="44"/>
        <v>0</v>
      </c>
      <c r="M39" s="150">
        <f t="shared" si="44"/>
        <v>0</v>
      </c>
      <c r="N39" s="154">
        <f t="shared" ref="N39:N65" si="45">SUM(O39:P39)</f>
        <v>0</v>
      </c>
      <c r="O39" s="152">
        <f t="shared" si="44"/>
        <v>0</v>
      </c>
      <c r="P39" s="152">
        <f t="shared" si="44"/>
        <v>0</v>
      </c>
      <c r="Q39" s="150">
        <f t="shared" si="44"/>
        <v>0</v>
      </c>
    </row>
    <row r="40" spans="2:17">
      <c r="B40" s="559" t="s">
        <v>114</v>
      </c>
      <c r="C40" s="560" t="s">
        <v>10</v>
      </c>
      <c r="D40" s="149">
        <f t="shared" si="1"/>
        <v>0</v>
      </c>
      <c r="E40" s="150">
        <f t="shared" si="42"/>
        <v>0</v>
      </c>
      <c r="F40" s="325">
        <v>0</v>
      </c>
      <c r="G40" s="326">
        <v>0</v>
      </c>
      <c r="H40" s="596">
        <v>0</v>
      </c>
      <c r="I40" s="150">
        <f t="shared" si="43"/>
        <v>0</v>
      </c>
      <c r="J40" s="325">
        <v>0</v>
      </c>
      <c r="K40" s="326">
        <v>0</v>
      </c>
      <c r="L40" s="596">
        <v>0</v>
      </c>
      <c r="M40" s="331">
        <v>0</v>
      </c>
      <c r="N40" s="154">
        <f t="shared" si="45"/>
        <v>0</v>
      </c>
      <c r="O40" s="326">
        <v>0</v>
      </c>
      <c r="P40" s="327">
        <v>0</v>
      </c>
      <c r="Q40" s="253">
        <v>0</v>
      </c>
    </row>
    <row r="41" spans="2:17">
      <c r="B41" s="559" t="s">
        <v>116</v>
      </c>
      <c r="C41" s="560" t="s">
        <v>11</v>
      </c>
      <c r="D41" s="149">
        <f t="shared" si="1"/>
        <v>0</v>
      </c>
      <c r="E41" s="150">
        <f t="shared" si="42"/>
        <v>0</v>
      </c>
      <c r="F41" s="325">
        <v>0</v>
      </c>
      <c r="G41" s="326">
        <v>0</v>
      </c>
      <c r="H41" s="596">
        <v>0</v>
      </c>
      <c r="I41" s="150">
        <f t="shared" si="43"/>
        <v>0</v>
      </c>
      <c r="J41" s="325">
        <v>0</v>
      </c>
      <c r="K41" s="326">
        <v>0</v>
      </c>
      <c r="L41" s="596">
        <v>0</v>
      </c>
      <c r="M41" s="331">
        <v>0</v>
      </c>
      <c r="N41" s="154">
        <f t="shared" si="45"/>
        <v>0</v>
      </c>
      <c r="O41" s="326">
        <v>0</v>
      </c>
      <c r="P41" s="327">
        <v>0</v>
      </c>
      <c r="Q41" s="253">
        <v>0</v>
      </c>
    </row>
    <row r="42" spans="2:17">
      <c r="B42" s="559" t="s">
        <v>118</v>
      </c>
      <c r="C42" s="560" t="s">
        <v>13</v>
      </c>
      <c r="D42" s="149">
        <f t="shared" si="1"/>
        <v>0</v>
      </c>
      <c r="E42" s="150">
        <f t="shared" si="42"/>
        <v>0</v>
      </c>
      <c r="F42" s="325">
        <v>0</v>
      </c>
      <c r="G42" s="326">
        <v>0</v>
      </c>
      <c r="H42" s="596">
        <v>0</v>
      </c>
      <c r="I42" s="150">
        <f t="shared" si="43"/>
        <v>0</v>
      </c>
      <c r="J42" s="325">
        <v>0</v>
      </c>
      <c r="K42" s="326">
        <v>0</v>
      </c>
      <c r="L42" s="596">
        <v>0</v>
      </c>
      <c r="M42" s="331">
        <v>0</v>
      </c>
      <c r="N42" s="154">
        <f t="shared" si="45"/>
        <v>0</v>
      </c>
      <c r="O42" s="326">
        <v>0</v>
      </c>
      <c r="P42" s="327">
        <v>0</v>
      </c>
      <c r="Q42" s="253">
        <v>0</v>
      </c>
    </row>
    <row r="43" spans="2:17">
      <c r="B43" s="557" t="s">
        <v>121</v>
      </c>
      <c r="C43" s="561" t="s">
        <v>15</v>
      </c>
      <c r="D43" s="149">
        <f t="shared" si="1"/>
        <v>6061.0235599999996</v>
      </c>
      <c r="E43" s="150">
        <f t="shared" si="42"/>
        <v>2076.5978599999999</v>
      </c>
      <c r="F43" s="151">
        <f>SUM(F44:F49)</f>
        <v>105.62397</v>
      </c>
      <c r="G43" s="152">
        <f>SUM(G44:G49)</f>
        <v>220.75100999999998</v>
      </c>
      <c r="H43" s="493">
        <f>SUM(H44:H49)</f>
        <v>1750.22288</v>
      </c>
      <c r="I43" s="150">
        <f t="shared" si="43"/>
        <v>3984.4256999999998</v>
      </c>
      <c r="J43" s="151">
        <f t="shared" ref="J43:Q43" si="46">SUM(J44:J49)</f>
        <v>2072.50225</v>
      </c>
      <c r="K43" s="152">
        <f t="shared" si="46"/>
        <v>1857.5214899999999</v>
      </c>
      <c r="L43" s="493">
        <f t="shared" si="46"/>
        <v>54.401959999999995</v>
      </c>
      <c r="M43" s="150">
        <f t="shared" si="46"/>
        <v>0</v>
      </c>
      <c r="N43" s="154">
        <f t="shared" si="45"/>
        <v>0</v>
      </c>
      <c r="O43" s="152">
        <f t="shared" si="46"/>
        <v>0</v>
      </c>
      <c r="P43" s="153">
        <f t="shared" si="46"/>
        <v>0</v>
      </c>
      <c r="Q43" s="150">
        <f t="shared" si="46"/>
        <v>0</v>
      </c>
    </row>
    <row r="44" spans="2:17">
      <c r="B44" s="559" t="s">
        <v>123</v>
      </c>
      <c r="C44" s="560" t="s">
        <v>17</v>
      </c>
      <c r="D44" s="149">
        <f t="shared" si="1"/>
        <v>729.71646999999996</v>
      </c>
      <c r="E44" s="150">
        <f t="shared" si="42"/>
        <v>102.56725999999999</v>
      </c>
      <c r="F44" s="325">
        <v>87.540750000000003</v>
      </c>
      <c r="G44" s="326">
        <v>13.743980000000001</v>
      </c>
      <c r="H44" s="596">
        <v>1.2825299999999999</v>
      </c>
      <c r="I44" s="150">
        <f t="shared" si="43"/>
        <v>627.14920999999993</v>
      </c>
      <c r="J44" s="325">
        <v>169.20491999999999</v>
      </c>
      <c r="K44" s="326">
        <v>425.24619000000001</v>
      </c>
      <c r="L44" s="596">
        <v>32.698099999999997</v>
      </c>
      <c r="M44" s="331">
        <v>0</v>
      </c>
      <c r="N44" s="154">
        <f t="shared" si="45"/>
        <v>0</v>
      </c>
      <c r="O44" s="326">
        <v>0</v>
      </c>
      <c r="P44" s="327">
        <v>0</v>
      </c>
      <c r="Q44" s="253">
        <v>0</v>
      </c>
    </row>
    <row r="45" spans="2:17">
      <c r="B45" s="559" t="s">
        <v>125</v>
      </c>
      <c r="C45" s="560" t="s">
        <v>600</v>
      </c>
      <c r="D45" s="149">
        <f t="shared" si="1"/>
        <v>60.62697</v>
      </c>
      <c r="E45" s="150">
        <f t="shared" si="42"/>
        <v>0</v>
      </c>
      <c r="F45" s="325">
        <v>0</v>
      </c>
      <c r="G45" s="326">
        <v>0</v>
      </c>
      <c r="H45" s="596">
        <v>0</v>
      </c>
      <c r="I45" s="150">
        <f t="shared" si="43"/>
        <v>60.62697</v>
      </c>
      <c r="J45" s="325">
        <v>1.52101</v>
      </c>
      <c r="K45" s="326">
        <v>59.105960000000003</v>
      </c>
      <c r="L45" s="596">
        <v>0</v>
      </c>
      <c r="M45" s="331">
        <v>0</v>
      </c>
      <c r="N45" s="154">
        <f t="shared" si="45"/>
        <v>0</v>
      </c>
      <c r="O45" s="326">
        <v>0</v>
      </c>
      <c r="P45" s="327">
        <v>0</v>
      </c>
      <c r="Q45" s="253">
        <v>0</v>
      </c>
    </row>
    <row r="46" spans="2:17">
      <c r="B46" s="559" t="s">
        <v>126</v>
      </c>
      <c r="C46" s="560" t="s">
        <v>23</v>
      </c>
      <c r="D46" s="149">
        <f t="shared" si="1"/>
        <v>3473.9601199999997</v>
      </c>
      <c r="E46" s="150">
        <f t="shared" si="42"/>
        <v>1738.62158</v>
      </c>
      <c r="F46" s="325">
        <v>0</v>
      </c>
      <c r="G46" s="326">
        <v>0</v>
      </c>
      <c r="H46" s="596">
        <v>1738.62158</v>
      </c>
      <c r="I46" s="150">
        <f t="shared" si="43"/>
        <v>1735.33854</v>
      </c>
      <c r="J46" s="325">
        <v>1735.33854</v>
      </c>
      <c r="K46" s="326">
        <v>0</v>
      </c>
      <c r="L46" s="596">
        <v>0</v>
      </c>
      <c r="M46" s="331">
        <v>0</v>
      </c>
      <c r="N46" s="154">
        <f t="shared" si="45"/>
        <v>0</v>
      </c>
      <c r="O46" s="326">
        <v>0</v>
      </c>
      <c r="P46" s="327">
        <v>0</v>
      </c>
      <c r="Q46" s="253">
        <v>0</v>
      </c>
    </row>
    <row r="47" spans="2:17">
      <c r="B47" s="559" t="s">
        <v>616</v>
      </c>
      <c r="C47" s="560" t="s">
        <v>25</v>
      </c>
      <c r="D47" s="149">
        <f t="shared" si="1"/>
        <v>0</v>
      </c>
      <c r="E47" s="150">
        <f t="shared" si="42"/>
        <v>0</v>
      </c>
      <c r="F47" s="325">
        <v>0</v>
      </c>
      <c r="G47" s="326">
        <v>0</v>
      </c>
      <c r="H47" s="596">
        <v>0</v>
      </c>
      <c r="I47" s="150">
        <f t="shared" si="43"/>
        <v>0</v>
      </c>
      <c r="J47" s="325">
        <v>0</v>
      </c>
      <c r="K47" s="326">
        <v>0</v>
      </c>
      <c r="L47" s="596">
        <v>0</v>
      </c>
      <c r="M47" s="331">
        <v>0</v>
      </c>
      <c r="N47" s="154">
        <f t="shared" si="45"/>
        <v>0</v>
      </c>
      <c r="O47" s="326">
        <v>0</v>
      </c>
      <c r="P47" s="327">
        <v>0</v>
      </c>
      <c r="Q47" s="253">
        <v>0</v>
      </c>
    </row>
    <row r="48" spans="2:17">
      <c r="B48" s="559" t="s">
        <v>617</v>
      </c>
      <c r="C48" s="560" t="s">
        <v>27</v>
      </c>
      <c r="D48" s="149">
        <f t="shared" si="1"/>
        <v>0</v>
      </c>
      <c r="E48" s="150">
        <f t="shared" si="42"/>
        <v>0</v>
      </c>
      <c r="F48" s="325">
        <v>0</v>
      </c>
      <c r="G48" s="326">
        <v>0</v>
      </c>
      <c r="H48" s="596">
        <v>0</v>
      </c>
      <c r="I48" s="150">
        <f t="shared" si="43"/>
        <v>0</v>
      </c>
      <c r="J48" s="325">
        <v>0</v>
      </c>
      <c r="K48" s="326">
        <v>0</v>
      </c>
      <c r="L48" s="596">
        <v>0</v>
      </c>
      <c r="M48" s="331">
        <v>0</v>
      </c>
      <c r="N48" s="154">
        <f t="shared" si="45"/>
        <v>0</v>
      </c>
      <c r="O48" s="326">
        <v>0</v>
      </c>
      <c r="P48" s="327">
        <v>0</v>
      </c>
      <c r="Q48" s="253">
        <v>0</v>
      </c>
    </row>
    <row r="49" spans="2:17" ht="38.25">
      <c r="B49" s="559" t="s">
        <v>618</v>
      </c>
      <c r="C49" s="560" t="s">
        <v>604</v>
      </c>
      <c r="D49" s="149">
        <f t="shared" si="1"/>
        <v>1796.72</v>
      </c>
      <c r="E49" s="150">
        <f t="shared" si="42"/>
        <v>235.40902</v>
      </c>
      <c r="F49" s="325">
        <v>18.083220000000001</v>
      </c>
      <c r="G49" s="326">
        <v>207.00702999999999</v>
      </c>
      <c r="H49" s="596">
        <v>10.318770000000001</v>
      </c>
      <c r="I49" s="150">
        <f t="shared" si="43"/>
        <v>1561.31098</v>
      </c>
      <c r="J49" s="325">
        <v>166.43778</v>
      </c>
      <c r="K49" s="326">
        <v>1373.1693399999999</v>
      </c>
      <c r="L49" s="596">
        <v>21.703859999999999</v>
      </c>
      <c r="M49" s="331">
        <v>0</v>
      </c>
      <c r="N49" s="154">
        <f t="shared" si="45"/>
        <v>0</v>
      </c>
      <c r="O49" s="326">
        <v>0</v>
      </c>
      <c r="P49" s="327">
        <v>0</v>
      </c>
      <c r="Q49" s="253">
        <v>0</v>
      </c>
    </row>
    <row r="50" spans="2:17">
      <c r="B50" s="557" t="s">
        <v>295</v>
      </c>
      <c r="C50" s="563" t="s">
        <v>31</v>
      </c>
      <c r="D50" s="149">
        <f t="shared" si="1"/>
        <v>228.13511000000003</v>
      </c>
      <c r="E50" s="150">
        <f t="shared" si="42"/>
        <v>94.006810000000002</v>
      </c>
      <c r="F50" s="151">
        <f>SUM(F51:F52)</f>
        <v>83.401859999999999</v>
      </c>
      <c r="G50" s="152">
        <f>SUM(G51:G52)</f>
        <v>5.7195</v>
      </c>
      <c r="H50" s="493">
        <f>SUM(H51:H52)</f>
        <v>4.8854499999999996</v>
      </c>
      <c r="I50" s="150">
        <f t="shared" si="43"/>
        <v>134.12830000000002</v>
      </c>
      <c r="J50" s="151">
        <f t="shared" ref="J50:Q50" si="47">SUM(J51:J52)</f>
        <v>83.333680000000001</v>
      </c>
      <c r="K50" s="152">
        <f t="shared" si="47"/>
        <v>25.340240000000001</v>
      </c>
      <c r="L50" s="493">
        <f t="shared" si="47"/>
        <v>25.45438</v>
      </c>
      <c r="M50" s="150">
        <f t="shared" si="47"/>
        <v>0</v>
      </c>
      <c r="N50" s="154">
        <f t="shared" si="45"/>
        <v>0</v>
      </c>
      <c r="O50" s="152">
        <f t="shared" si="47"/>
        <v>0</v>
      </c>
      <c r="P50" s="153">
        <f t="shared" si="47"/>
        <v>0</v>
      </c>
      <c r="Q50" s="150">
        <f t="shared" si="47"/>
        <v>0</v>
      </c>
    </row>
    <row r="51" spans="2:17" ht="51.75">
      <c r="B51" s="559" t="s">
        <v>297</v>
      </c>
      <c r="C51" s="564" t="s">
        <v>33</v>
      </c>
      <c r="D51" s="149">
        <f t="shared" si="1"/>
        <v>215.34511000000001</v>
      </c>
      <c r="E51" s="150">
        <f t="shared" si="42"/>
        <v>94.006810000000002</v>
      </c>
      <c r="F51" s="325">
        <v>83.401859999999999</v>
      </c>
      <c r="G51" s="326">
        <v>5.7195</v>
      </c>
      <c r="H51" s="596">
        <v>4.8854499999999996</v>
      </c>
      <c r="I51" s="150">
        <f t="shared" si="43"/>
        <v>121.3383</v>
      </c>
      <c r="J51" s="325">
        <v>73.243679999999998</v>
      </c>
      <c r="K51" s="326">
        <v>25.340240000000001</v>
      </c>
      <c r="L51" s="596">
        <v>22.754380000000001</v>
      </c>
      <c r="M51" s="331">
        <v>0</v>
      </c>
      <c r="N51" s="154">
        <f t="shared" si="45"/>
        <v>0</v>
      </c>
      <c r="O51" s="326">
        <v>0</v>
      </c>
      <c r="P51" s="327">
        <v>0</v>
      </c>
      <c r="Q51" s="253">
        <v>0</v>
      </c>
    </row>
    <row r="52" spans="2:17">
      <c r="B52" s="559" t="s">
        <v>298</v>
      </c>
      <c r="C52" s="564" t="s">
        <v>35</v>
      </c>
      <c r="D52" s="149">
        <f t="shared" si="1"/>
        <v>12.79</v>
      </c>
      <c r="E52" s="150">
        <f t="shared" si="42"/>
        <v>0</v>
      </c>
      <c r="F52" s="325">
        <v>0</v>
      </c>
      <c r="G52" s="326">
        <v>0</v>
      </c>
      <c r="H52" s="596">
        <v>0</v>
      </c>
      <c r="I52" s="150">
        <f t="shared" si="43"/>
        <v>12.79</v>
      </c>
      <c r="J52" s="325">
        <v>10.09</v>
      </c>
      <c r="K52" s="326">
        <v>0</v>
      </c>
      <c r="L52" s="596">
        <v>2.7</v>
      </c>
      <c r="M52" s="331">
        <v>0</v>
      </c>
      <c r="N52" s="154">
        <f t="shared" si="45"/>
        <v>0</v>
      </c>
      <c r="O52" s="326">
        <v>0</v>
      </c>
      <c r="P52" s="327">
        <v>0</v>
      </c>
      <c r="Q52" s="253">
        <v>0</v>
      </c>
    </row>
    <row r="53" spans="2:17">
      <c r="B53" s="557" t="s">
        <v>300</v>
      </c>
      <c r="C53" s="563" t="s">
        <v>37</v>
      </c>
      <c r="D53" s="149">
        <f t="shared" si="1"/>
        <v>57.667020000000001</v>
      </c>
      <c r="E53" s="150">
        <f t="shared" si="42"/>
        <v>19.817589999999999</v>
      </c>
      <c r="F53" s="151">
        <f>SUM(F54:F58)</f>
        <v>0.66752999999999996</v>
      </c>
      <c r="G53" s="152">
        <f>SUM(G54:G58)</f>
        <v>19.15006</v>
      </c>
      <c r="H53" s="493">
        <f>SUM(H54:H58)</f>
        <v>0</v>
      </c>
      <c r="I53" s="150">
        <f t="shared" si="43"/>
        <v>2.3615399999999998</v>
      </c>
      <c r="J53" s="151">
        <f t="shared" ref="J53:Q53" si="48">SUM(J54:J58)</f>
        <v>0.78</v>
      </c>
      <c r="K53" s="152">
        <f t="shared" si="48"/>
        <v>1.5815399999999999</v>
      </c>
      <c r="L53" s="493">
        <f t="shared" si="48"/>
        <v>0</v>
      </c>
      <c r="M53" s="150">
        <f t="shared" si="48"/>
        <v>0</v>
      </c>
      <c r="N53" s="154">
        <f t="shared" si="45"/>
        <v>35.48789</v>
      </c>
      <c r="O53" s="152">
        <f t="shared" si="48"/>
        <v>35.48789</v>
      </c>
      <c r="P53" s="153">
        <f t="shared" si="48"/>
        <v>0</v>
      </c>
      <c r="Q53" s="150">
        <f t="shared" si="48"/>
        <v>0</v>
      </c>
    </row>
    <row r="54" spans="2:17">
      <c r="B54" s="559" t="s">
        <v>301</v>
      </c>
      <c r="C54" s="564" t="s">
        <v>39</v>
      </c>
      <c r="D54" s="149">
        <f t="shared" si="1"/>
        <v>32.394359999999999</v>
      </c>
      <c r="E54" s="147">
        <f t="shared" si="42"/>
        <v>0</v>
      </c>
      <c r="F54" s="597">
        <v>0</v>
      </c>
      <c r="G54" s="598">
        <v>0</v>
      </c>
      <c r="H54" s="599">
        <v>0</v>
      </c>
      <c r="I54" s="147">
        <f t="shared" si="43"/>
        <v>0</v>
      </c>
      <c r="J54" s="597">
        <v>0</v>
      </c>
      <c r="K54" s="598">
        <v>0</v>
      </c>
      <c r="L54" s="599">
        <v>0</v>
      </c>
      <c r="M54" s="600">
        <v>0</v>
      </c>
      <c r="N54" s="567">
        <f t="shared" si="45"/>
        <v>32.394359999999999</v>
      </c>
      <c r="O54" s="598">
        <v>32.394359999999999</v>
      </c>
      <c r="P54" s="601">
        <v>0</v>
      </c>
      <c r="Q54" s="253">
        <v>0</v>
      </c>
    </row>
    <row r="55" spans="2:17">
      <c r="B55" s="559" t="s">
        <v>303</v>
      </c>
      <c r="C55" s="568" t="s">
        <v>42</v>
      </c>
      <c r="D55" s="149">
        <f t="shared" si="1"/>
        <v>0</v>
      </c>
      <c r="E55" s="147">
        <f t="shared" si="42"/>
        <v>0</v>
      </c>
      <c r="F55" s="597">
        <v>0</v>
      </c>
      <c r="G55" s="598">
        <v>0</v>
      </c>
      <c r="H55" s="599">
        <v>0</v>
      </c>
      <c r="I55" s="147">
        <f t="shared" si="43"/>
        <v>0</v>
      </c>
      <c r="J55" s="597">
        <v>0</v>
      </c>
      <c r="K55" s="598">
        <v>0</v>
      </c>
      <c r="L55" s="599">
        <v>0</v>
      </c>
      <c r="M55" s="600">
        <v>0</v>
      </c>
      <c r="N55" s="567">
        <f t="shared" si="45"/>
        <v>0</v>
      </c>
      <c r="O55" s="598">
        <v>0</v>
      </c>
      <c r="P55" s="601">
        <v>0</v>
      </c>
      <c r="Q55" s="253">
        <v>0</v>
      </c>
    </row>
    <row r="56" spans="2:17">
      <c r="B56" s="559" t="s">
        <v>619</v>
      </c>
      <c r="C56" s="568" t="s">
        <v>45</v>
      </c>
      <c r="D56" s="149">
        <f t="shared" si="1"/>
        <v>0</v>
      </c>
      <c r="E56" s="147">
        <f t="shared" si="42"/>
        <v>0</v>
      </c>
      <c r="F56" s="597">
        <v>0</v>
      </c>
      <c r="G56" s="598">
        <v>0</v>
      </c>
      <c r="H56" s="599">
        <v>0</v>
      </c>
      <c r="I56" s="147">
        <f t="shared" si="43"/>
        <v>0</v>
      </c>
      <c r="J56" s="597">
        <v>0</v>
      </c>
      <c r="K56" s="598">
        <v>0</v>
      </c>
      <c r="L56" s="599">
        <v>0</v>
      </c>
      <c r="M56" s="600">
        <v>0</v>
      </c>
      <c r="N56" s="567">
        <f t="shared" si="45"/>
        <v>0</v>
      </c>
      <c r="O56" s="598">
        <v>0</v>
      </c>
      <c r="P56" s="601">
        <v>0</v>
      </c>
      <c r="Q56" s="253">
        <v>0</v>
      </c>
    </row>
    <row r="57" spans="2:17" ht="26.25">
      <c r="B57" s="559" t="s">
        <v>620</v>
      </c>
      <c r="C57" s="568" t="s">
        <v>47</v>
      </c>
      <c r="D57" s="149">
        <f t="shared" si="1"/>
        <v>3.0935299999999999</v>
      </c>
      <c r="E57" s="147">
        <f t="shared" si="42"/>
        <v>0</v>
      </c>
      <c r="F57" s="597">
        <v>0</v>
      </c>
      <c r="G57" s="598">
        <v>0</v>
      </c>
      <c r="H57" s="599">
        <v>0</v>
      </c>
      <c r="I57" s="147">
        <f t="shared" si="43"/>
        <v>0</v>
      </c>
      <c r="J57" s="597">
        <v>0</v>
      </c>
      <c r="K57" s="598">
        <v>0</v>
      </c>
      <c r="L57" s="599">
        <v>0</v>
      </c>
      <c r="M57" s="600">
        <v>0</v>
      </c>
      <c r="N57" s="567">
        <f t="shared" si="45"/>
        <v>3.0935299999999999</v>
      </c>
      <c r="O57" s="598">
        <v>3.0935299999999999</v>
      </c>
      <c r="P57" s="601">
        <v>0</v>
      </c>
      <c r="Q57" s="253">
        <v>0</v>
      </c>
    </row>
    <row r="58" spans="2:17" ht="26.25">
      <c r="B58" s="559" t="s">
        <v>621</v>
      </c>
      <c r="C58" s="568" t="s">
        <v>610</v>
      </c>
      <c r="D58" s="149">
        <f t="shared" si="1"/>
        <v>22.179130000000001</v>
      </c>
      <c r="E58" s="147">
        <f t="shared" si="42"/>
        <v>19.817589999999999</v>
      </c>
      <c r="F58" s="597">
        <v>0.66752999999999996</v>
      </c>
      <c r="G58" s="598">
        <v>19.15006</v>
      </c>
      <c r="H58" s="599">
        <v>0</v>
      </c>
      <c r="I58" s="147">
        <f t="shared" si="43"/>
        <v>2.3615399999999998</v>
      </c>
      <c r="J58" s="597">
        <v>0.78</v>
      </c>
      <c r="K58" s="598">
        <v>1.5815399999999999</v>
      </c>
      <c r="L58" s="599">
        <v>0</v>
      </c>
      <c r="M58" s="600">
        <v>0</v>
      </c>
      <c r="N58" s="567">
        <f t="shared" si="45"/>
        <v>0</v>
      </c>
      <c r="O58" s="598">
        <v>0</v>
      </c>
      <c r="P58" s="601">
        <v>0</v>
      </c>
      <c r="Q58" s="253">
        <v>0</v>
      </c>
    </row>
    <row r="59" spans="2:17">
      <c r="B59" s="557" t="s">
        <v>305</v>
      </c>
      <c r="C59" s="571" t="s">
        <v>53</v>
      </c>
      <c r="D59" s="350">
        <f t="shared" si="1"/>
        <v>49.080890000000004</v>
      </c>
      <c r="E59" s="572">
        <f t="shared" si="42"/>
        <v>4.5999999999999996</v>
      </c>
      <c r="F59" s="573">
        <f>SUM(F60:F61)</f>
        <v>0</v>
      </c>
      <c r="G59" s="574">
        <f>SUM(G60:G61)</f>
        <v>0</v>
      </c>
      <c r="H59" s="575">
        <f>SUM(H60:H61)</f>
        <v>4.5999999999999996</v>
      </c>
      <c r="I59" s="572">
        <f t="shared" si="43"/>
        <v>42.130890000000001</v>
      </c>
      <c r="J59" s="573">
        <f t="shared" ref="J59:Q59" si="49">SUM(J60:J61)</f>
        <v>28.630890000000001</v>
      </c>
      <c r="K59" s="574">
        <f t="shared" si="49"/>
        <v>0</v>
      </c>
      <c r="L59" s="575">
        <f t="shared" si="49"/>
        <v>13.5</v>
      </c>
      <c r="M59" s="572">
        <f t="shared" si="49"/>
        <v>2.35</v>
      </c>
      <c r="N59" s="576">
        <f t="shared" si="45"/>
        <v>0</v>
      </c>
      <c r="O59" s="574">
        <f t="shared" si="49"/>
        <v>0</v>
      </c>
      <c r="P59" s="602">
        <f t="shared" si="49"/>
        <v>0</v>
      </c>
      <c r="Q59" s="572">
        <f t="shared" si="49"/>
        <v>0</v>
      </c>
    </row>
    <row r="60" spans="2:17">
      <c r="B60" s="577" t="s">
        <v>307</v>
      </c>
      <c r="C60" s="578" t="s">
        <v>55</v>
      </c>
      <c r="D60" s="311">
        <f t="shared" si="1"/>
        <v>6.9499999999999993</v>
      </c>
      <c r="E60" s="309">
        <f t="shared" si="42"/>
        <v>4.5999999999999996</v>
      </c>
      <c r="F60" s="603">
        <v>0</v>
      </c>
      <c r="G60" s="604">
        <v>0</v>
      </c>
      <c r="H60" s="605">
        <v>4.5999999999999996</v>
      </c>
      <c r="I60" s="309">
        <f t="shared" si="43"/>
        <v>0</v>
      </c>
      <c r="J60" s="603">
        <v>0</v>
      </c>
      <c r="K60" s="604">
        <v>0</v>
      </c>
      <c r="L60" s="605">
        <v>0</v>
      </c>
      <c r="M60" s="606">
        <v>2.35</v>
      </c>
      <c r="N60" s="581">
        <f t="shared" si="45"/>
        <v>0</v>
      </c>
      <c r="O60" s="604">
        <v>0</v>
      </c>
      <c r="P60" s="607">
        <v>0</v>
      </c>
      <c r="Q60" s="253">
        <v>0</v>
      </c>
    </row>
    <row r="61" spans="2:17" ht="26.25">
      <c r="B61" s="577" t="s">
        <v>309</v>
      </c>
      <c r="C61" s="582" t="s">
        <v>57</v>
      </c>
      <c r="D61" s="350">
        <f t="shared" si="1"/>
        <v>42.130890000000001</v>
      </c>
      <c r="E61" s="572">
        <f t="shared" si="42"/>
        <v>0</v>
      </c>
      <c r="F61" s="608">
        <v>0</v>
      </c>
      <c r="G61" s="609">
        <v>0</v>
      </c>
      <c r="H61" s="610">
        <v>0</v>
      </c>
      <c r="I61" s="572">
        <f t="shared" si="43"/>
        <v>42.130890000000001</v>
      </c>
      <c r="J61" s="608">
        <v>28.630890000000001</v>
      </c>
      <c r="K61" s="609">
        <v>0</v>
      </c>
      <c r="L61" s="610">
        <v>13.5</v>
      </c>
      <c r="M61" s="611">
        <v>0</v>
      </c>
      <c r="N61" s="576">
        <f t="shared" si="45"/>
        <v>0</v>
      </c>
      <c r="O61" s="609">
        <v>0</v>
      </c>
      <c r="P61" s="612">
        <v>0</v>
      </c>
      <c r="Q61" s="253">
        <v>0</v>
      </c>
    </row>
    <row r="62" spans="2:17">
      <c r="B62" s="583" t="s">
        <v>311</v>
      </c>
      <c r="C62" s="584" t="s">
        <v>611</v>
      </c>
      <c r="D62" s="350">
        <f t="shared" si="1"/>
        <v>0</v>
      </c>
      <c r="E62" s="572">
        <f t="shared" si="42"/>
        <v>0</v>
      </c>
      <c r="F62" s="573">
        <f>SUM(F63:F65)</f>
        <v>0</v>
      </c>
      <c r="G62" s="574">
        <f>SUM(G63:G65)</f>
        <v>0</v>
      </c>
      <c r="H62" s="575">
        <f>SUM(H63:H65)</f>
        <v>0</v>
      </c>
      <c r="I62" s="572">
        <f t="shared" si="43"/>
        <v>0</v>
      </c>
      <c r="J62" s="573">
        <f t="shared" ref="J62:Q62" si="50">SUM(J63:J65)</f>
        <v>0</v>
      </c>
      <c r="K62" s="574">
        <f t="shared" si="50"/>
        <v>0</v>
      </c>
      <c r="L62" s="575">
        <f t="shared" si="50"/>
        <v>0</v>
      </c>
      <c r="M62" s="572">
        <f t="shared" si="50"/>
        <v>0</v>
      </c>
      <c r="N62" s="576">
        <f t="shared" si="45"/>
        <v>0</v>
      </c>
      <c r="O62" s="574">
        <f t="shared" si="50"/>
        <v>0</v>
      </c>
      <c r="P62" s="602">
        <f t="shared" si="50"/>
        <v>0</v>
      </c>
      <c r="Q62" s="572">
        <f t="shared" si="50"/>
        <v>0</v>
      </c>
    </row>
    <row r="63" spans="2:17">
      <c r="B63" s="585" t="s">
        <v>313</v>
      </c>
      <c r="C63" s="586" t="s">
        <v>612</v>
      </c>
      <c r="D63" s="350">
        <f t="shared" si="1"/>
        <v>0</v>
      </c>
      <c r="E63" s="572">
        <f t="shared" si="42"/>
        <v>0</v>
      </c>
      <c r="F63" s="608">
        <v>0</v>
      </c>
      <c r="G63" s="609">
        <v>0</v>
      </c>
      <c r="H63" s="610">
        <v>0</v>
      </c>
      <c r="I63" s="572">
        <f t="shared" si="43"/>
        <v>0</v>
      </c>
      <c r="J63" s="608">
        <v>0</v>
      </c>
      <c r="K63" s="609">
        <v>0</v>
      </c>
      <c r="L63" s="610">
        <v>0</v>
      </c>
      <c r="M63" s="611">
        <v>0</v>
      </c>
      <c r="N63" s="576">
        <f t="shared" si="45"/>
        <v>0</v>
      </c>
      <c r="O63" s="609">
        <v>0</v>
      </c>
      <c r="P63" s="612">
        <v>0</v>
      </c>
      <c r="Q63" s="253">
        <v>0</v>
      </c>
    </row>
    <row r="64" spans="2:17">
      <c r="B64" s="585" t="s">
        <v>622</v>
      </c>
      <c r="C64" s="586" t="s">
        <v>612</v>
      </c>
      <c r="D64" s="350">
        <f t="shared" si="1"/>
        <v>0</v>
      </c>
      <c r="E64" s="572">
        <f t="shared" si="42"/>
        <v>0</v>
      </c>
      <c r="F64" s="608">
        <v>0</v>
      </c>
      <c r="G64" s="609">
        <v>0</v>
      </c>
      <c r="H64" s="610">
        <v>0</v>
      </c>
      <c r="I64" s="572">
        <f t="shared" si="43"/>
        <v>0</v>
      </c>
      <c r="J64" s="608">
        <v>0</v>
      </c>
      <c r="K64" s="609">
        <v>0</v>
      </c>
      <c r="L64" s="610">
        <v>0</v>
      </c>
      <c r="M64" s="611">
        <v>0</v>
      </c>
      <c r="N64" s="576">
        <f t="shared" si="45"/>
        <v>0</v>
      </c>
      <c r="O64" s="609">
        <v>0</v>
      </c>
      <c r="P64" s="612">
        <v>0</v>
      </c>
      <c r="Q64" s="253">
        <v>0</v>
      </c>
    </row>
    <row r="65" spans="2:18">
      <c r="B65" s="587" t="s">
        <v>623</v>
      </c>
      <c r="C65" s="588" t="s">
        <v>612</v>
      </c>
      <c r="D65" s="589">
        <f t="shared" si="1"/>
        <v>0</v>
      </c>
      <c r="E65" s="590">
        <f t="shared" si="42"/>
        <v>0</v>
      </c>
      <c r="F65" s="613">
        <v>0</v>
      </c>
      <c r="G65" s="614">
        <v>0</v>
      </c>
      <c r="H65" s="615">
        <v>0</v>
      </c>
      <c r="I65" s="590">
        <f t="shared" si="43"/>
        <v>0</v>
      </c>
      <c r="J65" s="613">
        <v>0</v>
      </c>
      <c r="K65" s="614">
        <v>0</v>
      </c>
      <c r="L65" s="615">
        <v>0</v>
      </c>
      <c r="M65" s="616">
        <v>0</v>
      </c>
      <c r="N65" s="594">
        <f t="shared" si="45"/>
        <v>0</v>
      </c>
      <c r="O65" s="614">
        <v>0</v>
      </c>
      <c r="P65" s="617">
        <v>0</v>
      </c>
      <c r="Q65" s="618">
        <v>0</v>
      </c>
    </row>
    <row r="66" spans="2:18">
      <c r="B66" s="550" t="s">
        <v>130</v>
      </c>
      <c r="C66" s="550" t="s">
        <v>624</v>
      </c>
      <c r="D66" s="139">
        <f t="shared" ref="D66:Q66" si="51">D67+D71+D78+D81+D87+D90</f>
        <v>120.35078</v>
      </c>
      <c r="E66" s="551">
        <f t="shared" si="51"/>
        <v>41.086793485760005</v>
      </c>
      <c r="F66" s="552">
        <f t="shared" si="51"/>
        <v>2.7442384855599995</v>
      </c>
      <c r="G66" s="553">
        <f t="shared" si="51"/>
        <v>2.8397970048799999</v>
      </c>
      <c r="H66" s="554">
        <f t="shared" si="51"/>
        <v>35.502757995320003</v>
      </c>
      <c r="I66" s="551">
        <f t="shared" si="51"/>
        <v>79.071906669360004</v>
      </c>
      <c r="J66" s="552">
        <f t="shared" si="51"/>
        <v>60.282502194199992</v>
      </c>
      <c r="K66" s="553">
        <f t="shared" si="51"/>
        <v>17.187655944139998</v>
      </c>
      <c r="L66" s="554">
        <f t="shared" si="51"/>
        <v>1.6017485310200001</v>
      </c>
      <c r="M66" s="551">
        <f t="shared" si="51"/>
        <v>9.7484131800000002E-3</v>
      </c>
      <c r="N66" s="555">
        <f t="shared" si="51"/>
        <v>0.17390687709999997</v>
      </c>
      <c r="O66" s="553">
        <f t="shared" si="51"/>
        <v>0.17390687709999997</v>
      </c>
      <c r="P66" s="556">
        <f t="shared" si="51"/>
        <v>0</v>
      </c>
      <c r="Q66" s="551">
        <f t="shared" si="51"/>
        <v>8.4245545999999984E-3</v>
      </c>
      <c r="R66" s="619"/>
    </row>
    <row r="67" spans="2:18">
      <c r="B67" s="557" t="s">
        <v>132</v>
      </c>
      <c r="C67" s="558" t="s">
        <v>8</v>
      </c>
      <c r="D67" s="149">
        <f>SUM(D68:D70)</f>
        <v>24.27956</v>
      </c>
      <c r="E67" s="150">
        <f t="shared" ref="E67:E93" si="52">SUM(F67:H67)</f>
        <v>8.2888475475199996</v>
      </c>
      <c r="F67" s="151">
        <f>SUM(F68:F70)</f>
        <v>0.55362252711999993</v>
      </c>
      <c r="G67" s="152">
        <f>SUM(G68:G70)</f>
        <v>0.57290049775999996</v>
      </c>
      <c r="H67" s="493">
        <f>SUM(H68:H70)</f>
        <v>7.1623245226400005</v>
      </c>
      <c r="I67" s="150">
        <f t="shared" ref="I67:I93" si="53">SUM(J67:L67)</f>
        <v>15.95196227472</v>
      </c>
      <c r="J67" s="151">
        <f t="shared" ref="J67:Q67" si="54">SUM(J68:J70)</f>
        <v>12.1613888084</v>
      </c>
      <c r="K67" s="152">
        <f t="shared" si="54"/>
        <v>3.4674368022800004</v>
      </c>
      <c r="L67" s="493">
        <f t="shared" si="54"/>
        <v>0.32313666403999997</v>
      </c>
      <c r="M67" s="150">
        <f t="shared" si="54"/>
        <v>1.9666443599999999E-3</v>
      </c>
      <c r="N67" s="154">
        <f t="shared" ref="N67:N93" si="55">SUM(O67:P67)</f>
        <v>3.5083964199999998E-2</v>
      </c>
      <c r="O67" s="152">
        <f t="shared" si="54"/>
        <v>3.5083964199999998E-2</v>
      </c>
      <c r="P67" s="153">
        <f t="shared" si="54"/>
        <v>0</v>
      </c>
      <c r="Q67" s="150">
        <f t="shared" si="54"/>
        <v>1.6995692E-3</v>
      </c>
    </row>
    <row r="68" spans="2:18">
      <c r="B68" s="559" t="s">
        <v>407</v>
      </c>
      <c r="C68" s="560" t="s">
        <v>10</v>
      </c>
      <c r="D68" s="328">
        <v>1.1100000000000001</v>
      </c>
      <c r="E68" s="324">
        <f t="shared" si="52"/>
        <v>0.37894512000000002</v>
      </c>
      <c r="F68" s="378">
        <f t="shared" ref="F68:H70" si="56">IFERROR($D68*F95/100, 0)</f>
        <v>2.5310220000000001E-2</v>
      </c>
      <c r="G68" s="379">
        <f t="shared" si="56"/>
        <v>2.6191560000000003E-2</v>
      </c>
      <c r="H68" s="620">
        <f t="shared" si="56"/>
        <v>0.32744334000000003</v>
      </c>
      <c r="I68" s="324">
        <f t="shared" si="53"/>
        <v>0.72928331999999996</v>
      </c>
      <c r="J68" s="378">
        <f t="shared" ref="J68:M70" si="57">IFERROR($D68*J95/100, 0)</f>
        <v>0.55598789999999998</v>
      </c>
      <c r="K68" s="379">
        <f t="shared" si="57"/>
        <v>0.15852243000000002</v>
      </c>
      <c r="L68" s="620">
        <f t="shared" si="57"/>
        <v>1.4772990000000001E-2</v>
      </c>
      <c r="M68" s="324">
        <f t="shared" si="57"/>
        <v>8.9910000000000012E-5</v>
      </c>
      <c r="N68" s="621">
        <f t="shared" si="55"/>
        <v>1.60395E-3</v>
      </c>
      <c r="O68" s="379">
        <f t="shared" ref="O68:Q70" si="58">IFERROR($D68*O95/100, 0)</f>
        <v>1.60395E-3</v>
      </c>
      <c r="P68" s="380">
        <f t="shared" si="58"/>
        <v>0</v>
      </c>
      <c r="Q68" s="324">
        <f t="shared" si="58"/>
        <v>7.7700000000000005E-5</v>
      </c>
    </row>
    <row r="69" spans="2:18">
      <c r="B69" s="559" t="s">
        <v>408</v>
      </c>
      <c r="C69" s="560" t="s">
        <v>11</v>
      </c>
      <c r="D69" s="328">
        <v>0</v>
      </c>
      <c r="E69" s="324">
        <f t="shared" si="52"/>
        <v>0</v>
      </c>
      <c r="F69" s="378">
        <f t="shared" si="56"/>
        <v>0</v>
      </c>
      <c r="G69" s="379">
        <f t="shared" si="56"/>
        <v>0</v>
      </c>
      <c r="H69" s="620">
        <f t="shared" si="56"/>
        <v>0</v>
      </c>
      <c r="I69" s="324">
        <f t="shared" si="53"/>
        <v>0</v>
      </c>
      <c r="J69" s="378">
        <f t="shared" si="57"/>
        <v>0</v>
      </c>
      <c r="K69" s="379">
        <f t="shared" si="57"/>
        <v>0</v>
      </c>
      <c r="L69" s="620">
        <f t="shared" si="57"/>
        <v>0</v>
      </c>
      <c r="M69" s="324">
        <f t="shared" si="57"/>
        <v>0</v>
      </c>
      <c r="N69" s="621">
        <f t="shared" si="55"/>
        <v>0</v>
      </c>
      <c r="O69" s="379">
        <f t="shared" si="58"/>
        <v>0</v>
      </c>
      <c r="P69" s="380">
        <f t="shared" si="58"/>
        <v>0</v>
      </c>
      <c r="Q69" s="324">
        <f t="shared" si="58"/>
        <v>0</v>
      </c>
    </row>
    <row r="70" spans="2:18">
      <c r="B70" s="559" t="s">
        <v>625</v>
      </c>
      <c r="C70" s="560" t="s">
        <v>13</v>
      </c>
      <c r="D70" s="328">
        <v>23.169560000000001</v>
      </c>
      <c r="E70" s="324">
        <f t="shared" si="52"/>
        <v>7.9099024275200005</v>
      </c>
      <c r="F70" s="378">
        <f t="shared" si="56"/>
        <v>0.52831230711999988</v>
      </c>
      <c r="G70" s="379">
        <f t="shared" si="56"/>
        <v>0.54670893775999996</v>
      </c>
      <c r="H70" s="620">
        <f t="shared" si="56"/>
        <v>6.8348811826400002</v>
      </c>
      <c r="I70" s="324">
        <f t="shared" si="53"/>
        <v>15.222678954720001</v>
      </c>
      <c r="J70" s="378">
        <f t="shared" si="57"/>
        <v>11.6054009084</v>
      </c>
      <c r="K70" s="379">
        <f t="shared" si="57"/>
        <v>3.3089143722800003</v>
      </c>
      <c r="L70" s="620">
        <f t="shared" si="57"/>
        <v>0.30836367403999998</v>
      </c>
      <c r="M70" s="324">
        <f t="shared" si="57"/>
        <v>1.87673436E-3</v>
      </c>
      <c r="N70" s="621">
        <f t="shared" si="55"/>
        <v>3.3480014199999998E-2</v>
      </c>
      <c r="O70" s="379">
        <f t="shared" si="58"/>
        <v>3.3480014199999998E-2</v>
      </c>
      <c r="P70" s="380">
        <f t="shared" si="58"/>
        <v>0</v>
      </c>
      <c r="Q70" s="324">
        <f t="shared" si="58"/>
        <v>1.6218692E-3</v>
      </c>
    </row>
    <row r="71" spans="2:18">
      <c r="B71" s="557" t="s">
        <v>134</v>
      </c>
      <c r="C71" s="561" t="s">
        <v>15</v>
      </c>
      <c r="D71" s="149">
        <f>SUM(D72:D77)</f>
        <v>53.346359999999997</v>
      </c>
      <c r="E71" s="150">
        <f t="shared" si="52"/>
        <v>18.21202053312</v>
      </c>
      <c r="F71" s="151">
        <f>SUM(F72:F77)</f>
        <v>1.2164037007199999</v>
      </c>
      <c r="G71" s="152">
        <f>SUM(G72:G77)</f>
        <v>1.2587607105599998</v>
      </c>
      <c r="H71" s="493">
        <f>SUM(H72:H77)</f>
        <v>15.736856121840001</v>
      </c>
      <c r="I71" s="150">
        <f t="shared" si="53"/>
        <v>35.049198676319996</v>
      </c>
      <c r="J71" s="151">
        <f t="shared" ref="J71:Q71" si="59">SUM(J72:J77)</f>
        <v>26.720658260399997</v>
      </c>
      <c r="K71" s="152">
        <f t="shared" si="59"/>
        <v>7.6185537106799996</v>
      </c>
      <c r="L71" s="493">
        <f t="shared" si="59"/>
        <v>0.70998670523999996</v>
      </c>
      <c r="M71" s="150">
        <f t="shared" si="59"/>
        <v>4.3210551600000001E-3</v>
      </c>
      <c r="N71" s="154">
        <f t="shared" si="55"/>
        <v>7.7085490199999981E-2</v>
      </c>
      <c r="O71" s="152">
        <f t="shared" si="59"/>
        <v>7.7085490199999981E-2</v>
      </c>
      <c r="P71" s="153">
        <f t="shared" si="59"/>
        <v>0</v>
      </c>
      <c r="Q71" s="150">
        <f t="shared" si="59"/>
        <v>3.7342451999999998E-3</v>
      </c>
    </row>
    <row r="72" spans="2:18">
      <c r="B72" s="559" t="s">
        <v>136</v>
      </c>
      <c r="C72" s="560" t="s">
        <v>17</v>
      </c>
      <c r="D72" s="328">
        <v>53.346359999999997</v>
      </c>
      <c r="E72" s="324">
        <f t="shared" si="52"/>
        <v>18.21202053312</v>
      </c>
      <c r="F72" s="378">
        <f t="shared" ref="F72:H75" si="60">IFERROR($D72*F98/100, 0)</f>
        <v>1.2164037007199999</v>
      </c>
      <c r="G72" s="379">
        <f t="shared" si="60"/>
        <v>1.2587607105599998</v>
      </c>
      <c r="H72" s="620">
        <f t="shared" si="60"/>
        <v>15.736856121840001</v>
      </c>
      <c r="I72" s="324">
        <f t="shared" si="53"/>
        <v>35.049198676319996</v>
      </c>
      <c r="J72" s="378">
        <f t="shared" ref="J72:M76" si="61">IFERROR($D72*J98/100, 0)</f>
        <v>26.720658260399997</v>
      </c>
      <c r="K72" s="379">
        <f t="shared" si="61"/>
        <v>7.6185537106799996</v>
      </c>
      <c r="L72" s="620">
        <f t="shared" si="61"/>
        <v>0.70998670523999996</v>
      </c>
      <c r="M72" s="324">
        <f t="shared" si="61"/>
        <v>4.3210551600000001E-3</v>
      </c>
      <c r="N72" s="621">
        <f t="shared" si="55"/>
        <v>7.7085490199999981E-2</v>
      </c>
      <c r="O72" s="379">
        <f t="shared" ref="O72:Q76" si="62">IFERROR($D72*O98/100, 0)</f>
        <v>7.7085490199999981E-2</v>
      </c>
      <c r="P72" s="380">
        <f t="shared" si="62"/>
        <v>0</v>
      </c>
      <c r="Q72" s="324">
        <f t="shared" si="62"/>
        <v>3.7342451999999998E-3</v>
      </c>
    </row>
    <row r="73" spans="2:18">
      <c r="B73" s="559" t="s">
        <v>138</v>
      </c>
      <c r="C73" s="560" t="s">
        <v>600</v>
      </c>
      <c r="D73" s="328">
        <v>0</v>
      </c>
      <c r="E73" s="324">
        <f t="shared" si="52"/>
        <v>0</v>
      </c>
      <c r="F73" s="378">
        <f t="shared" si="60"/>
        <v>0</v>
      </c>
      <c r="G73" s="379">
        <f t="shared" si="60"/>
        <v>0</v>
      </c>
      <c r="H73" s="620">
        <f t="shared" si="60"/>
        <v>0</v>
      </c>
      <c r="I73" s="324">
        <f t="shared" si="53"/>
        <v>0</v>
      </c>
      <c r="J73" s="378">
        <f t="shared" si="61"/>
        <v>0</v>
      </c>
      <c r="K73" s="379">
        <f t="shared" si="61"/>
        <v>0</v>
      </c>
      <c r="L73" s="620">
        <f t="shared" si="61"/>
        <v>0</v>
      </c>
      <c r="M73" s="324">
        <f t="shared" si="61"/>
        <v>0</v>
      </c>
      <c r="N73" s="621">
        <f t="shared" si="55"/>
        <v>0</v>
      </c>
      <c r="O73" s="379">
        <f t="shared" si="62"/>
        <v>0</v>
      </c>
      <c r="P73" s="380">
        <f t="shared" si="62"/>
        <v>0</v>
      </c>
      <c r="Q73" s="324">
        <f t="shared" si="62"/>
        <v>0</v>
      </c>
    </row>
    <row r="74" spans="2:18">
      <c r="B74" s="559" t="s">
        <v>140</v>
      </c>
      <c r="C74" s="560" t="s">
        <v>23</v>
      </c>
      <c r="D74" s="328">
        <v>0</v>
      </c>
      <c r="E74" s="324">
        <f t="shared" si="52"/>
        <v>0</v>
      </c>
      <c r="F74" s="378">
        <f t="shared" si="60"/>
        <v>0</v>
      </c>
      <c r="G74" s="379">
        <f t="shared" si="60"/>
        <v>0</v>
      </c>
      <c r="H74" s="620">
        <f t="shared" si="60"/>
        <v>0</v>
      </c>
      <c r="I74" s="324">
        <f t="shared" si="53"/>
        <v>0</v>
      </c>
      <c r="J74" s="378">
        <f t="shared" si="61"/>
        <v>0</v>
      </c>
      <c r="K74" s="379">
        <f t="shared" si="61"/>
        <v>0</v>
      </c>
      <c r="L74" s="620">
        <f t="shared" si="61"/>
        <v>0</v>
      </c>
      <c r="M74" s="324">
        <f t="shared" si="61"/>
        <v>0</v>
      </c>
      <c r="N74" s="621">
        <f t="shared" si="55"/>
        <v>0</v>
      </c>
      <c r="O74" s="379">
        <f t="shared" si="62"/>
        <v>0</v>
      </c>
      <c r="P74" s="380">
        <f t="shared" si="62"/>
        <v>0</v>
      </c>
      <c r="Q74" s="324">
        <f t="shared" si="62"/>
        <v>0</v>
      </c>
    </row>
    <row r="75" spans="2:18">
      <c r="B75" s="559" t="s">
        <v>626</v>
      </c>
      <c r="C75" s="560" t="s">
        <v>25</v>
      </c>
      <c r="D75" s="328">
        <v>0</v>
      </c>
      <c r="E75" s="324">
        <f t="shared" si="52"/>
        <v>0</v>
      </c>
      <c r="F75" s="220">
        <f>IFERROR($D75*F101/100, 0)</f>
        <v>0</v>
      </c>
      <c r="G75" s="221">
        <f>IFERROR($D75*G101/100, 0)</f>
        <v>0</v>
      </c>
      <c r="H75" s="381">
        <f t="shared" si="60"/>
        <v>0</v>
      </c>
      <c r="I75" s="324">
        <f t="shared" ref="I75:I76" si="63">SUM(J75:L75)</f>
        <v>0</v>
      </c>
      <c r="J75" s="220">
        <f t="shared" si="61"/>
        <v>0</v>
      </c>
      <c r="K75" s="221">
        <f t="shared" si="61"/>
        <v>0</v>
      </c>
      <c r="L75" s="381">
        <f t="shared" si="61"/>
        <v>0</v>
      </c>
      <c r="M75" s="217">
        <f t="shared" si="61"/>
        <v>0</v>
      </c>
      <c r="N75" s="621">
        <f t="shared" ref="N75:N76" si="64">SUM(O75:P75)</f>
        <v>0</v>
      </c>
      <c r="O75" s="379">
        <f t="shared" si="62"/>
        <v>0</v>
      </c>
      <c r="P75" s="222">
        <f t="shared" si="62"/>
        <v>0</v>
      </c>
      <c r="Q75" s="217">
        <f t="shared" si="62"/>
        <v>0</v>
      </c>
    </row>
    <row r="76" spans="2:18">
      <c r="B76" s="559" t="s">
        <v>627</v>
      </c>
      <c r="C76" s="560" t="s">
        <v>27</v>
      </c>
      <c r="D76" s="328">
        <v>0</v>
      </c>
      <c r="E76" s="324">
        <f t="shared" si="52"/>
        <v>0</v>
      </c>
      <c r="F76" s="378">
        <f>IFERROR($D76*F102/100, 0)</f>
        <v>0</v>
      </c>
      <c r="G76" s="379">
        <f t="shared" ref="G76:H76" si="65">IFERROR($D76*G102/100, 0)</f>
        <v>0</v>
      </c>
      <c r="H76" s="381">
        <f t="shared" si="65"/>
        <v>0</v>
      </c>
      <c r="I76" s="324">
        <f t="shared" si="63"/>
        <v>0</v>
      </c>
      <c r="J76" s="378">
        <f>IFERROR($D76*J102/100, 0)</f>
        <v>0</v>
      </c>
      <c r="K76" s="379">
        <f t="shared" si="61"/>
        <v>0</v>
      </c>
      <c r="L76" s="381">
        <f t="shared" si="61"/>
        <v>0</v>
      </c>
      <c r="M76" s="324">
        <f t="shared" si="61"/>
        <v>0</v>
      </c>
      <c r="N76" s="621">
        <f t="shared" si="64"/>
        <v>0</v>
      </c>
      <c r="O76" s="379">
        <f t="shared" si="62"/>
        <v>0</v>
      </c>
      <c r="P76" s="380">
        <f t="shared" si="62"/>
        <v>0</v>
      </c>
      <c r="Q76" s="324">
        <f t="shared" si="62"/>
        <v>0</v>
      </c>
    </row>
    <row r="77" spans="2:18" ht="38.25">
      <c r="B77" s="559" t="s">
        <v>628</v>
      </c>
      <c r="C77" s="560" t="s">
        <v>604</v>
      </c>
      <c r="D77" s="328">
        <v>0</v>
      </c>
      <c r="E77" s="324">
        <f t="shared" si="52"/>
        <v>0</v>
      </c>
      <c r="F77" s="378">
        <f t="shared" ref="F77:H77" si="66">IFERROR($D77*F103/100, 0)</f>
        <v>0</v>
      </c>
      <c r="G77" s="379">
        <f t="shared" si="66"/>
        <v>0</v>
      </c>
      <c r="H77" s="620">
        <f t="shared" si="66"/>
        <v>0</v>
      </c>
      <c r="I77" s="324">
        <f t="shared" si="53"/>
        <v>0</v>
      </c>
      <c r="J77" s="378">
        <f t="shared" ref="J77:Q77" si="67">IFERROR($D77*J103/100, 0)</f>
        <v>0</v>
      </c>
      <c r="K77" s="379">
        <f t="shared" si="67"/>
        <v>0</v>
      </c>
      <c r="L77" s="620">
        <f t="shared" si="67"/>
        <v>0</v>
      </c>
      <c r="M77" s="324">
        <f t="shared" si="67"/>
        <v>0</v>
      </c>
      <c r="N77" s="621">
        <f t="shared" si="55"/>
        <v>0</v>
      </c>
      <c r="O77" s="379">
        <f t="shared" ref="O77:P77" si="68">IFERROR($D77*O103/100, 0)</f>
        <v>0</v>
      </c>
      <c r="P77" s="380">
        <f t="shared" si="68"/>
        <v>0</v>
      </c>
      <c r="Q77" s="324">
        <f t="shared" si="67"/>
        <v>0</v>
      </c>
    </row>
    <row r="78" spans="2:18">
      <c r="B78" s="557" t="s">
        <v>142</v>
      </c>
      <c r="C78" s="563" t="s">
        <v>31</v>
      </c>
      <c r="D78" s="149">
        <f>D79+D80</f>
        <v>13.20041</v>
      </c>
      <c r="E78" s="150">
        <f t="shared" si="52"/>
        <v>4.5065143707199997</v>
      </c>
      <c r="F78" s="151">
        <f>F79+F80</f>
        <v>0.30099574881999996</v>
      </c>
      <c r="G78" s="152">
        <f>G79+G80</f>
        <v>0.31147687435999999</v>
      </c>
      <c r="H78" s="493">
        <f>H79+H80</f>
        <v>3.8940417475399998</v>
      </c>
      <c r="I78" s="150">
        <f t="shared" si="53"/>
        <v>8.67282777492</v>
      </c>
      <c r="J78" s="151">
        <f t="shared" ref="J78:Q78" si="69">J79+J80</f>
        <v>6.6119533648999997</v>
      </c>
      <c r="K78" s="152">
        <f t="shared" si="69"/>
        <v>1.88519015333</v>
      </c>
      <c r="L78" s="493">
        <f t="shared" si="69"/>
        <v>0.17568425668999998</v>
      </c>
      <c r="M78" s="150">
        <f t="shared" si="69"/>
        <v>1.06923321E-3</v>
      </c>
      <c r="N78" s="154">
        <f t="shared" si="55"/>
        <v>1.9074592449999997E-2</v>
      </c>
      <c r="O78" s="152">
        <f t="shared" si="69"/>
        <v>1.9074592449999997E-2</v>
      </c>
      <c r="P78" s="153">
        <f t="shared" si="69"/>
        <v>0</v>
      </c>
      <c r="Q78" s="150">
        <f t="shared" si="69"/>
        <v>9.2402869999999994E-4</v>
      </c>
    </row>
    <row r="79" spans="2:18" ht="51.75">
      <c r="B79" s="559" t="s">
        <v>409</v>
      </c>
      <c r="C79" s="564" t="s">
        <v>33</v>
      </c>
      <c r="D79" s="328">
        <v>13.20041</v>
      </c>
      <c r="E79" s="324">
        <f t="shared" si="52"/>
        <v>4.5065143707199997</v>
      </c>
      <c r="F79" s="378">
        <f t="shared" ref="F79:H80" si="70">IFERROR($D79*F104/100, 0)</f>
        <v>0.30099574881999996</v>
      </c>
      <c r="G79" s="379">
        <f t="shared" si="70"/>
        <v>0.31147687435999999</v>
      </c>
      <c r="H79" s="620">
        <f t="shared" si="70"/>
        <v>3.8940417475399998</v>
      </c>
      <c r="I79" s="324">
        <f t="shared" si="53"/>
        <v>8.67282777492</v>
      </c>
      <c r="J79" s="378">
        <f t="shared" ref="J79:M80" si="71">IFERROR($D79*J104/100, 0)</f>
        <v>6.6119533648999997</v>
      </c>
      <c r="K79" s="379">
        <f t="shared" si="71"/>
        <v>1.88519015333</v>
      </c>
      <c r="L79" s="620">
        <f t="shared" si="71"/>
        <v>0.17568425668999998</v>
      </c>
      <c r="M79" s="324">
        <f t="shared" si="71"/>
        <v>1.06923321E-3</v>
      </c>
      <c r="N79" s="621">
        <f t="shared" si="55"/>
        <v>1.9074592449999997E-2</v>
      </c>
      <c r="O79" s="379">
        <f t="shared" ref="O79:Q80" si="72">IFERROR($D79*O104/100, 0)</f>
        <v>1.9074592449999997E-2</v>
      </c>
      <c r="P79" s="380">
        <f t="shared" si="72"/>
        <v>0</v>
      </c>
      <c r="Q79" s="324">
        <f t="shared" si="72"/>
        <v>9.2402869999999994E-4</v>
      </c>
    </row>
    <row r="80" spans="2:18">
      <c r="B80" s="559" t="s">
        <v>629</v>
      </c>
      <c r="C80" s="564" t="s">
        <v>35</v>
      </c>
      <c r="D80" s="328">
        <v>0</v>
      </c>
      <c r="E80" s="324">
        <f t="shared" si="52"/>
        <v>0</v>
      </c>
      <c r="F80" s="378">
        <f t="shared" si="70"/>
        <v>0</v>
      </c>
      <c r="G80" s="379">
        <f t="shared" si="70"/>
        <v>0</v>
      </c>
      <c r="H80" s="620">
        <f t="shared" si="70"/>
        <v>0</v>
      </c>
      <c r="I80" s="324">
        <f t="shared" si="53"/>
        <v>0</v>
      </c>
      <c r="J80" s="378">
        <f t="shared" si="71"/>
        <v>0</v>
      </c>
      <c r="K80" s="379">
        <f t="shared" si="71"/>
        <v>0</v>
      </c>
      <c r="L80" s="620">
        <f t="shared" si="71"/>
        <v>0</v>
      </c>
      <c r="M80" s="324">
        <f t="shared" si="71"/>
        <v>0</v>
      </c>
      <c r="N80" s="621">
        <f t="shared" si="55"/>
        <v>0</v>
      </c>
      <c r="O80" s="379">
        <f t="shared" si="72"/>
        <v>0</v>
      </c>
      <c r="P80" s="380">
        <f t="shared" si="72"/>
        <v>0</v>
      </c>
      <c r="Q80" s="324">
        <f t="shared" si="72"/>
        <v>0</v>
      </c>
    </row>
    <row r="81" spans="2:17">
      <c r="B81" s="557" t="s">
        <v>410</v>
      </c>
      <c r="C81" s="563" t="s">
        <v>37</v>
      </c>
      <c r="D81" s="149">
        <f>D82+D86</f>
        <v>3.1459800000000002</v>
      </c>
      <c r="E81" s="150">
        <f t="shared" si="52"/>
        <v>1.0740124041600001</v>
      </c>
      <c r="F81" s="151">
        <f>F82+F86</f>
        <v>7.1734635960000001E-2</v>
      </c>
      <c r="G81" s="152">
        <f>G82+G86</f>
        <v>7.4232544080000004E-2</v>
      </c>
      <c r="H81" s="493">
        <f>H82+H86</f>
        <v>0.92804522412000012</v>
      </c>
      <c r="I81" s="150">
        <f t="shared" si="53"/>
        <v>2.0669466117600002</v>
      </c>
      <c r="J81" s="151">
        <f t="shared" ref="J81:Q81" si="73">J82+J86</f>
        <v>1.5757899222</v>
      </c>
      <c r="K81" s="152">
        <f t="shared" si="73"/>
        <v>0.44928684174000005</v>
      </c>
      <c r="L81" s="493">
        <f t="shared" si="73"/>
        <v>4.1869847820000007E-2</v>
      </c>
      <c r="M81" s="150">
        <f t="shared" si="73"/>
        <v>2.5482438000000001E-4</v>
      </c>
      <c r="N81" s="154">
        <f t="shared" si="55"/>
        <v>4.5459411E-3</v>
      </c>
      <c r="O81" s="152">
        <f t="shared" si="73"/>
        <v>4.5459411E-3</v>
      </c>
      <c r="P81" s="153">
        <f t="shared" si="73"/>
        <v>0</v>
      </c>
      <c r="Q81" s="150">
        <f t="shared" si="73"/>
        <v>2.2021860000000001E-4</v>
      </c>
    </row>
    <row r="82" spans="2:17">
      <c r="B82" s="559" t="s">
        <v>411</v>
      </c>
      <c r="C82" s="564" t="s">
        <v>39</v>
      </c>
      <c r="D82" s="328">
        <v>0</v>
      </c>
      <c r="E82" s="324">
        <f t="shared" si="52"/>
        <v>0</v>
      </c>
      <c r="F82" s="378">
        <f>IFERROR($D82*F106/100, 0)</f>
        <v>0</v>
      </c>
      <c r="G82" s="379">
        <f>IFERROR($D82*G106/100, 0)</f>
        <v>0</v>
      </c>
      <c r="H82" s="620">
        <f>IFERROR($D82*H106/100, 0)</f>
        <v>0</v>
      </c>
      <c r="I82" s="324">
        <f t="shared" si="53"/>
        <v>0</v>
      </c>
      <c r="J82" s="378">
        <f>IFERROR($D82*J106/100, 0)</f>
        <v>0</v>
      </c>
      <c r="K82" s="379">
        <f>IFERROR($D82*K106/100, 0)</f>
        <v>0</v>
      </c>
      <c r="L82" s="620">
        <f>IFERROR($D82*L106/100, 0)</f>
        <v>0</v>
      </c>
      <c r="M82" s="324">
        <f>IFERROR($D82*M106/100, 0)</f>
        <v>0</v>
      </c>
      <c r="N82" s="621">
        <f t="shared" si="55"/>
        <v>0</v>
      </c>
      <c r="O82" s="379">
        <f>IFERROR($D82*O106/100, 0)</f>
        <v>0</v>
      </c>
      <c r="P82" s="380">
        <f>IFERROR($D82*P106/100, 0)</f>
        <v>0</v>
      </c>
      <c r="Q82" s="324">
        <f>IFERROR($D82*Q106/100, 0)</f>
        <v>0</v>
      </c>
    </row>
    <row r="83" spans="2:17">
      <c r="B83" s="559" t="s">
        <v>412</v>
      </c>
      <c r="C83" s="568" t="s">
        <v>42</v>
      </c>
      <c r="D83" s="328">
        <v>0</v>
      </c>
      <c r="E83" s="324">
        <f t="shared" ref="E83:E85" si="74">SUM(F83:H83)</f>
        <v>0</v>
      </c>
      <c r="F83" s="220">
        <f>IFERROR($D83*F107/100, 0)</f>
        <v>0</v>
      </c>
      <c r="G83" s="221">
        <f t="shared" ref="G83:H85" si="75">IFERROR($D83*G107/100, 0)</f>
        <v>0</v>
      </c>
      <c r="H83" s="381">
        <f t="shared" si="75"/>
        <v>0</v>
      </c>
      <c r="I83" s="324">
        <f t="shared" ref="I83:I85" si="76">SUM(J83:L83)</f>
        <v>0</v>
      </c>
      <c r="J83" s="220">
        <f>IFERROR($D83*J107/100, 0)</f>
        <v>0</v>
      </c>
      <c r="K83" s="221">
        <f t="shared" ref="K83:M83" si="77">IFERROR($D83*K107/100, 0)</f>
        <v>0</v>
      </c>
      <c r="L83" s="381">
        <f t="shared" si="77"/>
        <v>0</v>
      </c>
      <c r="M83" s="217">
        <f t="shared" si="77"/>
        <v>0</v>
      </c>
      <c r="N83" s="621">
        <f t="shared" ref="N83:N85" si="78">SUM(O83:P83)</f>
        <v>0</v>
      </c>
      <c r="O83" s="379">
        <f>IFERROR($D83*O107/100, 0)</f>
        <v>0</v>
      </c>
      <c r="P83" s="222">
        <f t="shared" ref="P83:Q85" si="79">IFERROR($D83*P107/100, 0)</f>
        <v>0</v>
      </c>
      <c r="Q83" s="217">
        <f t="shared" si="79"/>
        <v>0</v>
      </c>
    </row>
    <row r="84" spans="2:17">
      <c r="B84" s="559" t="s">
        <v>413</v>
      </c>
      <c r="C84" s="568" t="s">
        <v>45</v>
      </c>
      <c r="D84" s="328">
        <v>0</v>
      </c>
      <c r="E84" s="324">
        <f t="shared" si="74"/>
        <v>0</v>
      </c>
      <c r="F84" s="378">
        <f>IFERROR($D84*F108/100, 0)</f>
        <v>0</v>
      </c>
      <c r="G84" s="379">
        <f t="shared" si="75"/>
        <v>0</v>
      </c>
      <c r="H84" s="381">
        <f t="shared" si="75"/>
        <v>0</v>
      </c>
      <c r="I84" s="324">
        <f t="shared" si="76"/>
        <v>0</v>
      </c>
      <c r="J84" s="378">
        <f t="shared" ref="J84:M85" si="80">IFERROR($D84*J108/100, 0)</f>
        <v>0</v>
      </c>
      <c r="K84" s="379">
        <f t="shared" si="80"/>
        <v>0</v>
      </c>
      <c r="L84" s="381">
        <f t="shared" si="80"/>
        <v>0</v>
      </c>
      <c r="M84" s="324">
        <f t="shared" si="80"/>
        <v>0</v>
      </c>
      <c r="N84" s="621">
        <f t="shared" si="78"/>
        <v>0</v>
      </c>
      <c r="O84" s="379">
        <f>IFERROR($D84*O108/100, 0)</f>
        <v>0</v>
      </c>
      <c r="P84" s="380">
        <f t="shared" si="79"/>
        <v>0</v>
      </c>
      <c r="Q84" s="324">
        <f t="shared" si="79"/>
        <v>0</v>
      </c>
    </row>
    <row r="85" spans="2:17" ht="26.25">
      <c r="B85" s="559" t="s">
        <v>414</v>
      </c>
      <c r="C85" s="568" t="s">
        <v>47</v>
      </c>
      <c r="D85" s="328">
        <v>0</v>
      </c>
      <c r="E85" s="324">
        <f t="shared" si="74"/>
        <v>0</v>
      </c>
      <c r="F85" s="378">
        <f>IFERROR($D85*F109/100, 0)</f>
        <v>0</v>
      </c>
      <c r="G85" s="379">
        <f t="shared" si="75"/>
        <v>0</v>
      </c>
      <c r="H85" s="381">
        <f t="shared" si="75"/>
        <v>0</v>
      </c>
      <c r="I85" s="324">
        <f t="shared" si="76"/>
        <v>0</v>
      </c>
      <c r="J85" s="378">
        <f>IFERROR($D85*J109/100, 0)</f>
        <v>0</v>
      </c>
      <c r="K85" s="379">
        <f t="shared" si="80"/>
        <v>0</v>
      </c>
      <c r="L85" s="620">
        <f t="shared" si="80"/>
        <v>0</v>
      </c>
      <c r="M85" s="324">
        <f>IFERROR($D85*M109/100, 0)</f>
        <v>0</v>
      </c>
      <c r="N85" s="621">
        <f t="shared" si="78"/>
        <v>0</v>
      </c>
      <c r="O85" s="379">
        <f>IFERROR($D85*O109/100, 0)</f>
        <v>0</v>
      </c>
      <c r="P85" s="380">
        <f t="shared" si="79"/>
        <v>0</v>
      </c>
      <c r="Q85" s="324">
        <f t="shared" si="79"/>
        <v>0</v>
      </c>
    </row>
    <row r="86" spans="2:17" ht="26.25">
      <c r="B86" s="559" t="s">
        <v>415</v>
      </c>
      <c r="C86" s="568" t="s">
        <v>610</v>
      </c>
      <c r="D86" s="328">
        <v>3.1459800000000002</v>
      </c>
      <c r="E86" s="324">
        <f t="shared" si="52"/>
        <v>1.0740124041600001</v>
      </c>
      <c r="F86" s="378">
        <f t="shared" ref="F86:H86" si="81">IFERROR($D86*F110/100, 0)</f>
        <v>7.1734635960000001E-2</v>
      </c>
      <c r="G86" s="379">
        <f t="shared" si="81"/>
        <v>7.4232544080000004E-2</v>
      </c>
      <c r="H86" s="620">
        <f t="shared" si="81"/>
        <v>0.92804522412000012</v>
      </c>
      <c r="I86" s="324">
        <f t="shared" si="53"/>
        <v>2.0669466117600002</v>
      </c>
      <c r="J86" s="378">
        <f t="shared" ref="J86:Q86" si="82">IFERROR($D86*J110/100, 0)</f>
        <v>1.5757899222</v>
      </c>
      <c r="K86" s="379">
        <f t="shared" si="82"/>
        <v>0.44928684174000005</v>
      </c>
      <c r="L86" s="620">
        <f t="shared" si="82"/>
        <v>4.1869847820000007E-2</v>
      </c>
      <c r="M86" s="324">
        <f t="shared" si="82"/>
        <v>2.5482438000000001E-4</v>
      </c>
      <c r="N86" s="621">
        <f t="shared" si="55"/>
        <v>4.5459411E-3</v>
      </c>
      <c r="O86" s="379">
        <f t="shared" ref="O86:P86" si="83">IFERROR($D86*O110/100, 0)</f>
        <v>4.5459411E-3</v>
      </c>
      <c r="P86" s="380">
        <f t="shared" si="83"/>
        <v>0</v>
      </c>
      <c r="Q86" s="324">
        <f t="shared" si="82"/>
        <v>2.2021860000000001E-4</v>
      </c>
    </row>
    <row r="87" spans="2:17">
      <c r="B87" s="557" t="s">
        <v>416</v>
      </c>
      <c r="C87" s="571" t="s">
        <v>53</v>
      </c>
      <c r="D87" s="350">
        <f>D88+D89</f>
        <v>25.667730000000002</v>
      </c>
      <c r="E87" s="572">
        <f t="shared" si="52"/>
        <v>8.76275768016</v>
      </c>
      <c r="F87" s="573">
        <f>F88+F89</f>
        <v>0.58527557945999997</v>
      </c>
      <c r="G87" s="574">
        <f>G88+G89</f>
        <v>0.60565575707999997</v>
      </c>
      <c r="H87" s="575">
        <f>H88+H89</f>
        <v>7.5718263436199997</v>
      </c>
      <c r="I87" s="572">
        <f t="shared" si="53"/>
        <v>16.864006622760002</v>
      </c>
      <c r="J87" s="573">
        <f t="shared" ref="J87:Q87" si="84">J88+J89</f>
        <v>12.856709279699999</v>
      </c>
      <c r="K87" s="574">
        <f t="shared" si="84"/>
        <v>3.6656855244900002</v>
      </c>
      <c r="L87" s="575">
        <f t="shared" si="84"/>
        <v>0.34161181857000006</v>
      </c>
      <c r="M87" s="572">
        <f t="shared" si="84"/>
        <v>2.0790861299999999E-3</v>
      </c>
      <c r="N87" s="576">
        <f t="shared" si="55"/>
        <v>3.7089869849999998E-2</v>
      </c>
      <c r="O87" s="574">
        <f t="shared" si="84"/>
        <v>3.7089869849999998E-2</v>
      </c>
      <c r="P87" s="602">
        <f t="shared" si="84"/>
        <v>0</v>
      </c>
      <c r="Q87" s="572">
        <f t="shared" si="84"/>
        <v>1.7967411000000002E-3</v>
      </c>
    </row>
    <row r="88" spans="2:17">
      <c r="B88" s="577" t="s">
        <v>630</v>
      </c>
      <c r="C88" s="578" t="s">
        <v>55</v>
      </c>
      <c r="D88" s="338">
        <v>6.8</v>
      </c>
      <c r="E88" s="324">
        <f t="shared" si="52"/>
        <v>2.3214655999999998</v>
      </c>
      <c r="F88" s="378">
        <f t="shared" ref="F88:H89" si="85">IFERROR($D88*F111/100, 0)</f>
        <v>0.15505359999999999</v>
      </c>
      <c r="G88" s="379">
        <f t="shared" si="85"/>
        <v>0.16045279999999998</v>
      </c>
      <c r="H88" s="620">
        <f t="shared" si="85"/>
        <v>2.0059591999999999</v>
      </c>
      <c r="I88" s="324">
        <f t="shared" si="53"/>
        <v>4.4676815999999997</v>
      </c>
      <c r="J88" s="378">
        <f t="shared" ref="J88:M89" si="86">IFERROR($D88*J111/100, 0)</f>
        <v>3.4060519999999999</v>
      </c>
      <c r="K88" s="379">
        <f t="shared" si="86"/>
        <v>0.97112839999999989</v>
      </c>
      <c r="L88" s="620">
        <f t="shared" si="86"/>
        <v>9.0501200000000004E-2</v>
      </c>
      <c r="M88" s="324">
        <f t="shared" si="86"/>
        <v>5.5079999999999994E-4</v>
      </c>
      <c r="N88" s="621">
        <f t="shared" si="55"/>
        <v>9.8259999999999997E-3</v>
      </c>
      <c r="O88" s="379">
        <f t="shared" ref="O88:Q89" si="87">IFERROR($D88*O111/100, 0)</f>
        <v>9.8259999999999997E-3</v>
      </c>
      <c r="P88" s="380">
        <f t="shared" si="87"/>
        <v>0</v>
      </c>
      <c r="Q88" s="324">
        <f t="shared" si="87"/>
        <v>4.7599999999999997E-4</v>
      </c>
    </row>
    <row r="89" spans="2:17" ht="26.25">
      <c r="B89" s="577" t="s">
        <v>631</v>
      </c>
      <c r="C89" s="582" t="s">
        <v>57</v>
      </c>
      <c r="D89" s="258">
        <v>18.867730000000002</v>
      </c>
      <c r="E89" s="324">
        <f t="shared" si="52"/>
        <v>6.4412920801600002</v>
      </c>
      <c r="F89" s="378">
        <f t="shared" si="85"/>
        <v>0.43022197945999996</v>
      </c>
      <c r="G89" s="379">
        <f t="shared" si="85"/>
        <v>0.44520295708000002</v>
      </c>
      <c r="H89" s="620">
        <f t="shared" si="85"/>
        <v>5.5658671436200002</v>
      </c>
      <c r="I89" s="324">
        <f t="shared" si="53"/>
        <v>12.396325022759999</v>
      </c>
      <c r="J89" s="378">
        <f t="shared" si="86"/>
        <v>9.4506572796999997</v>
      </c>
      <c r="K89" s="379">
        <f t="shared" si="86"/>
        <v>2.6945571244900002</v>
      </c>
      <c r="L89" s="620">
        <f t="shared" si="86"/>
        <v>0.25111061857000005</v>
      </c>
      <c r="M89" s="324">
        <f t="shared" si="86"/>
        <v>1.5282861299999999E-3</v>
      </c>
      <c r="N89" s="621">
        <f t="shared" si="55"/>
        <v>2.7263869850000001E-2</v>
      </c>
      <c r="O89" s="379">
        <f t="shared" si="87"/>
        <v>2.7263869850000001E-2</v>
      </c>
      <c r="P89" s="380">
        <f t="shared" si="87"/>
        <v>0</v>
      </c>
      <c r="Q89" s="324">
        <f t="shared" si="87"/>
        <v>1.3207411000000003E-3</v>
      </c>
    </row>
    <row r="90" spans="2:17">
      <c r="B90" s="583" t="s">
        <v>417</v>
      </c>
      <c r="C90" s="584" t="s">
        <v>611</v>
      </c>
      <c r="D90" s="350">
        <f>SUM(D91:D93)</f>
        <v>0.71073999999999993</v>
      </c>
      <c r="E90" s="572">
        <f t="shared" si="52"/>
        <v>0.24264095008000003</v>
      </c>
      <c r="F90" s="350">
        <f t="shared" ref="F90:H90" si="88">SUM(F91:F93)</f>
        <v>1.6206293479999998E-2</v>
      </c>
      <c r="G90" s="562">
        <f t="shared" si="88"/>
        <v>1.6770621039999999E-2</v>
      </c>
      <c r="H90" s="562">
        <f t="shared" si="88"/>
        <v>0.20966403556000002</v>
      </c>
      <c r="I90" s="572">
        <f t="shared" si="53"/>
        <v>0.46696470887999997</v>
      </c>
      <c r="J90" s="350">
        <f t="shared" ref="J90:Q90" si="89">SUM(J91:J93)</f>
        <v>0.35600255859999996</v>
      </c>
      <c r="K90" s="562">
        <f t="shared" si="89"/>
        <v>0.10150291162</v>
      </c>
      <c r="L90" s="562">
        <f t="shared" si="89"/>
        <v>9.4592386600000009E-3</v>
      </c>
      <c r="M90" s="346">
        <f t="shared" si="89"/>
        <v>5.7569939999999995E-5</v>
      </c>
      <c r="N90" s="576">
        <f t="shared" si="55"/>
        <v>1.0270192999999998E-3</v>
      </c>
      <c r="O90" s="562">
        <f t="shared" si="89"/>
        <v>1.0270192999999998E-3</v>
      </c>
      <c r="P90" s="349">
        <f t="shared" si="89"/>
        <v>0</v>
      </c>
      <c r="Q90" s="346">
        <f t="shared" si="89"/>
        <v>4.97518E-5</v>
      </c>
    </row>
    <row r="91" spans="2:17">
      <c r="B91" s="585" t="s">
        <v>418</v>
      </c>
      <c r="C91" s="586" t="s">
        <v>612</v>
      </c>
      <c r="D91" s="258">
        <v>0</v>
      </c>
      <c r="E91" s="324">
        <f t="shared" si="52"/>
        <v>0</v>
      </c>
      <c r="F91" s="378">
        <f t="shared" ref="F91:H93" si="90">IFERROR($D91*F113/100, 0)</f>
        <v>0</v>
      </c>
      <c r="G91" s="379">
        <f t="shared" si="90"/>
        <v>0</v>
      </c>
      <c r="H91" s="620">
        <f t="shared" si="90"/>
        <v>0</v>
      </c>
      <c r="I91" s="324">
        <f t="shared" si="53"/>
        <v>0</v>
      </c>
      <c r="J91" s="378">
        <f t="shared" ref="J91:M93" si="91">IFERROR($D91*J113/100, 0)</f>
        <v>0</v>
      </c>
      <c r="K91" s="379">
        <f t="shared" si="91"/>
        <v>0</v>
      </c>
      <c r="L91" s="620">
        <f t="shared" si="91"/>
        <v>0</v>
      </c>
      <c r="M91" s="324">
        <f t="shared" si="91"/>
        <v>0</v>
      </c>
      <c r="N91" s="621">
        <f t="shared" si="55"/>
        <v>0</v>
      </c>
      <c r="O91" s="379">
        <f t="shared" ref="O91:Q93" si="92">IFERROR($D91*O113/100, 0)</f>
        <v>0</v>
      </c>
      <c r="P91" s="380">
        <f t="shared" si="92"/>
        <v>0</v>
      </c>
      <c r="Q91" s="324">
        <f t="shared" si="92"/>
        <v>0</v>
      </c>
    </row>
    <row r="92" spans="2:17">
      <c r="B92" s="577" t="s">
        <v>419</v>
      </c>
      <c r="C92" s="586" t="s">
        <v>612</v>
      </c>
      <c r="D92" s="258">
        <v>0.32230999999999999</v>
      </c>
      <c r="E92" s="324">
        <f t="shared" si="52"/>
        <v>0.11003405552000001</v>
      </c>
      <c r="F92" s="378">
        <f t="shared" si="90"/>
        <v>7.3493126199999995E-3</v>
      </c>
      <c r="G92" s="379">
        <f t="shared" si="90"/>
        <v>7.6052267599999992E-3</v>
      </c>
      <c r="H92" s="620">
        <f t="shared" si="90"/>
        <v>9.5079516140000001E-2</v>
      </c>
      <c r="I92" s="324">
        <f t="shared" si="53"/>
        <v>0.21176153771999998</v>
      </c>
      <c r="J92" s="378">
        <f t="shared" si="91"/>
        <v>0.16144185589999999</v>
      </c>
      <c r="K92" s="379">
        <f t="shared" si="91"/>
        <v>4.6030058029999994E-2</v>
      </c>
      <c r="L92" s="620">
        <f t="shared" si="91"/>
        <v>4.2896237899999997E-3</v>
      </c>
      <c r="M92" s="324">
        <f t="shared" si="91"/>
        <v>2.610711E-5</v>
      </c>
      <c r="N92" s="621">
        <f t="shared" si="55"/>
        <v>4.6573794999999992E-4</v>
      </c>
      <c r="O92" s="379">
        <f t="shared" si="92"/>
        <v>4.6573794999999992E-4</v>
      </c>
      <c r="P92" s="380">
        <f t="shared" si="92"/>
        <v>0</v>
      </c>
      <c r="Q92" s="324">
        <f t="shared" si="92"/>
        <v>2.2561700000000001E-5</v>
      </c>
    </row>
    <row r="93" spans="2:17">
      <c r="B93" s="622" t="s">
        <v>420</v>
      </c>
      <c r="C93" s="588" t="s">
        <v>612</v>
      </c>
      <c r="D93" s="338">
        <v>0.38843</v>
      </c>
      <c r="E93" s="623">
        <f t="shared" si="52"/>
        <v>0.13260689455999999</v>
      </c>
      <c r="F93" s="624">
        <f t="shared" si="90"/>
        <v>8.8569808599999987E-3</v>
      </c>
      <c r="G93" s="625">
        <f t="shared" si="90"/>
        <v>9.1653942799999992E-3</v>
      </c>
      <c r="H93" s="626">
        <f t="shared" si="90"/>
        <v>0.11458451942</v>
      </c>
      <c r="I93" s="627">
        <f t="shared" si="53"/>
        <v>0.25520317115999996</v>
      </c>
      <c r="J93" s="624">
        <f t="shared" si="91"/>
        <v>0.19456070269999998</v>
      </c>
      <c r="K93" s="625">
        <f t="shared" si="91"/>
        <v>5.5472853590000003E-2</v>
      </c>
      <c r="L93" s="626">
        <f t="shared" si="91"/>
        <v>5.1696148700000003E-3</v>
      </c>
      <c r="M93" s="627">
        <f t="shared" si="91"/>
        <v>3.1462829999999995E-5</v>
      </c>
      <c r="N93" s="628">
        <f t="shared" si="55"/>
        <v>5.6128134999999997E-4</v>
      </c>
      <c r="O93" s="625">
        <f t="shared" si="92"/>
        <v>5.6128134999999997E-4</v>
      </c>
      <c r="P93" s="629">
        <f t="shared" si="92"/>
        <v>0</v>
      </c>
      <c r="Q93" s="627">
        <f t="shared" si="92"/>
        <v>2.7190099999999999E-5</v>
      </c>
    </row>
    <row r="94" spans="2:17" ht="66.75" customHeight="1">
      <c r="B94" s="547" t="s">
        <v>144</v>
      </c>
      <c r="C94" s="630" t="s">
        <v>632</v>
      </c>
      <c r="D94" s="128" t="s">
        <v>246</v>
      </c>
      <c r="E94" s="129" t="s">
        <v>247</v>
      </c>
      <c r="F94" s="130" t="s">
        <v>248</v>
      </c>
      <c r="G94" s="131" t="s">
        <v>249</v>
      </c>
      <c r="H94" s="132" t="s">
        <v>250</v>
      </c>
      <c r="I94" s="129" t="s">
        <v>251</v>
      </c>
      <c r="J94" s="130" t="s">
        <v>252</v>
      </c>
      <c r="K94" s="131" t="s">
        <v>253</v>
      </c>
      <c r="L94" s="631" t="s">
        <v>254</v>
      </c>
      <c r="M94" s="129" t="s">
        <v>255</v>
      </c>
      <c r="N94" s="133" t="s">
        <v>256</v>
      </c>
      <c r="O94" s="632" t="s">
        <v>257</v>
      </c>
      <c r="P94" s="499" t="s">
        <v>258</v>
      </c>
      <c r="Q94" s="137" t="s">
        <v>456</v>
      </c>
    </row>
    <row r="95" spans="2:17">
      <c r="B95" s="393" t="s">
        <v>146</v>
      </c>
      <c r="C95" s="633" t="s">
        <v>633</v>
      </c>
      <c r="D95" s="634">
        <f t="shared" ref="D95:D115" si="93">E95+I95+M95+N95+Q95</f>
        <v>100</v>
      </c>
      <c r="E95" s="635">
        <f t="shared" ref="E95:E115" si="94">SUM(F95:H95)</f>
        <v>34.139200000000002</v>
      </c>
      <c r="F95" s="636">
        <v>2.2801999999999998</v>
      </c>
      <c r="G95" s="637">
        <v>2.3595999999999999</v>
      </c>
      <c r="H95" s="638">
        <v>29.499400000000001</v>
      </c>
      <c r="I95" s="635">
        <f t="shared" ref="I95:I115" si="95">SUM(J95:L95)</f>
        <v>65.7012</v>
      </c>
      <c r="J95" s="636">
        <v>50.088999999999999</v>
      </c>
      <c r="K95" s="637">
        <v>14.2813</v>
      </c>
      <c r="L95" s="639">
        <v>1.3309</v>
      </c>
      <c r="M95" s="640">
        <v>8.0999999999999996E-3</v>
      </c>
      <c r="N95" s="641">
        <f>SUM(O95:P95)</f>
        <v>0.14449999999999999</v>
      </c>
      <c r="O95" s="636">
        <v>0.14449999999999999</v>
      </c>
      <c r="P95" s="638">
        <v>0</v>
      </c>
      <c r="Q95" s="642">
        <v>7.0000000000000001E-3</v>
      </c>
    </row>
    <row r="96" spans="2:17">
      <c r="B96" s="423" t="s">
        <v>148</v>
      </c>
      <c r="C96" s="643" t="s">
        <v>634</v>
      </c>
      <c r="D96" s="644">
        <f t="shared" si="93"/>
        <v>100</v>
      </c>
      <c r="E96" s="645">
        <f t="shared" si="94"/>
        <v>34.139200000000002</v>
      </c>
      <c r="F96" s="646">
        <v>2.2801999999999998</v>
      </c>
      <c r="G96" s="647">
        <v>2.3595999999999999</v>
      </c>
      <c r="H96" s="648">
        <v>29.499400000000001</v>
      </c>
      <c r="I96" s="645">
        <f t="shared" si="95"/>
        <v>65.7012</v>
      </c>
      <c r="J96" s="646">
        <v>50.088999999999999</v>
      </c>
      <c r="K96" s="647">
        <v>14.2813</v>
      </c>
      <c r="L96" s="649">
        <v>1.3309</v>
      </c>
      <c r="M96" s="650">
        <v>8.0999999999999996E-3</v>
      </c>
      <c r="N96" s="641">
        <f t="shared" ref="N96:N115" si="96">SUM(O96:P96)</f>
        <v>0.14449999999999999</v>
      </c>
      <c r="O96" s="646">
        <v>0.14449999999999999</v>
      </c>
      <c r="P96" s="648">
        <v>0</v>
      </c>
      <c r="Q96" s="651">
        <v>7.0000000000000001E-3</v>
      </c>
    </row>
    <row r="97" spans="2:17">
      <c r="B97" s="423" t="s">
        <v>150</v>
      </c>
      <c r="C97" s="643" t="s">
        <v>635</v>
      </c>
      <c r="D97" s="644">
        <f t="shared" si="93"/>
        <v>100</v>
      </c>
      <c r="E97" s="645">
        <f t="shared" si="94"/>
        <v>34.139200000000002</v>
      </c>
      <c r="F97" s="646">
        <v>2.2801999999999998</v>
      </c>
      <c r="G97" s="647">
        <v>2.3595999999999999</v>
      </c>
      <c r="H97" s="648">
        <v>29.499400000000001</v>
      </c>
      <c r="I97" s="645">
        <f t="shared" si="95"/>
        <v>65.7012</v>
      </c>
      <c r="J97" s="646">
        <v>50.088999999999999</v>
      </c>
      <c r="K97" s="647">
        <v>14.2813</v>
      </c>
      <c r="L97" s="649">
        <v>1.3309</v>
      </c>
      <c r="M97" s="650">
        <v>8.0999999999999996E-3</v>
      </c>
      <c r="N97" s="641">
        <f t="shared" si="96"/>
        <v>0.14449999999999999</v>
      </c>
      <c r="O97" s="646">
        <v>0.14449999999999999</v>
      </c>
      <c r="P97" s="648">
        <v>0</v>
      </c>
      <c r="Q97" s="651">
        <v>7.0000000000000001E-3</v>
      </c>
    </row>
    <row r="98" spans="2:17">
      <c r="B98" s="427" t="s">
        <v>460</v>
      </c>
      <c r="C98" s="643" t="s">
        <v>636</v>
      </c>
      <c r="D98" s="644">
        <f t="shared" si="93"/>
        <v>100</v>
      </c>
      <c r="E98" s="645">
        <f t="shared" si="94"/>
        <v>34.139200000000002</v>
      </c>
      <c r="F98" s="646">
        <v>2.2801999999999998</v>
      </c>
      <c r="G98" s="647">
        <v>2.3595999999999999</v>
      </c>
      <c r="H98" s="648">
        <v>29.499400000000001</v>
      </c>
      <c r="I98" s="645">
        <f t="shared" si="95"/>
        <v>65.7012</v>
      </c>
      <c r="J98" s="646">
        <v>50.088999999999999</v>
      </c>
      <c r="K98" s="647">
        <v>14.2813</v>
      </c>
      <c r="L98" s="649">
        <v>1.3309</v>
      </c>
      <c r="M98" s="650">
        <v>8.0999999999999996E-3</v>
      </c>
      <c r="N98" s="641">
        <f t="shared" si="96"/>
        <v>0.14449999999999999</v>
      </c>
      <c r="O98" s="646">
        <v>0.14449999999999999</v>
      </c>
      <c r="P98" s="648">
        <v>0</v>
      </c>
      <c r="Q98" s="651">
        <v>7.0000000000000001E-3</v>
      </c>
    </row>
    <row r="99" spans="2:17">
      <c r="B99" s="423" t="s">
        <v>464</v>
      </c>
      <c r="C99" s="643" t="s">
        <v>637</v>
      </c>
      <c r="D99" s="644">
        <f t="shared" si="93"/>
        <v>100</v>
      </c>
      <c r="E99" s="645">
        <f t="shared" si="94"/>
        <v>34.139200000000002</v>
      </c>
      <c r="F99" s="646">
        <v>2.2801999999999998</v>
      </c>
      <c r="G99" s="647">
        <v>2.3595999999999999</v>
      </c>
      <c r="H99" s="648">
        <v>29.499400000000001</v>
      </c>
      <c r="I99" s="645">
        <f t="shared" si="95"/>
        <v>65.7012</v>
      </c>
      <c r="J99" s="646">
        <v>50.088999999999999</v>
      </c>
      <c r="K99" s="647">
        <v>14.2813</v>
      </c>
      <c r="L99" s="649">
        <v>1.3309</v>
      </c>
      <c r="M99" s="650">
        <v>8.0999999999999996E-3</v>
      </c>
      <c r="N99" s="641">
        <f t="shared" si="96"/>
        <v>0.14449999999999999</v>
      </c>
      <c r="O99" s="646">
        <v>0.14449999999999999</v>
      </c>
      <c r="P99" s="648">
        <v>0</v>
      </c>
      <c r="Q99" s="651">
        <v>7.0000000000000001E-3</v>
      </c>
    </row>
    <row r="100" spans="2:17">
      <c r="B100" s="423" t="s">
        <v>465</v>
      </c>
      <c r="C100" s="643" t="s">
        <v>638</v>
      </c>
      <c r="D100" s="644">
        <f t="shared" si="93"/>
        <v>100</v>
      </c>
      <c r="E100" s="645">
        <f t="shared" si="94"/>
        <v>34.139200000000002</v>
      </c>
      <c r="F100" s="646">
        <v>2.2801999999999998</v>
      </c>
      <c r="G100" s="647">
        <v>2.3595999999999999</v>
      </c>
      <c r="H100" s="648">
        <v>29.499400000000001</v>
      </c>
      <c r="I100" s="645">
        <f t="shared" si="95"/>
        <v>65.7012</v>
      </c>
      <c r="J100" s="646">
        <v>50.088999999999999</v>
      </c>
      <c r="K100" s="647">
        <v>14.2813</v>
      </c>
      <c r="L100" s="649">
        <v>1.3309</v>
      </c>
      <c r="M100" s="650">
        <v>8.0999999999999996E-3</v>
      </c>
      <c r="N100" s="641">
        <f t="shared" si="96"/>
        <v>0.14449999999999999</v>
      </c>
      <c r="O100" s="646">
        <v>0.14449999999999999</v>
      </c>
      <c r="P100" s="648">
        <v>0</v>
      </c>
      <c r="Q100" s="651">
        <v>7.0000000000000001E-3</v>
      </c>
    </row>
    <row r="101" spans="2:17">
      <c r="B101" s="423" t="s">
        <v>469</v>
      </c>
      <c r="C101" s="643" t="s">
        <v>639</v>
      </c>
      <c r="D101" s="644">
        <f t="shared" si="93"/>
        <v>100</v>
      </c>
      <c r="E101" s="645">
        <f t="shared" si="94"/>
        <v>34.139200000000002</v>
      </c>
      <c r="F101" s="646">
        <v>2.2801999999999998</v>
      </c>
      <c r="G101" s="647">
        <v>2.3595999999999999</v>
      </c>
      <c r="H101" s="648">
        <v>29.499400000000001</v>
      </c>
      <c r="I101" s="645">
        <f t="shared" si="95"/>
        <v>65.7012</v>
      </c>
      <c r="J101" s="646">
        <v>50.088999999999999</v>
      </c>
      <c r="K101" s="647">
        <v>14.2813</v>
      </c>
      <c r="L101" s="649">
        <v>1.3309</v>
      </c>
      <c r="M101" s="650">
        <v>8.0999999999999996E-3</v>
      </c>
      <c r="N101" s="641">
        <f t="shared" si="96"/>
        <v>0.14449999999999999</v>
      </c>
      <c r="O101" s="646">
        <v>0.14449999999999999</v>
      </c>
      <c r="P101" s="648">
        <v>0</v>
      </c>
      <c r="Q101" s="651">
        <v>7.0000000000000001E-3</v>
      </c>
    </row>
    <row r="102" spans="2:17">
      <c r="B102" s="423" t="s">
        <v>473</v>
      </c>
      <c r="C102" s="643" t="s">
        <v>640</v>
      </c>
      <c r="D102" s="644">
        <f t="shared" si="93"/>
        <v>100</v>
      </c>
      <c r="E102" s="645">
        <f t="shared" si="94"/>
        <v>34.139200000000002</v>
      </c>
      <c r="F102" s="646">
        <v>2.2801999999999998</v>
      </c>
      <c r="G102" s="647">
        <v>2.3595999999999999</v>
      </c>
      <c r="H102" s="648">
        <v>29.499400000000001</v>
      </c>
      <c r="I102" s="645">
        <f t="shared" si="95"/>
        <v>65.7012</v>
      </c>
      <c r="J102" s="646">
        <v>50.088999999999999</v>
      </c>
      <c r="K102" s="647">
        <v>14.2813</v>
      </c>
      <c r="L102" s="649">
        <v>1.3309</v>
      </c>
      <c r="M102" s="650">
        <v>8.0999999999999996E-3</v>
      </c>
      <c r="N102" s="641">
        <f t="shared" si="96"/>
        <v>0.14449999999999999</v>
      </c>
      <c r="O102" s="646">
        <v>0.14449999999999999</v>
      </c>
      <c r="P102" s="648">
        <v>0</v>
      </c>
      <c r="Q102" s="651">
        <v>7.0000000000000001E-3</v>
      </c>
    </row>
    <row r="103" spans="2:17">
      <c r="B103" s="423" t="s">
        <v>477</v>
      </c>
      <c r="C103" s="643" t="s">
        <v>641</v>
      </c>
      <c r="D103" s="644">
        <f t="shared" si="93"/>
        <v>100</v>
      </c>
      <c r="E103" s="645">
        <f t="shared" si="94"/>
        <v>34.139200000000002</v>
      </c>
      <c r="F103" s="646">
        <v>2.2801999999999998</v>
      </c>
      <c r="G103" s="647">
        <v>2.3595999999999999</v>
      </c>
      <c r="H103" s="648">
        <v>29.499400000000001</v>
      </c>
      <c r="I103" s="645">
        <f t="shared" si="95"/>
        <v>65.7012</v>
      </c>
      <c r="J103" s="646">
        <v>50.088999999999999</v>
      </c>
      <c r="K103" s="647">
        <v>14.2813</v>
      </c>
      <c r="L103" s="649">
        <v>1.3309</v>
      </c>
      <c r="M103" s="650">
        <v>8.0999999999999996E-3</v>
      </c>
      <c r="N103" s="641">
        <f t="shared" si="96"/>
        <v>0.14449999999999999</v>
      </c>
      <c r="O103" s="646">
        <v>0.14449999999999999</v>
      </c>
      <c r="P103" s="648">
        <v>0</v>
      </c>
      <c r="Q103" s="651">
        <v>7.0000000000000001E-3</v>
      </c>
    </row>
    <row r="104" spans="2:17">
      <c r="B104" s="427" t="s">
        <v>493</v>
      </c>
      <c r="C104" s="643" t="s">
        <v>642</v>
      </c>
      <c r="D104" s="644">
        <f t="shared" si="93"/>
        <v>100</v>
      </c>
      <c r="E104" s="645">
        <f t="shared" si="94"/>
        <v>34.139200000000002</v>
      </c>
      <c r="F104" s="646">
        <v>2.2801999999999998</v>
      </c>
      <c r="G104" s="647">
        <v>2.3595999999999999</v>
      </c>
      <c r="H104" s="648">
        <v>29.499400000000001</v>
      </c>
      <c r="I104" s="645">
        <f t="shared" si="95"/>
        <v>65.7012</v>
      </c>
      <c r="J104" s="646">
        <v>50.088999999999999</v>
      </c>
      <c r="K104" s="647">
        <v>14.2813</v>
      </c>
      <c r="L104" s="649">
        <v>1.3309</v>
      </c>
      <c r="M104" s="650">
        <v>8.0999999999999996E-3</v>
      </c>
      <c r="N104" s="641">
        <f t="shared" si="96"/>
        <v>0.14449999999999999</v>
      </c>
      <c r="O104" s="646">
        <v>0.14449999999999999</v>
      </c>
      <c r="P104" s="648">
        <v>0</v>
      </c>
      <c r="Q104" s="651">
        <v>7.0000000000000001E-3</v>
      </c>
    </row>
    <row r="105" spans="2:17">
      <c r="B105" s="427" t="s">
        <v>494</v>
      </c>
      <c r="C105" s="643" t="s">
        <v>643</v>
      </c>
      <c r="D105" s="644">
        <f t="shared" si="93"/>
        <v>100</v>
      </c>
      <c r="E105" s="645">
        <f t="shared" si="94"/>
        <v>34.139200000000002</v>
      </c>
      <c r="F105" s="646">
        <v>2.2801999999999998</v>
      </c>
      <c r="G105" s="647">
        <v>2.3595999999999999</v>
      </c>
      <c r="H105" s="648">
        <v>29.499400000000001</v>
      </c>
      <c r="I105" s="645">
        <f t="shared" si="95"/>
        <v>65.7012</v>
      </c>
      <c r="J105" s="646">
        <v>50.088999999999999</v>
      </c>
      <c r="K105" s="647">
        <v>14.2813</v>
      </c>
      <c r="L105" s="649">
        <v>1.3309</v>
      </c>
      <c r="M105" s="650">
        <v>8.0999999999999996E-3</v>
      </c>
      <c r="N105" s="641">
        <f t="shared" si="96"/>
        <v>0.14449999999999999</v>
      </c>
      <c r="O105" s="646">
        <v>0.14449999999999999</v>
      </c>
      <c r="P105" s="648">
        <v>0</v>
      </c>
      <c r="Q105" s="651">
        <v>7.0000000000000001E-3</v>
      </c>
    </row>
    <row r="106" spans="2:17">
      <c r="B106" s="427" t="s">
        <v>644</v>
      </c>
      <c r="C106" s="643" t="s">
        <v>645</v>
      </c>
      <c r="D106" s="644">
        <f t="shared" si="93"/>
        <v>100</v>
      </c>
      <c r="E106" s="645">
        <f t="shared" si="94"/>
        <v>34.139200000000002</v>
      </c>
      <c r="F106" s="646">
        <v>2.2801999999999998</v>
      </c>
      <c r="G106" s="647">
        <v>2.3595999999999999</v>
      </c>
      <c r="H106" s="648">
        <v>29.499400000000001</v>
      </c>
      <c r="I106" s="645">
        <f t="shared" si="95"/>
        <v>65.7012</v>
      </c>
      <c r="J106" s="646">
        <v>50.088999999999999</v>
      </c>
      <c r="K106" s="647">
        <v>14.2813</v>
      </c>
      <c r="L106" s="649">
        <v>1.3309</v>
      </c>
      <c r="M106" s="650">
        <v>8.0999999999999996E-3</v>
      </c>
      <c r="N106" s="641">
        <f t="shared" si="96"/>
        <v>0.14449999999999999</v>
      </c>
      <c r="O106" s="646">
        <v>0.14449999999999999</v>
      </c>
      <c r="P106" s="648">
        <v>0</v>
      </c>
      <c r="Q106" s="651">
        <v>7.0000000000000001E-3</v>
      </c>
    </row>
    <row r="107" spans="2:17">
      <c r="B107" s="427" t="s">
        <v>646</v>
      </c>
      <c r="C107" s="643" t="s">
        <v>647</v>
      </c>
      <c r="D107" s="644">
        <f t="shared" si="93"/>
        <v>100</v>
      </c>
      <c r="E107" s="645">
        <f t="shared" si="94"/>
        <v>34.139200000000002</v>
      </c>
      <c r="F107" s="646">
        <v>2.2801999999999998</v>
      </c>
      <c r="G107" s="647">
        <v>2.3595999999999999</v>
      </c>
      <c r="H107" s="648">
        <v>29.499400000000001</v>
      </c>
      <c r="I107" s="645">
        <f t="shared" si="95"/>
        <v>65.7012</v>
      </c>
      <c r="J107" s="646">
        <v>50.088999999999999</v>
      </c>
      <c r="K107" s="647">
        <v>14.2813</v>
      </c>
      <c r="L107" s="649">
        <v>1.3309</v>
      </c>
      <c r="M107" s="650">
        <v>8.0999999999999996E-3</v>
      </c>
      <c r="N107" s="641">
        <f t="shared" si="96"/>
        <v>0.14449999999999999</v>
      </c>
      <c r="O107" s="646">
        <v>0.14449999999999999</v>
      </c>
      <c r="P107" s="648">
        <v>0</v>
      </c>
      <c r="Q107" s="651">
        <v>7.0000000000000001E-3</v>
      </c>
    </row>
    <row r="108" spans="2:17">
      <c r="B108" s="427" t="s">
        <v>648</v>
      </c>
      <c r="C108" s="643" t="s">
        <v>649</v>
      </c>
      <c r="D108" s="644">
        <f t="shared" si="93"/>
        <v>100</v>
      </c>
      <c r="E108" s="645">
        <f t="shared" si="94"/>
        <v>34.139200000000002</v>
      </c>
      <c r="F108" s="646">
        <v>2.2801999999999998</v>
      </c>
      <c r="G108" s="647">
        <v>2.3595999999999999</v>
      </c>
      <c r="H108" s="648">
        <v>29.499400000000001</v>
      </c>
      <c r="I108" s="645">
        <f t="shared" si="95"/>
        <v>65.7012</v>
      </c>
      <c r="J108" s="646">
        <v>50.088999999999999</v>
      </c>
      <c r="K108" s="647">
        <v>14.2813</v>
      </c>
      <c r="L108" s="649">
        <v>1.3309</v>
      </c>
      <c r="M108" s="650">
        <v>8.0999999999999996E-3</v>
      </c>
      <c r="N108" s="641">
        <f t="shared" si="96"/>
        <v>0.14449999999999999</v>
      </c>
      <c r="O108" s="646">
        <v>0.14449999999999999</v>
      </c>
      <c r="P108" s="648">
        <v>0</v>
      </c>
      <c r="Q108" s="651">
        <v>7.0000000000000001E-3</v>
      </c>
    </row>
    <row r="109" spans="2:17">
      <c r="B109" s="427" t="s">
        <v>650</v>
      </c>
      <c r="C109" s="643" t="s">
        <v>651</v>
      </c>
      <c r="D109" s="644">
        <f t="shared" si="93"/>
        <v>100</v>
      </c>
      <c r="E109" s="645">
        <f t="shared" si="94"/>
        <v>34.139200000000002</v>
      </c>
      <c r="F109" s="646">
        <v>2.2801999999999998</v>
      </c>
      <c r="G109" s="647">
        <v>2.3595999999999999</v>
      </c>
      <c r="H109" s="648">
        <v>29.499400000000001</v>
      </c>
      <c r="I109" s="645">
        <f>SUM(J109:L109)</f>
        <v>65.7012</v>
      </c>
      <c r="J109" s="646">
        <v>50.088999999999999</v>
      </c>
      <c r="K109" s="647">
        <v>14.2813</v>
      </c>
      <c r="L109" s="649">
        <v>1.3309</v>
      </c>
      <c r="M109" s="650">
        <v>8.0999999999999996E-3</v>
      </c>
      <c r="N109" s="641">
        <f t="shared" si="96"/>
        <v>0.14449999999999999</v>
      </c>
      <c r="O109" s="646">
        <v>0.14449999999999999</v>
      </c>
      <c r="P109" s="648">
        <v>0</v>
      </c>
      <c r="Q109" s="651">
        <v>7.0000000000000001E-3</v>
      </c>
    </row>
    <row r="110" spans="2:17">
      <c r="B110" s="427" t="s">
        <v>652</v>
      </c>
      <c r="C110" s="643" t="s">
        <v>653</v>
      </c>
      <c r="D110" s="644">
        <f t="shared" si="93"/>
        <v>100</v>
      </c>
      <c r="E110" s="645">
        <f t="shared" si="94"/>
        <v>34.139200000000002</v>
      </c>
      <c r="F110" s="646">
        <v>2.2801999999999998</v>
      </c>
      <c r="G110" s="647">
        <v>2.3595999999999999</v>
      </c>
      <c r="H110" s="648">
        <v>29.499400000000001</v>
      </c>
      <c r="I110" s="645">
        <f t="shared" si="95"/>
        <v>65.7012</v>
      </c>
      <c r="J110" s="646">
        <v>50.088999999999999</v>
      </c>
      <c r="K110" s="647">
        <v>14.2813</v>
      </c>
      <c r="L110" s="649">
        <v>1.3309</v>
      </c>
      <c r="M110" s="650">
        <v>8.0999999999999996E-3</v>
      </c>
      <c r="N110" s="641">
        <f t="shared" si="96"/>
        <v>0.14449999999999999</v>
      </c>
      <c r="O110" s="646">
        <v>0.14449999999999999</v>
      </c>
      <c r="P110" s="648">
        <v>0</v>
      </c>
      <c r="Q110" s="651">
        <v>7.0000000000000001E-3</v>
      </c>
    </row>
    <row r="111" spans="2:17">
      <c r="B111" s="427" t="s">
        <v>654</v>
      </c>
      <c r="C111" s="643" t="s">
        <v>655</v>
      </c>
      <c r="D111" s="644">
        <f t="shared" si="93"/>
        <v>100</v>
      </c>
      <c r="E111" s="645">
        <f t="shared" si="94"/>
        <v>34.139200000000002</v>
      </c>
      <c r="F111" s="646">
        <v>2.2801999999999998</v>
      </c>
      <c r="G111" s="647">
        <v>2.3595999999999999</v>
      </c>
      <c r="H111" s="648">
        <v>29.499400000000001</v>
      </c>
      <c r="I111" s="645">
        <f t="shared" si="95"/>
        <v>65.7012</v>
      </c>
      <c r="J111" s="646">
        <v>50.088999999999999</v>
      </c>
      <c r="K111" s="647">
        <v>14.2813</v>
      </c>
      <c r="L111" s="649">
        <v>1.3309</v>
      </c>
      <c r="M111" s="650">
        <v>8.0999999999999996E-3</v>
      </c>
      <c r="N111" s="641">
        <f t="shared" si="96"/>
        <v>0.14449999999999999</v>
      </c>
      <c r="O111" s="646">
        <v>0.14449999999999999</v>
      </c>
      <c r="P111" s="648">
        <v>0</v>
      </c>
      <c r="Q111" s="651">
        <v>7.0000000000000001E-3</v>
      </c>
    </row>
    <row r="112" spans="2:17">
      <c r="B112" s="427" t="s">
        <v>656</v>
      </c>
      <c r="C112" s="643" t="s">
        <v>657</v>
      </c>
      <c r="D112" s="644">
        <f t="shared" si="93"/>
        <v>100</v>
      </c>
      <c r="E112" s="645">
        <f t="shared" si="94"/>
        <v>34.139200000000002</v>
      </c>
      <c r="F112" s="646">
        <v>2.2801999999999998</v>
      </c>
      <c r="G112" s="647">
        <v>2.3595999999999999</v>
      </c>
      <c r="H112" s="648">
        <v>29.499400000000001</v>
      </c>
      <c r="I112" s="645">
        <f t="shared" si="95"/>
        <v>65.7012</v>
      </c>
      <c r="J112" s="646">
        <v>50.088999999999999</v>
      </c>
      <c r="K112" s="647">
        <v>14.2813</v>
      </c>
      <c r="L112" s="649">
        <v>1.3309</v>
      </c>
      <c r="M112" s="650">
        <v>8.0999999999999996E-3</v>
      </c>
      <c r="N112" s="641">
        <f t="shared" si="96"/>
        <v>0.14449999999999999</v>
      </c>
      <c r="O112" s="646">
        <v>0.14449999999999999</v>
      </c>
      <c r="P112" s="648">
        <v>0</v>
      </c>
      <c r="Q112" s="651">
        <v>7.0000000000000001E-3</v>
      </c>
    </row>
    <row r="113" spans="2:18">
      <c r="B113" s="423" t="s">
        <v>658</v>
      </c>
      <c r="C113" s="643" t="s">
        <v>659</v>
      </c>
      <c r="D113" s="644">
        <f t="shared" si="93"/>
        <v>100</v>
      </c>
      <c r="E113" s="645">
        <f t="shared" si="94"/>
        <v>34.139200000000002</v>
      </c>
      <c r="F113" s="646">
        <v>2.2801999999999998</v>
      </c>
      <c r="G113" s="647">
        <v>2.3595999999999999</v>
      </c>
      <c r="H113" s="648">
        <v>29.499400000000001</v>
      </c>
      <c r="I113" s="645">
        <f t="shared" si="95"/>
        <v>65.7012</v>
      </c>
      <c r="J113" s="646">
        <v>50.088999999999999</v>
      </c>
      <c r="K113" s="647">
        <v>14.2813</v>
      </c>
      <c r="L113" s="649">
        <v>1.3309</v>
      </c>
      <c r="M113" s="650">
        <v>8.0999999999999996E-3</v>
      </c>
      <c r="N113" s="641">
        <f t="shared" si="96"/>
        <v>0.14449999999999999</v>
      </c>
      <c r="O113" s="646">
        <v>0.14449999999999999</v>
      </c>
      <c r="P113" s="648">
        <v>0</v>
      </c>
      <c r="Q113" s="651">
        <v>7.0000000000000001E-3</v>
      </c>
    </row>
    <row r="114" spans="2:18">
      <c r="B114" s="427" t="s">
        <v>660</v>
      </c>
      <c r="C114" s="652" t="s">
        <v>661</v>
      </c>
      <c r="D114" s="653">
        <f t="shared" si="93"/>
        <v>100</v>
      </c>
      <c r="E114" s="654">
        <f t="shared" si="94"/>
        <v>34.139200000000002</v>
      </c>
      <c r="F114" s="655">
        <v>2.2801999999999998</v>
      </c>
      <c r="G114" s="656">
        <v>2.3595999999999999</v>
      </c>
      <c r="H114" s="657">
        <v>29.499400000000001</v>
      </c>
      <c r="I114" s="654">
        <f t="shared" si="95"/>
        <v>65.7012</v>
      </c>
      <c r="J114" s="655">
        <v>50.088999999999999</v>
      </c>
      <c r="K114" s="656">
        <v>14.2813</v>
      </c>
      <c r="L114" s="658">
        <v>1.3309</v>
      </c>
      <c r="M114" s="659">
        <v>8.0999999999999996E-3</v>
      </c>
      <c r="N114" s="641">
        <f t="shared" si="96"/>
        <v>0.14449999999999999</v>
      </c>
      <c r="O114" s="655">
        <v>0.14449999999999999</v>
      </c>
      <c r="P114" s="657">
        <v>0</v>
      </c>
      <c r="Q114" s="660">
        <v>7.0000000000000001E-3</v>
      </c>
    </row>
    <row r="115" spans="2:18">
      <c r="B115" s="661" t="s">
        <v>662</v>
      </c>
      <c r="C115" s="662" t="s">
        <v>663</v>
      </c>
      <c r="D115" s="663">
        <f t="shared" si="93"/>
        <v>100</v>
      </c>
      <c r="E115" s="664">
        <f t="shared" si="94"/>
        <v>34.139200000000002</v>
      </c>
      <c r="F115" s="665">
        <v>2.2801999999999998</v>
      </c>
      <c r="G115" s="666">
        <v>2.3595999999999999</v>
      </c>
      <c r="H115" s="667">
        <v>29.499400000000001</v>
      </c>
      <c r="I115" s="664">
        <f t="shared" si="95"/>
        <v>65.7012</v>
      </c>
      <c r="J115" s="665">
        <v>50.088999999999999</v>
      </c>
      <c r="K115" s="666">
        <v>14.2813</v>
      </c>
      <c r="L115" s="668">
        <v>1.3309</v>
      </c>
      <c r="M115" s="669">
        <v>8.0999999999999996E-3</v>
      </c>
      <c r="N115" s="641">
        <f t="shared" si="96"/>
        <v>0.14449999999999999</v>
      </c>
      <c r="O115" s="665">
        <v>0.14449999999999999</v>
      </c>
      <c r="P115" s="667">
        <v>0</v>
      </c>
      <c r="Q115" s="670">
        <v>7.0000000000000001E-3</v>
      </c>
    </row>
    <row r="116" spans="2:18">
      <c r="B116" s="550" t="s">
        <v>495</v>
      </c>
      <c r="C116" s="550" t="s">
        <v>664</v>
      </c>
      <c r="D116" s="671">
        <f t="shared" ref="D116:Q116" si="97">D117+D121+D128+D130+D136+D139</f>
        <v>31.836079999999999</v>
      </c>
      <c r="E116" s="672">
        <f t="shared" si="97"/>
        <v>9.3909834983229636</v>
      </c>
      <c r="F116" s="673">
        <f t="shared" si="97"/>
        <v>2.0248569919648198</v>
      </c>
      <c r="G116" s="674">
        <f t="shared" si="97"/>
        <v>2.4758161945725448</v>
      </c>
      <c r="H116" s="675">
        <f t="shared" si="97"/>
        <v>4.8903103117855995</v>
      </c>
      <c r="I116" s="672">
        <f t="shared" si="97"/>
        <v>22.418764157005189</v>
      </c>
      <c r="J116" s="673">
        <f t="shared" si="97"/>
        <v>11.401821878501313</v>
      </c>
      <c r="K116" s="674">
        <f t="shared" si="97"/>
        <v>10.205484275273871</v>
      </c>
      <c r="L116" s="676">
        <f t="shared" si="97"/>
        <v>0.81145800322999928</v>
      </c>
      <c r="M116" s="672">
        <f t="shared" si="97"/>
        <v>1.3364159889856688E-3</v>
      </c>
      <c r="N116" s="677">
        <f t="shared" si="97"/>
        <v>2.3841001284991253E-2</v>
      </c>
      <c r="O116" s="673">
        <f t="shared" si="97"/>
        <v>2.3841001284991253E-2</v>
      </c>
      <c r="P116" s="675">
        <f t="shared" si="97"/>
        <v>0</v>
      </c>
      <c r="Q116" s="677">
        <f t="shared" si="97"/>
        <v>1.1549273978888497E-3</v>
      </c>
      <c r="R116" s="619"/>
    </row>
    <row r="117" spans="2:18">
      <c r="B117" s="557" t="s">
        <v>497</v>
      </c>
      <c r="C117" s="558" t="s">
        <v>8</v>
      </c>
      <c r="D117" s="634">
        <f>SUM(D118:D120)</f>
        <v>14.053000000000001</v>
      </c>
      <c r="E117" s="678">
        <f t="shared" ref="E117:E142" si="98">SUM(F117:H117)</f>
        <v>4.7975817760000004</v>
      </c>
      <c r="F117" s="679">
        <f>SUM(F118:F120)</f>
        <v>0.32043650600000001</v>
      </c>
      <c r="G117" s="680">
        <f>SUM(G118:G120)</f>
        <v>0.33159458800000002</v>
      </c>
      <c r="H117" s="681">
        <f>SUM(H118:H120)</f>
        <v>4.1455506820000005</v>
      </c>
      <c r="I117" s="678">
        <f t="shared" ref="I117:I142" si="99">SUM(J117:L117)</f>
        <v>9.2329896359999992</v>
      </c>
      <c r="J117" s="679">
        <f t="shared" ref="J117:Q117" si="100">SUM(J118:J120)</f>
        <v>7.0390071699999996</v>
      </c>
      <c r="K117" s="680">
        <f t="shared" si="100"/>
        <v>2.0069510890000002</v>
      </c>
      <c r="L117" s="682">
        <f t="shared" si="100"/>
        <v>0.187031377</v>
      </c>
      <c r="M117" s="678">
        <f t="shared" si="100"/>
        <v>1.1382929999999999E-3</v>
      </c>
      <c r="N117" s="683">
        <f t="shared" ref="N117:N142" si="101">SUM(O117:P117)</f>
        <v>2.0306584999999999E-2</v>
      </c>
      <c r="O117" s="679">
        <f t="shared" si="100"/>
        <v>2.0306584999999999E-2</v>
      </c>
      <c r="P117" s="681">
        <f t="shared" si="100"/>
        <v>0</v>
      </c>
      <c r="Q117" s="683">
        <f t="shared" si="100"/>
        <v>9.8371000000000005E-4</v>
      </c>
    </row>
    <row r="118" spans="2:18">
      <c r="B118" s="559" t="s">
        <v>498</v>
      </c>
      <c r="C118" s="560" t="s">
        <v>10</v>
      </c>
      <c r="D118" s="684">
        <v>14.053000000000001</v>
      </c>
      <c r="E118" s="454">
        <f t="shared" si="98"/>
        <v>4.7975817760000004</v>
      </c>
      <c r="F118" s="685">
        <f t="shared" ref="F118:H120" si="102">IFERROR($D118*F144/100, 0)</f>
        <v>0.32043650600000001</v>
      </c>
      <c r="G118" s="686">
        <f t="shared" si="102"/>
        <v>0.33159458800000002</v>
      </c>
      <c r="H118" s="687">
        <f t="shared" si="102"/>
        <v>4.1455506820000005</v>
      </c>
      <c r="I118" s="454">
        <f t="shared" si="99"/>
        <v>9.2329896359999992</v>
      </c>
      <c r="J118" s="685">
        <f t="shared" ref="J118:M120" si="103">IFERROR($D118*J144/100, 0)</f>
        <v>7.0390071699999996</v>
      </c>
      <c r="K118" s="686">
        <f t="shared" si="103"/>
        <v>2.0069510890000002</v>
      </c>
      <c r="L118" s="688">
        <f t="shared" si="103"/>
        <v>0.187031377</v>
      </c>
      <c r="M118" s="454">
        <f t="shared" si="103"/>
        <v>1.1382929999999999E-3</v>
      </c>
      <c r="N118" s="689">
        <f t="shared" si="101"/>
        <v>2.0306584999999999E-2</v>
      </c>
      <c r="O118" s="685">
        <f t="shared" ref="O118:Q120" si="104">IFERROR($D118*O144/100, 0)</f>
        <v>2.0306584999999999E-2</v>
      </c>
      <c r="P118" s="687">
        <f t="shared" si="104"/>
        <v>0</v>
      </c>
      <c r="Q118" s="689">
        <f t="shared" si="104"/>
        <v>9.8371000000000005E-4</v>
      </c>
    </row>
    <row r="119" spans="2:18">
      <c r="B119" s="559" t="s">
        <v>665</v>
      </c>
      <c r="C119" s="560" t="s">
        <v>11</v>
      </c>
      <c r="D119" s="684">
        <v>0</v>
      </c>
      <c r="E119" s="454">
        <f t="shared" si="98"/>
        <v>0</v>
      </c>
      <c r="F119" s="685">
        <f t="shared" si="102"/>
        <v>0</v>
      </c>
      <c r="G119" s="686">
        <f t="shared" si="102"/>
        <v>0</v>
      </c>
      <c r="H119" s="687">
        <f t="shared" si="102"/>
        <v>0</v>
      </c>
      <c r="I119" s="454">
        <f t="shared" si="99"/>
        <v>0</v>
      </c>
      <c r="J119" s="685">
        <f t="shared" si="103"/>
        <v>0</v>
      </c>
      <c r="K119" s="686">
        <f t="shared" si="103"/>
        <v>0</v>
      </c>
      <c r="L119" s="688">
        <f t="shared" si="103"/>
        <v>0</v>
      </c>
      <c r="M119" s="454">
        <f t="shared" si="103"/>
        <v>0</v>
      </c>
      <c r="N119" s="689">
        <f t="shared" si="101"/>
        <v>0</v>
      </c>
      <c r="O119" s="685">
        <f t="shared" si="104"/>
        <v>0</v>
      </c>
      <c r="P119" s="687">
        <f t="shared" si="104"/>
        <v>0</v>
      </c>
      <c r="Q119" s="689">
        <f t="shared" si="104"/>
        <v>0</v>
      </c>
    </row>
    <row r="120" spans="2:18">
      <c r="B120" s="559" t="s">
        <v>666</v>
      </c>
      <c r="C120" s="560" t="s">
        <v>13</v>
      </c>
      <c r="D120" s="684">
        <v>0</v>
      </c>
      <c r="E120" s="454">
        <f t="shared" si="98"/>
        <v>0</v>
      </c>
      <c r="F120" s="685">
        <f t="shared" si="102"/>
        <v>0</v>
      </c>
      <c r="G120" s="686">
        <f t="shared" si="102"/>
        <v>0</v>
      </c>
      <c r="H120" s="687">
        <f t="shared" si="102"/>
        <v>0</v>
      </c>
      <c r="I120" s="454">
        <f t="shared" si="99"/>
        <v>0</v>
      </c>
      <c r="J120" s="685">
        <f t="shared" si="103"/>
        <v>0</v>
      </c>
      <c r="K120" s="686">
        <f t="shared" si="103"/>
        <v>0</v>
      </c>
      <c r="L120" s="688">
        <f t="shared" si="103"/>
        <v>0</v>
      </c>
      <c r="M120" s="454">
        <f t="shared" si="103"/>
        <v>0</v>
      </c>
      <c r="N120" s="689">
        <f t="shared" si="101"/>
        <v>0</v>
      </c>
      <c r="O120" s="685">
        <f t="shared" si="104"/>
        <v>0</v>
      </c>
      <c r="P120" s="687">
        <f t="shared" si="104"/>
        <v>0</v>
      </c>
      <c r="Q120" s="689">
        <f t="shared" si="104"/>
        <v>0</v>
      </c>
    </row>
    <row r="121" spans="2:18">
      <c r="B121" s="557" t="s">
        <v>156</v>
      </c>
      <c r="C121" s="561" t="s">
        <v>15</v>
      </c>
      <c r="D121" s="634">
        <f>SUM(D122:D127)</f>
        <v>14.174340000000001</v>
      </c>
      <c r="E121" s="678">
        <f t="shared" si="98"/>
        <v>2.1862442215930837</v>
      </c>
      <c r="F121" s="679">
        <f>SUM(F122:F127)</f>
        <v>1.6066068082765042</v>
      </c>
      <c r="G121" s="680">
        <f>SUM(G122:G127)</f>
        <v>0.27156690321173682</v>
      </c>
      <c r="H121" s="681">
        <f>SUM(H122:H127)</f>
        <v>0.30807051010484271</v>
      </c>
      <c r="I121" s="678">
        <f t="shared" si="99"/>
        <v>11.986554631940733</v>
      </c>
      <c r="J121" s="679">
        <f t="shared" ref="J121:Q121" si="105">SUM(J122:J127)</f>
        <v>3.5464788450749496</v>
      </c>
      <c r="K121" s="680">
        <f t="shared" si="105"/>
        <v>7.8353509020062226</v>
      </c>
      <c r="L121" s="682">
        <f t="shared" si="105"/>
        <v>0.60472488485956066</v>
      </c>
      <c r="M121" s="678">
        <f t="shared" si="105"/>
        <v>7.82160800514493E-5</v>
      </c>
      <c r="N121" s="683">
        <f t="shared" si="101"/>
        <v>1.3953362428931373E-3</v>
      </c>
      <c r="O121" s="679">
        <f t="shared" si="105"/>
        <v>1.3953362428931373E-3</v>
      </c>
      <c r="P121" s="681">
        <f t="shared" si="105"/>
        <v>0</v>
      </c>
      <c r="Q121" s="683">
        <f t="shared" si="105"/>
        <v>6.7594143254338801E-5</v>
      </c>
    </row>
    <row r="122" spans="2:18">
      <c r="B122" s="559" t="s">
        <v>500</v>
      </c>
      <c r="C122" s="560" t="s">
        <v>17</v>
      </c>
      <c r="D122" s="684">
        <v>14.174340000000001</v>
      </c>
      <c r="E122" s="454">
        <f t="shared" si="98"/>
        <v>2.1862442215930837</v>
      </c>
      <c r="F122" s="685">
        <f t="shared" ref="F122:H124" si="106">IFERROR($D122*F147/100, 0)</f>
        <v>1.6066068082765042</v>
      </c>
      <c r="G122" s="686">
        <f t="shared" si="106"/>
        <v>0.27156690321173682</v>
      </c>
      <c r="H122" s="687">
        <f t="shared" si="106"/>
        <v>0.30807051010484271</v>
      </c>
      <c r="I122" s="454">
        <f t="shared" si="99"/>
        <v>11.986554631940733</v>
      </c>
      <c r="J122" s="685">
        <f t="shared" ref="J122:M124" si="107">IFERROR($D122*J147/100, 0)</f>
        <v>3.5464788450749496</v>
      </c>
      <c r="K122" s="686">
        <f t="shared" si="107"/>
        <v>7.8353509020062226</v>
      </c>
      <c r="L122" s="688">
        <f t="shared" si="107"/>
        <v>0.60472488485956066</v>
      </c>
      <c r="M122" s="454">
        <f t="shared" si="107"/>
        <v>7.82160800514493E-5</v>
      </c>
      <c r="N122" s="689">
        <f t="shared" si="101"/>
        <v>1.3953362428931373E-3</v>
      </c>
      <c r="O122" s="685">
        <f t="shared" ref="O122:Q124" si="108">IFERROR($D122*O147/100, 0)</f>
        <v>1.3953362428931373E-3</v>
      </c>
      <c r="P122" s="687">
        <f t="shared" si="108"/>
        <v>0</v>
      </c>
      <c r="Q122" s="689">
        <f t="shared" si="108"/>
        <v>6.7594143254338801E-5</v>
      </c>
    </row>
    <row r="123" spans="2:18">
      <c r="B123" s="559" t="s">
        <v>502</v>
      </c>
      <c r="C123" s="560" t="s">
        <v>600</v>
      </c>
      <c r="D123" s="684">
        <v>0</v>
      </c>
      <c r="E123" s="454">
        <f t="shared" si="98"/>
        <v>0</v>
      </c>
      <c r="F123" s="685">
        <f t="shared" si="106"/>
        <v>0</v>
      </c>
      <c r="G123" s="686">
        <f t="shared" si="106"/>
        <v>0</v>
      </c>
      <c r="H123" s="687">
        <f t="shared" si="106"/>
        <v>0</v>
      </c>
      <c r="I123" s="454">
        <f t="shared" si="99"/>
        <v>0</v>
      </c>
      <c r="J123" s="685">
        <f t="shared" si="107"/>
        <v>0</v>
      </c>
      <c r="K123" s="686">
        <f t="shared" si="107"/>
        <v>0</v>
      </c>
      <c r="L123" s="688">
        <f t="shared" si="107"/>
        <v>0</v>
      </c>
      <c r="M123" s="454">
        <f t="shared" si="107"/>
        <v>0</v>
      </c>
      <c r="N123" s="689">
        <f t="shared" si="101"/>
        <v>0</v>
      </c>
      <c r="O123" s="685">
        <f t="shared" si="108"/>
        <v>0</v>
      </c>
      <c r="P123" s="687">
        <f t="shared" si="108"/>
        <v>0</v>
      </c>
      <c r="Q123" s="689">
        <f t="shared" si="108"/>
        <v>0</v>
      </c>
    </row>
    <row r="124" spans="2:18">
      <c r="B124" s="559" t="s">
        <v>667</v>
      </c>
      <c r="C124" s="560" t="s">
        <v>23</v>
      </c>
      <c r="D124" s="684">
        <v>0</v>
      </c>
      <c r="E124" s="454">
        <f t="shared" si="98"/>
        <v>0</v>
      </c>
      <c r="F124" s="685">
        <f t="shared" si="106"/>
        <v>0</v>
      </c>
      <c r="G124" s="686">
        <f t="shared" si="106"/>
        <v>0</v>
      </c>
      <c r="H124" s="687">
        <f t="shared" si="106"/>
        <v>0</v>
      </c>
      <c r="I124" s="454">
        <f t="shared" si="99"/>
        <v>0</v>
      </c>
      <c r="J124" s="685">
        <f t="shared" si="107"/>
        <v>0</v>
      </c>
      <c r="K124" s="686">
        <f t="shared" si="107"/>
        <v>0</v>
      </c>
      <c r="L124" s="688">
        <f t="shared" si="107"/>
        <v>0</v>
      </c>
      <c r="M124" s="454">
        <f t="shared" si="107"/>
        <v>0</v>
      </c>
      <c r="N124" s="689">
        <f t="shared" si="101"/>
        <v>0</v>
      </c>
      <c r="O124" s="685">
        <f t="shared" si="108"/>
        <v>0</v>
      </c>
      <c r="P124" s="687">
        <f t="shared" si="108"/>
        <v>0</v>
      </c>
      <c r="Q124" s="689">
        <f t="shared" si="108"/>
        <v>0</v>
      </c>
    </row>
    <row r="125" spans="2:18">
      <c r="B125" s="559" t="s">
        <v>668</v>
      </c>
      <c r="C125" s="560" t="s">
        <v>25</v>
      </c>
      <c r="D125" s="684">
        <v>0</v>
      </c>
      <c r="E125" s="454">
        <f t="shared" si="98"/>
        <v>0</v>
      </c>
      <c r="F125" s="690">
        <f t="shared" ref="F125:H127" si="109">IFERROR($D125*F150/100, 0)</f>
        <v>0</v>
      </c>
      <c r="G125" s="691">
        <f t="shared" si="109"/>
        <v>0</v>
      </c>
      <c r="H125" s="689">
        <f t="shared" si="109"/>
        <v>0</v>
      </c>
      <c r="I125" s="454">
        <f t="shared" ref="I125:I126" si="110">SUM(J125:L125)</f>
        <v>0</v>
      </c>
      <c r="J125" s="685">
        <f t="shared" ref="J125:M127" si="111">IFERROR($D125*J150/100, 0)</f>
        <v>0</v>
      </c>
      <c r="K125" s="686">
        <f t="shared" si="111"/>
        <v>0</v>
      </c>
      <c r="L125" s="688">
        <f t="shared" si="111"/>
        <v>0</v>
      </c>
      <c r="M125" s="454">
        <f t="shared" si="111"/>
        <v>0</v>
      </c>
      <c r="N125" s="689">
        <f t="shared" ref="N125:N126" si="112">SUM(O125:P125)</f>
        <v>0</v>
      </c>
      <c r="O125" s="685">
        <f t="shared" ref="O125:Q127" si="113">IFERROR($D125*O150/100, 0)</f>
        <v>0</v>
      </c>
      <c r="P125" s="687">
        <f t="shared" si="113"/>
        <v>0</v>
      </c>
      <c r="Q125" s="689">
        <f t="shared" si="113"/>
        <v>0</v>
      </c>
    </row>
    <row r="126" spans="2:18">
      <c r="B126" s="559" t="s">
        <v>669</v>
      </c>
      <c r="C126" s="560" t="s">
        <v>27</v>
      </c>
      <c r="D126" s="684">
        <v>0</v>
      </c>
      <c r="E126" s="454">
        <f t="shared" si="98"/>
        <v>0</v>
      </c>
      <c r="F126" s="690">
        <f>IFERROR($D126*F151/100, 0)</f>
        <v>0</v>
      </c>
      <c r="G126" s="691">
        <f t="shared" si="109"/>
        <v>0</v>
      </c>
      <c r="H126" s="689">
        <f t="shared" si="109"/>
        <v>0</v>
      </c>
      <c r="I126" s="454">
        <f t="shared" si="110"/>
        <v>0</v>
      </c>
      <c r="J126" s="690">
        <f t="shared" si="111"/>
        <v>0</v>
      </c>
      <c r="K126" s="691">
        <f t="shared" si="111"/>
        <v>0</v>
      </c>
      <c r="L126" s="692">
        <f t="shared" si="111"/>
        <v>0</v>
      </c>
      <c r="M126" s="454">
        <f t="shared" si="111"/>
        <v>0</v>
      </c>
      <c r="N126" s="689">
        <f t="shared" si="112"/>
        <v>0</v>
      </c>
      <c r="O126" s="685">
        <f t="shared" si="113"/>
        <v>0</v>
      </c>
      <c r="P126" s="687">
        <f t="shared" si="113"/>
        <v>0</v>
      </c>
      <c r="Q126" s="689">
        <f t="shared" si="113"/>
        <v>0</v>
      </c>
    </row>
    <row r="127" spans="2:18">
      <c r="B127" s="559" t="s">
        <v>670</v>
      </c>
      <c r="C127" s="560" t="s">
        <v>671</v>
      </c>
      <c r="D127" s="684">
        <v>0</v>
      </c>
      <c r="E127" s="454">
        <f t="shared" si="98"/>
        <v>0</v>
      </c>
      <c r="F127" s="690">
        <f>IFERROR($D127*F152/100, 0)</f>
        <v>0</v>
      </c>
      <c r="G127" s="691">
        <f t="shared" si="109"/>
        <v>0</v>
      </c>
      <c r="H127" s="689">
        <f t="shared" si="109"/>
        <v>0</v>
      </c>
      <c r="I127" s="454">
        <f t="shared" si="99"/>
        <v>0</v>
      </c>
      <c r="J127" s="690">
        <f>IFERROR($D127*J152/100, 0)</f>
        <v>0</v>
      </c>
      <c r="K127" s="691">
        <f t="shared" si="111"/>
        <v>0</v>
      </c>
      <c r="L127" s="692">
        <f t="shared" si="111"/>
        <v>0</v>
      </c>
      <c r="M127" s="454">
        <f t="shared" si="111"/>
        <v>0</v>
      </c>
      <c r="N127" s="689">
        <f t="shared" si="101"/>
        <v>0</v>
      </c>
      <c r="O127" s="685">
        <f t="shared" si="113"/>
        <v>0</v>
      </c>
      <c r="P127" s="687">
        <f t="shared" si="113"/>
        <v>0</v>
      </c>
      <c r="Q127" s="689">
        <f t="shared" si="113"/>
        <v>0</v>
      </c>
    </row>
    <row r="128" spans="2:18">
      <c r="B128" s="557" t="s">
        <v>158</v>
      </c>
      <c r="C128" s="563" t="s">
        <v>31</v>
      </c>
      <c r="D128" s="634">
        <f>D129</f>
        <v>0</v>
      </c>
      <c r="E128" s="678">
        <f t="shared" si="98"/>
        <v>0</v>
      </c>
      <c r="F128" s="634">
        <f>F129</f>
        <v>0</v>
      </c>
      <c r="G128" s="693">
        <f>G129</f>
        <v>0</v>
      </c>
      <c r="H128" s="683">
        <f>H129</f>
        <v>0</v>
      </c>
      <c r="I128" s="678">
        <f t="shared" si="99"/>
        <v>0</v>
      </c>
      <c r="J128" s="634">
        <f t="shared" ref="J128:Q128" si="114">J129</f>
        <v>0</v>
      </c>
      <c r="K128" s="693">
        <f t="shared" si="114"/>
        <v>0</v>
      </c>
      <c r="L128" s="694">
        <f t="shared" si="114"/>
        <v>0</v>
      </c>
      <c r="M128" s="678">
        <f t="shared" si="114"/>
        <v>0</v>
      </c>
      <c r="N128" s="683">
        <f t="shared" si="101"/>
        <v>0</v>
      </c>
      <c r="O128" s="679">
        <f t="shared" si="114"/>
        <v>0</v>
      </c>
      <c r="P128" s="681">
        <f t="shared" si="114"/>
        <v>0</v>
      </c>
      <c r="Q128" s="683">
        <f t="shared" si="114"/>
        <v>0</v>
      </c>
    </row>
    <row r="129" spans="2:17">
      <c r="B129" s="559" t="s">
        <v>503</v>
      </c>
      <c r="C129" s="564" t="s">
        <v>672</v>
      </c>
      <c r="D129" s="684">
        <v>0</v>
      </c>
      <c r="E129" s="454">
        <f t="shared" si="98"/>
        <v>0</v>
      </c>
      <c r="F129" s="690">
        <f>IFERROR($D129*F153/100, 0)</f>
        <v>0</v>
      </c>
      <c r="G129" s="691">
        <f>IFERROR($D129*G153/100, 0)</f>
        <v>0</v>
      </c>
      <c r="H129" s="689">
        <f>IFERROR($D129*H153/100, 0)</f>
        <v>0</v>
      </c>
      <c r="I129" s="454">
        <f t="shared" si="99"/>
        <v>0</v>
      </c>
      <c r="J129" s="690">
        <f t="shared" ref="J129:Q129" si="115">IFERROR($D129*J153/100, 0)</f>
        <v>0</v>
      </c>
      <c r="K129" s="691">
        <f t="shared" si="115"/>
        <v>0</v>
      </c>
      <c r="L129" s="695">
        <f t="shared" si="115"/>
        <v>0</v>
      </c>
      <c r="M129" s="454">
        <f t="shared" si="115"/>
        <v>0</v>
      </c>
      <c r="N129" s="689">
        <f t="shared" si="101"/>
        <v>0</v>
      </c>
      <c r="O129" s="685">
        <f t="shared" si="115"/>
        <v>0</v>
      </c>
      <c r="P129" s="687">
        <f t="shared" si="115"/>
        <v>0</v>
      </c>
      <c r="Q129" s="689">
        <f t="shared" si="115"/>
        <v>0</v>
      </c>
    </row>
    <row r="130" spans="2:17">
      <c r="B130" s="557" t="s">
        <v>160</v>
      </c>
      <c r="C130" s="563" t="s">
        <v>37</v>
      </c>
      <c r="D130" s="634">
        <f>D131+D135</f>
        <v>2.43031</v>
      </c>
      <c r="E130" s="678">
        <f t="shared" si="98"/>
        <v>2.0048509261698797</v>
      </c>
      <c r="F130" s="634">
        <f>F131+F135</f>
        <v>7.0943116828315639E-2</v>
      </c>
      <c r="G130" s="693">
        <f>G131+G135</f>
        <v>1.8448484690808078</v>
      </c>
      <c r="H130" s="683">
        <f>H131+H135</f>
        <v>8.905934026075607E-2</v>
      </c>
      <c r="I130" s="678">
        <f t="shared" si="99"/>
        <v>0.42497723790445296</v>
      </c>
      <c r="J130" s="634">
        <f t="shared" ref="J130:Q130" si="116">J131+J135</f>
        <v>0.22607206072636532</v>
      </c>
      <c r="K130" s="693">
        <f t="shared" si="116"/>
        <v>0.19488716067764902</v>
      </c>
      <c r="L130" s="694">
        <f t="shared" si="116"/>
        <v>4.0180165004386663E-3</v>
      </c>
      <c r="M130" s="678">
        <f t="shared" si="116"/>
        <v>2.4454078934219844E-5</v>
      </c>
      <c r="N130" s="683">
        <f t="shared" si="101"/>
        <v>4.3624869209811886E-4</v>
      </c>
      <c r="O130" s="679">
        <f t="shared" si="116"/>
        <v>4.3624869209811886E-4</v>
      </c>
      <c r="P130" s="681">
        <f t="shared" si="116"/>
        <v>0</v>
      </c>
      <c r="Q130" s="683">
        <f t="shared" si="116"/>
        <v>2.1133154634510968E-5</v>
      </c>
    </row>
    <row r="131" spans="2:17">
      <c r="B131" s="559" t="s">
        <v>504</v>
      </c>
      <c r="C131" s="564" t="s">
        <v>39</v>
      </c>
      <c r="D131" s="684">
        <v>0</v>
      </c>
      <c r="E131" s="454">
        <f t="shared" si="98"/>
        <v>0</v>
      </c>
      <c r="F131" s="690">
        <f>IFERROR($D131*F154/100, 0)</f>
        <v>0</v>
      </c>
      <c r="G131" s="691">
        <f>IFERROR($D131*G154/100, 0)</f>
        <v>0</v>
      </c>
      <c r="H131" s="689">
        <f>IFERROR($D131*H154/100, 0)</f>
        <v>0</v>
      </c>
      <c r="I131" s="454">
        <f t="shared" si="99"/>
        <v>0</v>
      </c>
      <c r="J131" s="690">
        <f>IFERROR($D131*J154/100, 0)</f>
        <v>0</v>
      </c>
      <c r="K131" s="691">
        <f>IFERROR($D131*K154/100, 0)</f>
        <v>0</v>
      </c>
      <c r="L131" s="695">
        <f>IFERROR($D131*L154/100, 0)</f>
        <v>0</v>
      </c>
      <c r="M131" s="454">
        <f>IFERROR($D131*M154/100, 0)</f>
        <v>0</v>
      </c>
      <c r="N131" s="689">
        <f t="shared" si="101"/>
        <v>0</v>
      </c>
      <c r="O131" s="685">
        <f>IFERROR($D131*O154/100, 0)</f>
        <v>0</v>
      </c>
      <c r="P131" s="687">
        <f>IFERROR($D131*P154/100, 0)</f>
        <v>0</v>
      </c>
      <c r="Q131" s="689">
        <f>IFERROR($D131*Q154/100, 0)</f>
        <v>0</v>
      </c>
    </row>
    <row r="132" spans="2:17">
      <c r="B132" s="559" t="s">
        <v>505</v>
      </c>
      <c r="C132" s="568" t="s">
        <v>42</v>
      </c>
      <c r="D132" s="684">
        <v>0</v>
      </c>
      <c r="E132" s="454">
        <f t="shared" ref="E132:E134" si="117">SUM(F132:H132)</f>
        <v>0</v>
      </c>
      <c r="F132" s="690">
        <f t="shared" ref="F132:H135" si="118">IFERROR($D132*F155/100, 0)</f>
        <v>0</v>
      </c>
      <c r="G132" s="691">
        <f t="shared" si="118"/>
        <v>0</v>
      </c>
      <c r="H132" s="689">
        <f t="shared" si="118"/>
        <v>0</v>
      </c>
      <c r="I132" s="454">
        <f t="shared" ref="I132:I134" si="119">SUM(J132:L132)</f>
        <v>0</v>
      </c>
      <c r="J132" s="690">
        <f t="shared" ref="J132:M134" si="120">IFERROR($D132*J155/100, 0)</f>
        <v>0</v>
      </c>
      <c r="K132" s="691">
        <f t="shared" si="120"/>
        <v>0</v>
      </c>
      <c r="L132" s="695">
        <f t="shared" si="120"/>
        <v>0</v>
      </c>
      <c r="M132" s="454">
        <f t="shared" si="120"/>
        <v>0</v>
      </c>
      <c r="N132" s="689">
        <f t="shared" ref="N132:N134" si="121">SUM(O132:P132)</f>
        <v>0</v>
      </c>
      <c r="O132" s="685">
        <f t="shared" ref="O132:Q135" si="122">IFERROR($D132*O155/100, 0)</f>
        <v>0</v>
      </c>
      <c r="P132" s="687">
        <f t="shared" si="122"/>
        <v>0</v>
      </c>
      <c r="Q132" s="689">
        <f t="shared" si="122"/>
        <v>0</v>
      </c>
    </row>
    <row r="133" spans="2:17">
      <c r="B133" s="559" t="s">
        <v>506</v>
      </c>
      <c r="C133" s="568" t="s">
        <v>45</v>
      </c>
      <c r="D133" s="684">
        <v>0</v>
      </c>
      <c r="E133" s="454">
        <f t="shared" si="117"/>
        <v>0</v>
      </c>
      <c r="F133" s="690">
        <f>IFERROR($D133*F156/100, 0)</f>
        <v>0</v>
      </c>
      <c r="G133" s="691">
        <f t="shared" si="118"/>
        <v>0</v>
      </c>
      <c r="H133" s="689">
        <f t="shared" si="118"/>
        <v>0</v>
      </c>
      <c r="I133" s="454">
        <f t="shared" si="119"/>
        <v>0</v>
      </c>
      <c r="J133" s="690">
        <f>IFERROR($D133*J156/100, 0)</f>
        <v>0</v>
      </c>
      <c r="K133" s="691">
        <f t="shared" si="120"/>
        <v>0</v>
      </c>
      <c r="L133" s="692">
        <f t="shared" si="120"/>
        <v>0</v>
      </c>
      <c r="M133" s="454">
        <f>IFERROR($D133*M156/100, 0)</f>
        <v>0</v>
      </c>
      <c r="N133" s="689">
        <f t="shared" si="121"/>
        <v>0</v>
      </c>
      <c r="O133" s="685">
        <f t="shared" si="122"/>
        <v>0</v>
      </c>
      <c r="P133" s="687">
        <f t="shared" si="122"/>
        <v>0</v>
      </c>
      <c r="Q133" s="689">
        <f t="shared" si="122"/>
        <v>0</v>
      </c>
    </row>
    <row r="134" spans="2:17" ht="26.25">
      <c r="B134" s="559" t="s">
        <v>507</v>
      </c>
      <c r="C134" s="568" t="s">
        <v>47</v>
      </c>
      <c r="D134" s="684">
        <v>0</v>
      </c>
      <c r="E134" s="454">
        <f t="shared" si="117"/>
        <v>0</v>
      </c>
      <c r="F134" s="690">
        <f>IFERROR($D134*F157/100, 0)</f>
        <v>0</v>
      </c>
      <c r="G134" s="691">
        <f t="shared" si="118"/>
        <v>0</v>
      </c>
      <c r="H134" s="689">
        <f t="shared" si="118"/>
        <v>0</v>
      </c>
      <c r="I134" s="454">
        <f t="shared" si="119"/>
        <v>0</v>
      </c>
      <c r="J134" s="690">
        <f>IFERROR($D134*J157/100, 0)</f>
        <v>0</v>
      </c>
      <c r="K134" s="691">
        <f t="shared" si="120"/>
        <v>0</v>
      </c>
      <c r="L134" s="692">
        <f t="shared" si="120"/>
        <v>0</v>
      </c>
      <c r="M134" s="454">
        <f t="shared" si="120"/>
        <v>0</v>
      </c>
      <c r="N134" s="689">
        <f t="shared" si="121"/>
        <v>0</v>
      </c>
      <c r="O134" s="685">
        <f t="shared" si="122"/>
        <v>0</v>
      </c>
      <c r="P134" s="687">
        <f t="shared" si="122"/>
        <v>0</v>
      </c>
      <c r="Q134" s="689">
        <f t="shared" si="122"/>
        <v>0</v>
      </c>
    </row>
    <row r="135" spans="2:17" ht="26.25">
      <c r="B135" s="559" t="s">
        <v>508</v>
      </c>
      <c r="C135" s="568" t="s">
        <v>610</v>
      </c>
      <c r="D135" s="684">
        <v>2.43031</v>
      </c>
      <c r="E135" s="454">
        <f t="shared" si="98"/>
        <v>2.0048509261698797</v>
      </c>
      <c r="F135" s="690">
        <f>IFERROR($D135*F158/100, 0)</f>
        <v>7.0943116828315639E-2</v>
      </c>
      <c r="G135" s="691">
        <f t="shared" si="118"/>
        <v>1.8448484690808078</v>
      </c>
      <c r="H135" s="689">
        <f t="shared" si="118"/>
        <v>8.905934026075607E-2</v>
      </c>
      <c r="I135" s="454">
        <f t="shared" si="99"/>
        <v>0.42497723790445296</v>
      </c>
      <c r="J135" s="690">
        <f t="shared" ref="J135:M135" si="123">IFERROR($D135*J158/100, 0)</f>
        <v>0.22607206072636532</v>
      </c>
      <c r="K135" s="691">
        <f t="shared" si="123"/>
        <v>0.19488716067764902</v>
      </c>
      <c r="L135" s="692">
        <f t="shared" si="123"/>
        <v>4.0180165004386663E-3</v>
      </c>
      <c r="M135" s="454">
        <f t="shared" si="123"/>
        <v>2.4454078934219844E-5</v>
      </c>
      <c r="N135" s="689">
        <f t="shared" si="101"/>
        <v>4.3624869209811886E-4</v>
      </c>
      <c r="O135" s="685">
        <f t="shared" si="122"/>
        <v>4.3624869209811886E-4</v>
      </c>
      <c r="P135" s="687">
        <f t="shared" si="122"/>
        <v>0</v>
      </c>
      <c r="Q135" s="689">
        <f t="shared" si="122"/>
        <v>2.1133154634510968E-5</v>
      </c>
    </row>
    <row r="136" spans="2:17">
      <c r="B136" s="557" t="s">
        <v>162</v>
      </c>
      <c r="C136" s="571" t="s">
        <v>53</v>
      </c>
      <c r="D136" s="644">
        <f>D137+D138</f>
        <v>0</v>
      </c>
      <c r="E136" s="645">
        <f t="shared" si="98"/>
        <v>0</v>
      </c>
      <c r="F136" s="696">
        <f>F137+F138</f>
        <v>0</v>
      </c>
      <c r="G136" s="697">
        <f>G137+G138</f>
        <v>0</v>
      </c>
      <c r="H136" s="698">
        <f>H137+H138</f>
        <v>0</v>
      </c>
      <c r="I136" s="645">
        <f t="shared" si="99"/>
        <v>0</v>
      </c>
      <c r="J136" s="696">
        <f t="shared" ref="J136:Q136" si="124">J137+J138</f>
        <v>0</v>
      </c>
      <c r="K136" s="697">
        <f t="shared" si="124"/>
        <v>0</v>
      </c>
      <c r="L136" s="699">
        <f t="shared" si="124"/>
        <v>0</v>
      </c>
      <c r="M136" s="645">
        <f t="shared" si="124"/>
        <v>0</v>
      </c>
      <c r="N136" s="700">
        <f t="shared" si="101"/>
        <v>0</v>
      </c>
      <c r="O136" s="696">
        <f t="shared" si="124"/>
        <v>0</v>
      </c>
      <c r="P136" s="698">
        <f t="shared" si="124"/>
        <v>0</v>
      </c>
      <c r="Q136" s="700">
        <f t="shared" si="124"/>
        <v>0</v>
      </c>
    </row>
    <row r="137" spans="2:17">
      <c r="B137" s="577" t="s">
        <v>673</v>
      </c>
      <c r="C137" s="578" t="s">
        <v>55</v>
      </c>
      <c r="D137" s="701">
        <v>0</v>
      </c>
      <c r="E137" s="454">
        <f t="shared" si="98"/>
        <v>0</v>
      </c>
      <c r="F137" s="685">
        <f t="shared" ref="F137:H138" si="125">IFERROR($D137*F159/100, 0)</f>
        <v>0</v>
      </c>
      <c r="G137" s="686">
        <f t="shared" si="125"/>
        <v>0</v>
      </c>
      <c r="H137" s="687">
        <f t="shared" si="125"/>
        <v>0</v>
      </c>
      <c r="I137" s="454">
        <f t="shared" si="99"/>
        <v>0</v>
      </c>
      <c r="J137" s="685">
        <f t="shared" ref="J137:M138" si="126">IFERROR($D137*J159/100, 0)</f>
        <v>0</v>
      </c>
      <c r="K137" s="686">
        <f t="shared" si="126"/>
        <v>0</v>
      </c>
      <c r="L137" s="688">
        <f t="shared" si="126"/>
        <v>0</v>
      </c>
      <c r="M137" s="454">
        <f t="shared" si="126"/>
        <v>0</v>
      </c>
      <c r="N137" s="689">
        <f t="shared" si="101"/>
        <v>0</v>
      </c>
      <c r="O137" s="685">
        <f t="shared" ref="O137:Q138" si="127">IFERROR($D137*O159/100, 0)</f>
        <v>0</v>
      </c>
      <c r="P137" s="687">
        <f t="shared" si="127"/>
        <v>0</v>
      </c>
      <c r="Q137" s="689">
        <f t="shared" si="127"/>
        <v>0</v>
      </c>
    </row>
    <row r="138" spans="2:17">
      <c r="B138" s="577" t="s">
        <v>674</v>
      </c>
      <c r="C138" s="582" t="s">
        <v>675</v>
      </c>
      <c r="D138" s="701">
        <v>0</v>
      </c>
      <c r="E138" s="454">
        <f t="shared" si="98"/>
        <v>0</v>
      </c>
      <c r="F138" s="685">
        <f t="shared" si="125"/>
        <v>0</v>
      </c>
      <c r="G138" s="686">
        <f t="shared" si="125"/>
        <v>0</v>
      </c>
      <c r="H138" s="687">
        <f t="shared" si="125"/>
        <v>0</v>
      </c>
      <c r="I138" s="454">
        <f t="shared" si="99"/>
        <v>0</v>
      </c>
      <c r="J138" s="685">
        <f t="shared" si="126"/>
        <v>0</v>
      </c>
      <c r="K138" s="686">
        <f t="shared" si="126"/>
        <v>0</v>
      </c>
      <c r="L138" s="688">
        <f t="shared" si="126"/>
        <v>0</v>
      </c>
      <c r="M138" s="454">
        <f t="shared" si="126"/>
        <v>0</v>
      </c>
      <c r="N138" s="689">
        <f t="shared" si="101"/>
        <v>0</v>
      </c>
      <c r="O138" s="685">
        <f t="shared" si="127"/>
        <v>0</v>
      </c>
      <c r="P138" s="687">
        <f t="shared" si="127"/>
        <v>0</v>
      </c>
      <c r="Q138" s="689">
        <f t="shared" si="127"/>
        <v>0</v>
      </c>
    </row>
    <row r="139" spans="2:17">
      <c r="B139" s="583" t="s">
        <v>164</v>
      </c>
      <c r="C139" s="584" t="s">
        <v>611</v>
      </c>
      <c r="D139" s="644">
        <f>SUM(D140:D142)</f>
        <v>1.1784300000000001</v>
      </c>
      <c r="E139" s="645">
        <f t="shared" si="98"/>
        <v>0.40230657456000002</v>
      </c>
      <c r="F139" s="644">
        <f>SUM(F140:F142)</f>
        <v>2.6870560859999996E-2</v>
      </c>
      <c r="G139" s="693">
        <f t="shared" ref="G139:H139" si="128">SUM(G140:G142)</f>
        <v>2.7806234279999998E-2</v>
      </c>
      <c r="H139" s="702">
        <f t="shared" si="128"/>
        <v>0.34762977942000001</v>
      </c>
      <c r="I139" s="645">
        <f t="shared" si="99"/>
        <v>0.77424265116000002</v>
      </c>
      <c r="J139" s="703">
        <f t="shared" ref="J139:Q139" si="129">SUM(J140:J142)</f>
        <v>0.59026380270000001</v>
      </c>
      <c r="K139" s="693">
        <f t="shared" si="129"/>
        <v>0.16829512359000001</v>
      </c>
      <c r="L139" s="704">
        <f t="shared" si="129"/>
        <v>1.5683724869999999E-2</v>
      </c>
      <c r="M139" s="705">
        <f t="shared" si="129"/>
        <v>9.5452829999999997E-5</v>
      </c>
      <c r="N139" s="700">
        <f t="shared" si="101"/>
        <v>1.7028313499999998E-3</v>
      </c>
      <c r="O139" s="703">
        <f t="shared" ref="O139:P139" si="130">SUM(O140:O142)</f>
        <v>1.7028313499999998E-3</v>
      </c>
      <c r="P139" s="706">
        <f t="shared" si="130"/>
        <v>0</v>
      </c>
      <c r="Q139" s="702">
        <f t="shared" si="129"/>
        <v>8.2490099999999998E-5</v>
      </c>
    </row>
    <row r="140" spans="2:17">
      <c r="B140" s="585" t="s">
        <v>509</v>
      </c>
      <c r="C140" s="586" t="s">
        <v>612</v>
      </c>
      <c r="D140" s="707">
        <v>0</v>
      </c>
      <c r="E140" s="454">
        <f t="shared" si="98"/>
        <v>0</v>
      </c>
      <c r="F140" s="685">
        <f t="shared" ref="F140:H142" si="131">IFERROR($D140*F161/100, 0)</f>
        <v>0</v>
      </c>
      <c r="G140" s="686">
        <f t="shared" si="131"/>
        <v>0</v>
      </c>
      <c r="H140" s="687">
        <f t="shared" si="131"/>
        <v>0</v>
      </c>
      <c r="I140" s="454">
        <f t="shared" si="99"/>
        <v>0</v>
      </c>
      <c r="J140" s="685">
        <f t="shared" ref="J140:M142" si="132">IFERROR($D140*J161/100, 0)</f>
        <v>0</v>
      </c>
      <c r="K140" s="686">
        <f t="shared" si="132"/>
        <v>0</v>
      </c>
      <c r="L140" s="688">
        <f t="shared" si="132"/>
        <v>0</v>
      </c>
      <c r="M140" s="454">
        <f t="shared" si="132"/>
        <v>0</v>
      </c>
      <c r="N140" s="689">
        <f t="shared" si="101"/>
        <v>0</v>
      </c>
      <c r="O140" s="685">
        <f t="shared" ref="O140:Q142" si="133">IFERROR($D140*O161/100, 0)</f>
        <v>0</v>
      </c>
      <c r="P140" s="687">
        <f t="shared" si="133"/>
        <v>0</v>
      </c>
      <c r="Q140" s="689">
        <f t="shared" si="133"/>
        <v>0</v>
      </c>
    </row>
    <row r="141" spans="2:17">
      <c r="B141" s="577" t="s">
        <v>510</v>
      </c>
      <c r="C141" s="586" t="s">
        <v>612</v>
      </c>
      <c r="D141" s="707">
        <v>0.4</v>
      </c>
      <c r="E141" s="454">
        <f t="shared" si="98"/>
        <v>0.13655680000000001</v>
      </c>
      <c r="F141" s="685">
        <f t="shared" si="131"/>
        <v>9.1208000000000001E-3</v>
      </c>
      <c r="G141" s="686">
        <f t="shared" si="131"/>
        <v>9.4383999999999996E-3</v>
      </c>
      <c r="H141" s="687">
        <f t="shared" si="131"/>
        <v>0.11799760000000001</v>
      </c>
      <c r="I141" s="454">
        <f t="shared" si="99"/>
        <v>0.26280480000000001</v>
      </c>
      <c r="J141" s="685">
        <f t="shared" si="132"/>
        <v>0.20035600000000003</v>
      </c>
      <c r="K141" s="686">
        <f t="shared" si="132"/>
        <v>5.7125200000000008E-2</v>
      </c>
      <c r="L141" s="688">
        <f t="shared" si="132"/>
        <v>5.3236000000000004E-3</v>
      </c>
      <c r="M141" s="454">
        <f t="shared" si="132"/>
        <v>3.2400000000000001E-5</v>
      </c>
      <c r="N141" s="689">
        <f t="shared" si="101"/>
        <v>5.7799999999999995E-4</v>
      </c>
      <c r="O141" s="685">
        <f t="shared" si="133"/>
        <v>5.7799999999999995E-4</v>
      </c>
      <c r="P141" s="687">
        <f t="shared" si="133"/>
        <v>0</v>
      </c>
      <c r="Q141" s="689">
        <f t="shared" si="133"/>
        <v>2.8000000000000003E-5</v>
      </c>
    </row>
    <row r="142" spans="2:17">
      <c r="B142" s="622" t="s">
        <v>511</v>
      </c>
      <c r="C142" s="588" t="s">
        <v>612</v>
      </c>
      <c r="D142" s="684">
        <v>0.77842999999999996</v>
      </c>
      <c r="E142" s="454">
        <f t="shared" si="98"/>
        <v>0.26574977455999998</v>
      </c>
      <c r="F142" s="708">
        <f t="shared" si="131"/>
        <v>1.7749760859999998E-2</v>
      </c>
      <c r="G142" s="709">
        <f t="shared" si="131"/>
        <v>1.8367834279999998E-2</v>
      </c>
      <c r="H142" s="710">
        <f t="shared" si="131"/>
        <v>0.22963217942</v>
      </c>
      <c r="I142" s="454">
        <f t="shared" si="99"/>
        <v>0.51143785115999996</v>
      </c>
      <c r="J142" s="708">
        <f t="shared" si="132"/>
        <v>0.38990780269999997</v>
      </c>
      <c r="K142" s="709">
        <f t="shared" si="132"/>
        <v>0.11116992359</v>
      </c>
      <c r="L142" s="711">
        <f t="shared" si="132"/>
        <v>1.0360124869999997E-2</v>
      </c>
      <c r="M142" s="712">
        <f t="shared" si="132"/>
        <v>6.3052829999999996E-5</v>
      </c>
      <c r="N142" s="689">
        <f t="shared" si="101"/>
        <v>1.1248313499999999E-3</v>
      </c>
      <c r="O142" s="708">
        <f t="shared" si="133"/>
        <v>1.1248313499999999E-3</v>
      </c>
      <c r="P142" s="710">
        <f t="shared" si="133"/>
        <v>0</v>
      </c>
      <c r="Q142" s="713">
        <f t="shared" si="133"/>
        <v>5.4490099999999995E-5</v>
      </c>
    </row>
    <row r="143" spans="2:17" ht="68.25" customHeight="1">
      <c r="B143" s="547" t="s">
        <v>198</v>
      </c>
      <c r="C143" s="630" t="s">
        <v>676</v>
      </c>
      <c r="D143" s="128" t="s">
        <v>246</v>
      </c>
      <c r="E143" s="129" t="s">
        <v>247</v>
      </c>
      <c r="F143" s="130" t="s">
        <v>248</v>
      </c>
      <c r="G143" s="131" t="s">
        <v>249</v>
      </c>
      <c r="H143" s="132" t="s">
        <v>250</v>
      </c>
      <c r="I143" s="129" t="s">
        <v>251</v>
      </c>
      <c r="J143" s="130" t="s">
        <v>252</v>
      </c>
      <c r="K143" s="131" t="s">
        <v>253</v>
      </c>
      <c r="L143" s="631" t="s">
        <v>254</v>
      </c>
      <c r="M143" s="129" t="s">
        <v>255</v>
      </c>
      <c r="N143" s="133" t="s">
        <v>256</v>
      </c>
      <c r="O143" s="135" t="s">
        <v>257</v>
      </c>
      <c r="P143" s="499" t="s">
        <v>258</v>
      </c>
      <c r="Q143" s="137" t="s">
        <v>456</v>
      </c>
    </row>
    <row r="144" spans="2:17">
      <c r="B144" s="393" t="s">
        <v>200</v>
      </c>
      <c r="C144" s="633" t="s">
        <v>677</v>
      </c>
      <c r="D144" s="634">
        <f t="shared" ref="D144:D164" si="134">E144+I144+M144+N144+Q144</f>
        <v>100</v>
      </c>
      <c r="E144" s="635">
        <f t="shared" ref="E144:E164" si="135">SUM(F144:H144)</f>
        <v>34.139200000000002</v>
      </c>
      <c r="F144" s="714">
        <v>2.2801999999999998</v>
      </c>
      <c r="G144" s="715">
        <v>2.3595999999999999</v>
      </c>
      <c r="H144" s="716">
        <v>29.499400000000001</v>
      </c>
      <c r="I144" s="635">
        <f t="shared" ref="I144:I164" si="136">SUM(J144:L144)</f>
        <v>65.7012</v>
      </c>
      <c r="J144" s="714">
        <v>50.088999999999999</v>
      </c>
      <c r="K144" s="715">
        <v>14.2813</v>
      </c>
      <c r="L144" s="716">
        <v>1.3309</v>
      </c>
      <c r="M144" s="717">
        <v>8.0999999999999996E-3</v>
      </c>
      <c r="N144" s="641">
        <f>SUM(O144:P144)</f>
        <v>0.14449999999999999</v>
      </c>
      <c r="O144" s="715">
        <v>0.14449999999999999</v>
      </c>
      <c r="P144" s="718">
        <v>0</v>
      </c>
      <c r="Q144" s="717">
        <v>7.0000000000000001E-3</v>
      </c>
    </row>
    <row r="145" spans="2:17">
      <c r="B145" s="423" t="s">
        <v>202</v>
      </c>
      <c r="C145" s="643" t="s">
        <v>678</v>
      </c>
      <c r="D145" s="644">
        <f t="shared" si="134"/>
        <v>0</v>
      </c>
      <c r="E145" s="645">
        <f t="shared" si="135"/>
        <v>0</v>
      </c>
      <c r="F145" s="646">
        <v>0</v>
      </c>
      <c r="G145" s="647">
        <v>0</v>
      </c>
      <c r="H145" s="649">
        <v>0</v>
      </c>
      <c r="I145" s="645">
        <f t="shared" si="136"/>
        <v>0</v>
      </c>
      <c r="J145" s="646">
        <v>0</v>
      </c>
      <c r="K145" s="647">
        <v>0</v>
      </c>
      <c r="L145" s="649">
        <v>0</v>
      </c>
      <c r="M145" s="650">
        <v>0</v>
      </c>
      <c r="N145" s="641">
        <f t="shared" ref="N145:N163" si="137">SUM(O145:P145)</f>
        <v>0</v>
      </c>
      <c r="O145" s="647">
        <v>0</v>
      </c>
      <c r="P145" s="648">
        <v>0</v>
      </c>
      <c r="Q145" s="650">
        <v>0</v>
      </c>
    </row>
    <row r="146" spans="2:17">
      <c r="B146" s="423" t="s">
        <v>210</v>
      </c>
      <c r="C146" s="643" t="s">
        <v>679</v>
      </c>
      <c r="D146" s="644">
        <f t="shared" si="134"/>
        <v>100</v>
      </c>
      <c r="E146" s="645">
        <f t="shared" si="135"/>
        <v>34.139200000000002</v>
      </c>
      <c r="F146" s="646">
        <v>2.2801999999999998</v>
      </c>
      <c r="G146" s="647">
        <v>2.3595999999999999</v>
      </c>
      <c r="H146" s="649">
        <v>29.499400000000001</v>
      </c>
      <c r="I146" s="645">
        <f t="shared" si="136"/>
        <v>65.7012</v>
      </c>
      <c r="J146" s="646">
        <v>50.088999999999999</v>
      </c>
      <c r="K146" s="647">
        <v>14.2813</v>
      </c>
      <c r="L146" s="649">
        <v>1.3309</v>
      </c>
      <c r="M146" s="650">
        <v>8.0999999999999996E-3</v>
      </c>
      <c r="N146" s="641">
        <f t="shared" si="137"/>
        <v>0.14449999999999999</v>
      </c>
      <c r="O146" s="647">
        <v>0.14449999999999999</v>
      </c>
      <c r="P146" s="648">
        <v>0</v>
      </c>
      <c r="Q146" s="650">
        <v>7.0000000000000001E-3</v>
      </c>
    </row>
    <row r="147" spans="2:17">
      <c r="B147" s="427" t="s">
        <v>680</v>
      </c>
      <c r="C147" s="643" t="s">
        <v>681</v>
      </c>
      <c r="D147" s="644">
        <f t="shared" si="134"/>
        <v>100.00000000000009</v>
      </c>
      <c r="E147" s="645">
        <f t="shared" si="135"/>
        <v>15.423957811037999</v>
      </c>
      <c r="F147" s="646">
        <v>11.3346145801251</v>
      </c>
      <c r="G147" s="647">
        <v>1.9159051018371001</v>
      </c>
      <c r="H147" s="649">
        <v>2.1734381290757998</v>
      </c>
      <c r="I147" s="645">
        <f t="shared" si="136"/>
        <v>84.56516939723987</v>
      </c>
      <c r="J147" s="646">
        <v>25.020416083394</v>
      </c>
      <c r="K147" s="647">
        <v>55.278417915798698</v>
      </c>
      <c r="L147" s="649">
        <v>4.2663353980471799</v>
      </c>
      <c r="M147" s="650">
        <v>5.5181461748095002E-4</v>
      </c>
      <c r="N147" s="641">
        <f t="shared" si="137"/>
        <v>9.8441002748144695E-3</v>
      </c>
      <c r="O147" s="647">
        <v>9.8441002748144695E-3</v>
      </c>
      <c r="P147" s="648">
        <v>0</v>
      </c>
      <c r="Q147" s="650">
        <v>4.7687682992180803E-4</v>
      </c>
    </row>
    <row r="148" spans="2:17">
      <c r="B148" s="423" t="s">
        <v>682</v>
      </c>
      <c r="C148" s="643" t="s">
        <v>683</v>
      </c>
      <c r="D148" s="644">
        <f t="shared" si="134"/>
        <v>99.999999999999972</v>
      </c>
      <c r="E148" s="645">
        <f t="shared" si="135"/>
        <v>0</v>
      </c>
      <c r="F148" s="646">
        <v>0</v>
      </c>
      <c r="G148" s="647">
        <v>0</v>
      </c>
      <c r="H148" s="649">
        <v>0</v>
      </c>
      <c r="I148" s="645">
        <f t="shared" si="136"/>
        <v>99.999999999999972</v>
      </c>
      <c r="J148" s="646">
        <v>2.5088009511278599</v>
      </c>
      <c r="K148" s="647">
        <v>97.491199048872105</v>
      </c>
      <c r="L148" s="649">
        <v>0</v>
      </c>
      <c r="M148" s="650">
        <v>0</v>
      </c>
      <c r="N148" s="641">
        <f t="shared" si="137"/>
        <v>0</v>
      </c>
      <c r="O148" s="647">
        <v>0</v>
      </c>
      <c r="P148" s="648">
        <v>0</v>
      </c>
      <c r="Q148" s="650">
        <v>0</v>
      </c>
    </row>
    <row r="149" spans="2:17">
      <c r="B149" s="423" t="s">
        <v>684</v>
      </c>
      <c r="C149" s="643" t="s">
        <v>685</v>
      </c>
      <c r="D149" s="644">
        <f t="shared" si="134"/>
        <v>100</v>
      </c>
      <c r="E149" s="645">
        <f t="shared" si="135"/>
        <v>50.047252125623103</v>
      </c>
      <c r="F149" s="646">
        <v>0</v>
      </c>
      <c r="G149" s="647">
        <v>0</v>
      </c>
      <c r="H149" s="649">
        <v>50.047252125623103</v>
      </c>
      <c r="I149" s="645">
        <f t="shared" si="136"/>
        <v>49.952747874376897</v>
      </c>
      <c r="J149" s="646">
        <v>49.952747874376897</v>
      </c>
      <c r="K149" s="647">
        <v>0</v>
      </c>
      <c r="L149" s="649">
        <v>0</v>
      </c>
      <c r="M149" s="650">
        <v>0</v>
      </c>
      <c r="N149" s="641">
        <f t="shared" si="137"/>
        <v>0</v>
      </c>
      <c r="O149" s="647">
        <v>0</v>
      </c>
      <c r="P149" s="648">
        <v>0</v>
      </c>
      <c r="Q149" s="650">
        <v>0</v>
      </c>
    </row>
    <row r="150" spans="2:17">
      <c r="B150" s="423" t="s">
        <v>686</v>
      </c>
      <c r="C150" s="643" t="s">
        <v>687</v>
      </c>
      <c r="D150" s="644">
        <f t="shared" si="134"/>
        <v>0</v>
      </c>
      <c r="E150" s="645">
        <f t="shared" si="135"/>
        <v>0</v>
      </c>
      <c r="F150" s="646">
        <v>0</v>
      </c>
      <c r="G150" s="647">
        <v>0</v>
      </c>
      <c r="H150" s="649">
        <v>0</v>
      </c>
      <c r="I150" s="645">
        <f t="shared" si="136"/>
        <v>0</v>
      </c>
      <c r="J150" s="646">
        <v>0</v>
      </c>
      <c r="K150" s="647">
        <v>0</v>
      </c>
      <c r="L150" s="649">
        <v>0</v>
      </c>
      <c r="M150" s="650">
        <v>0</v>
      </c>
      <c r="N150" s="641">
        <f t="shared" si="137"/>
        <v>0</v>
      </c>
      <c r="O150" s="647">
        <v>0</v>
      </c>
      <c r="P150" s="648">
        <v>0</v>
      </c>
      <c r="Q150" s="650">
        <v>0</v>
      </c>
    </row>
    <row r="151" spans="2:17">
      <c r="B151" s="423" t="s">
        <v>688</v>
      </c>
      <c r="C151" s="643" t="s">
        <v>689</v>
      </c>
      <c r="D151" s="644">
        <f t="shared" ref="D151:D152" si="138">E151+I151+M151+N151+Q151</f>
        <v>0</v>
      </c>
      <c r="E151" s="645">
        <f t="shared" ref="E151:E152" si="139">SUM(F151:H151)</f>
        <v>0</v>
      </c>
      <c r="F151" s="646">
        <v>0</v>
      </c>
      <c r="G151" s="647">
        <v>0</v>
      </c>
      <c r="H151" s="649">
        <v>0</v>
      </c>
      <c r="I151" s="645">
        <f t="shared" si="136"/>
        <v>0</v>
      </c>
      <c r="J151" s="646">
        <v>0</v>
      </c>
      <c r="K151" s="647">
        <v>0</v>
      </c>
      <c r="L151" s="649">
        <v>0</v>
      </c>
      <c r="M151" s="650">
        <v>0</v>
      </c>
      <c r="N151" s="641">
        <f t="shared" si="137"/>
        <v>0</v>
      </c>
      <c r="O151" s="647">
        <v>0</v>
      </c>
      <c r="P151" s="648">
        <v>0</v>
      </c>
      <c r="Q151" s="650">
        <v>0</v>
      </c>
    </row>
    <row r="152" spans="2:17">
      <c r="B152" s="423" t="s">
        <v>690</v>
      </c>
      <c r="C152" s="643" t="s">
        <v>691</v>
      </c>
      <c r="D152" s="644">
        <f t="shared" si="138"/>
        <v>100.00000000000001</v>
      </c>
      <c r="E152" s="645">
        <f t="shared" si="139"/>
        <v>13.10215392492991</v>
      </c>
      <c r="F152" s="646">
        <v>1.00645732223162</v>
      </c>
      <c r="G152" s="647">
        <v>11.5213850794782</v>
      </c>
      <c r="H152" s="649">
        <v>0.57431152322009005</v>
      </c>
      <c r="I152" s="645">
        <f t="shared" si="136"/>
        <v>86.897846075070106</v>
      </c>
      <c r="J152" s="646">
        <v>9.2634233492141203</v>
      </c>
      <c r="K152" s="647">
        <v>76.426451533906203</v>
      </c>
      <c r="L152" s="649">
        <v>1.20797119194978</v>
      </c>
      <c r="M152" s="650">
        <v>0</v>
      </c>
      <c r="N152" s="641">
        <f t="shared" si="137"/>
        <v>0</v>
      </c>
      <c r="O152" s="647">
        <v>0</v>
      </c>
      <c r="P152" s="648">
        <v>0</v>
      </c>
      <c r="Q152" s="650">
        <v>0</v>
      </c>
    </row>
    <row r="153" spans="2:17">
      <c r="B153" s="427" t="s">
        <v>692</v>
      </c>
      <c r="C153" s="643" t="s">
        <v>693</v>
      </c>
      <c r="D153" s="644">
        <f t="shared" si="134"/>
        <v>99.999999999999957</v>
      </c>
      <c r="E153" s="645">
        <f t="shared" si="135"/>
        <v>40.820068413766862</v>
      </c>
      <c r="F153" s="646">
        <v>34.683189506799501</v>
      </c>
      <c r="G153" s="647">
        <v>2.49900092384246</v>
      </c>
      <c r="H153" s="649">
        <v>3.6378779831249002</v>
      </c>
      <c r="I153" s="645">
        <f t="shared" si="136"/>
        <v>59.171201891424801</v>
      </c>
      <c r="J153" s="646">
        <v>37.2699523737326</v>
      </c>
      <c r="K153" s="647">
        <v>11.2811533724211</v>
      </c>
      <c r="L153" s="649">
        <v>10.6200961452711</v>
      </c>
      <c r="M153" s="650">
        <v>4.4304842072149202E-4</v>
      </c>
      <c r="N153" s="641">
        <f t="shared" si="137"/>
        <v>7.9037650363278505E-3</v>
      </c>
      <c r="O153" s="647">
        <v>7.9037650363278505E-3</v>
      </c>
      <c r="P153" s="648">
        <v>0</v>
      </c>
      <c r="Q153" s="650">
        <v>3.8288135124079498E-4</v>
      </c>
    </row>
    <row r="154" spans="2:17">
      <c r="B154" s="427" t="s">
        <v>694</v>
      </c>
      <c r="C154" s="643" t="s">
        <v>695</v>
      </c>
      <c r="D154" s="644">
        <f t="shared" si="134"/>
        <v>100</v>
      </c>
      <c r="E154" s="645">
        <f t="shared" si="135"/>
        <v>0</v>
      </c>
      <c r="F154" s="646">
        <v>0</v>
      </c>
      <c r="G154" s="647">
        <v>0</v>
      </c>
      <c r="H154" s="649">
        <v>0</v>
      </c>
      <c r="I154" s="645">
        <f t="shared" si="136"/>
        <v>0</v>
      </c>
      <c r="J154" s="646">
        <v>0</v>
      </c>
      <c r="K154" s="647">
        <v>0</v>
      </c>
      <c r="L154" s="649">
        <v>0</v>
      </c>
      <c r="M154" s="650">
        <v>0</v>
      </c>
      <c r="N154" s="641">
        <f t="shared" si="137"/>
        <v>100</v>
      </c>
      <c r="O154" s="647">
        <v>100</v>
      </c>
      <c r="P154" s="648">
        <v>0</v>
      </c>
      <c r="Q154" s="650">
        <v>0</v>
      </c>
    </row>
    <row r="155" spans="2:17">
      <c r="B155" s="427" t="s">
        <v>696</v>
      </c>
      <c r="C155" s="643" t="s">
        <v>697</v>
      </c>
      <c r="D155" s="644">
        <f t="shared" si="134"/>
        <v>0</v>
      </c>
      <c r="E155" s="645">
        <f t="shared" si="135"/>
        <v>0</v>
      </c>
      <c r="F155" s="646">
        <v>0</v>
      </c>
      <c r="G155" s="647">
        <v>0</v>
      </c>
      <c r="H155" s="649">
        <v>0</v>
      </c>
      <c r="I155" s="645">
        <f t="shared" si="136"/>
        <v>0</v>
      </c>
      <c r="J155" s="646">
        <v>0</v>
      </c>
      <c r="K155" s="647">
        <v>0</v>
      </c>
      <c r="L155" s="649">
        <v>0</v>
      </c>
      <c r="M155" s="650">
        <v>0</v>
      </c>
      <c r="N155" s="641">
        <f t="shared" si="137"/>
        <v>0</v>
      </c>
      <c r="O155" s="647">
        <v>0</v>
      </c>
      <c r="P155" s="648">
        <v>0</v>
      </c>
      <c r="Q155" s="650">
        <v>0</v>
      </c>
    </row>
    <row r="156" spans="2:17">
      <c r="B156" s="427" t="s">
        <v>698</v>
      </c>
      <c r="C156" s="643" t="s">
        <v>699</v>
      </c>
      <c r="D156" s="644">
        <f t="shared" ref="D156:D158" si="140">E156+I156+M156+N156+Q156</f>
        <v>0</v>
      </c>
      <c r="E156" s="645">
        <f t="shared" ref="E156:E158" si="141">SUM(F156:H156)</f>
        <v>0</v>
      </c>
      <c r="F156" s="646">
        <v>0</v>
      </c>
      <c r="G156" s="647">
        <v>0</v>
      </c>
      <c r="H156" s="649">
        <v>0</v>
      </c>
      <c r="I156" s="645">
        <f t="shared" si="136"/>
        <v>0</v>
      </c>
      <c r="J156" s="646">
        <v>0</v>
      </c>
      <c r="K156" s="647">
        <v>0</v>
      </c>
      <c r="L156" s="649">
        <v>0</v>
      </c>
      <c r="M156" s="650">
        <v>0</v>
      </c>
      <c r="N156" s="641">
        <f t="shared" si="137"/>
        <v>0</v>
      </c>
      <c r="O156" s="647">
        <v>0</v>
      </c>
      <c r="P156" s="648">
        <v>0</v>
      </c>
      <c r="Q156" s="650">
        <v>0</v>
      </c>
    </row>
    <row r="157" spans="2:17">
      <c r="B157" s="427" t="s">
        <v>700</v>
      </c>
      <c r="C157" s="643" t="s">
        <v>701</v>
      </c>
      <c r="D157" s="644">
        <f t="shared" si="140"/>
        <v>100</v>
      </c>
      <c r="E157" s="645">
        <f t="shared" si="141"/>
        <v>0</v>
      </c>
      <c r="F157" s="646">
        <v>0</v>
      </c>
      <c r="G157" s="647">
        <v>0</v>
      </c>
      <c r="H157" s="649">
        <v>0</v>
      </c>
      <c r="I157" s="645">
        <f t="shared" si="136"/>
        <v>0</v>
      </c>
      <c r="J157" s="646">
        <v>0</v>
      </c>
      <c r="K157" s="647">
        <v>0</v>
      </c>
      <c r="L157" s="649">
        <v>0</v>
      </c>
      <c r="M157" s="650">
        <v>0</v>
      </c>
      <c r="N157" s="641">
        <f t="shared" si="137"/>
        <v>100</v>
      </c>
      <c r="O157" s="647">
        <v>100</v>
      </c>
      <c r="P157" s="648">
        <v>0</v>
      </c>
      <c r="Q157" s="650">
        <v>0</v>
      </c>
    </row>
    <row r="158" spans="2:17">
      <c r="B158" s="427" t="s">
        <v>702</v>
      </c>
      <c r="C158" s="643" t="s">
        <v>703</v>
      </c>
      <c r="D158" s="644">
        <f t="shared" si="140"/>
        <v>99.999999999999986</v>
      </c>
      <c r="E158" s="645">
        <f t="shared" si="141"/>
        <v>82.493629461668661</v>
      </c>
      <c r="F158" s="646">
        <v>2.91909743317995</v>
      </c>
      <c r="G158" s="647">
        <v>75.910006093083098</v>
      </c>
      <c r="H158" s="649">
        <v>3.6645259354056101</v>
      </c>
      <c r="I158" s="645">
        <f t="shared" si="136"/>
        <v>17.486544428671777</v>
      </c>
      <c r="J158" s="646">
        <v>9.3021902854518697</v>
      </c>
      <c r="K158" s="647">
        <v>8.0190247613534495</v>
      </c>
      <c r="L158" s="649">
        <v>0.16532938186645599</v>
      </c>
      <c r="M158" s="650">
        <v>1.0062123323452501E-3</v>
      </c>
      <c r="N158" s="641">
        <f t="shared" si="137"/>
        <v>1.7950331114060299E-2</v>
      </c>
      <c r="O158" s="647">
        <v>1.7950331114060299E-2</v>
      </c>
      <c r="P158" s="648">
        <v>0</v>
      </c>
      <c r="Q158" s="650">
        <v>8.6956621313786999E-4</v>
      </c>
    </row>
    <row r="159" spans="2:17">
      <c r="B159" s="427" t="s">
        <v>704</v>
      </c>
      <c r="C159" s="643" t="s">
        <v>705</v>
      </c>
      <c r="D159" s="644">
        <f t="shared" si="134"/>
        <v>99.999999999999986</v>
      </c>
      <c r="E159" s="645">
        <f t="shared" si="135"/>
        <v>50.337931636363599</v>
      </c>
      <c r="F159" s="646">
        <v>1.1276625454545499</v>
      </c>
      <c r="G159" s="647">
        <v>1.1669294545454501</v>
      </c>
      <c r="H159" s="649">
        <v>48.043339636363598</v>
      </c>
      <c r="I159" s="645">
        <f t="shared" si="136"/>
        <v>32.492229818181848</v>
      </c>
      <c r="J159" s="646">
        <v>24.771287272727299</v>
      </c>
      <c r="K159" s="647">
        <v>7.0627519999999997</v>
      </c>
      <c r="L159" s="649">
        <v>0.65819054545454503</v>
      </c>
      <c r="M159" s="650">
        <v>17.0949149090909</v>
      </c>
      <c r="N159" s="641">
        <f t="shared" si="137"/>
        <v>7.1461818181818196E-2</v>
      </c>
      <c r="O159" s="647">
        <v>7.1461818181818196E-2</v>
      </c>
      <c r="P159" s="648">
        <v>0</v>
      </c>
      <c r="Q159" s="650">
        <v>3.4618181818181801E-3</v>
      </c>
    </row>
    <row r="160" spans="2:17">
      <c r="B160" s="423" t="s">
        <v>706</v>
      </c>
      <c r="C160" s="643" t="s">
        <v>707</v>
      </c>
      <c r="D160" s="644">
        <f t="shared" si="134"/>
        <v>100.00000000000001</v>
      </c>
      <c r="E160" s="645">
        <f t="shared" si="135"/>
        <v>10.559734105722388</v>
      </c>
      <c r="F160" s="646">
        <v>0.70529788946045002</v>
      </c>
      <c r="G160" s="647">
        <v>0.72985742477452797</v>
      </c>
      <c r="H160" s="649">
        <v>9.1245787914874104</v>
      </c>
      <c r="I160" s="645">
        <f t="shared" si="136"/>
        <v>89.390899372412065</v>
      </c>
      <c r="J160" s="646">
        <v>62.430178387150399</v>
      </c>
      <c r="K160" s="647">
        <v>4.4174066962334599</v>
      </c>
      <c r="L160" s="649">
        <v>22.543314289028199</v>
      </c>
      <c r="M160" s="650">
        <v>2.5054437788920498E-3</v>
      </c>
      <c r="N160" s="641">
        <f t="shared" si="137"/>
        <v>4.4695879759246999E-2</v>
      </c>
      <c r="O160" s="647">
        <v>4.4695879759246999E-2</v>
      </c>
      <c r="P160" s="648">
        <v>0</v>
      </c>
      <c r="Q160" s="650">
        <v>2.1651983274375698E-3</v>
      </c>
    </row>
    <row r="161" spans="2:17">
      <c r="B161" s="427" t="s">
        <v>708</v>
      </c>
      <c r="C161" s="643" t="s">
        <v>709</v>
      </c>
      <c r="D161" s="644">
        <f t="shared" si="134"/>
        <v>0</v>
      </c>
      <c r="E161" s="645">
        <f t="shared" si="135"/>
        <v>0</v>
      </c>
      <c r="F161" s="646">
        <v>0</v>
      </c>
      <c r="G161" s="647">
        <v>0</v>
      </c>
      <c r="H161" s="649">
        <v>0</v>
      </c>
      <c r="I161" s="645">
        <f t="shared" si="136"/>
        <v>0</v>
      </c>
      <c r="J161" s="646">
        <v>0</v>
      </c>
      <c r="K161" s="647">
        <v>0</v>
      </c>
      <c r="L161" s="649">
        <v>0</v>
      </c>
      <c r="M161" s="650">
        <v>0</v>
      </c>
      <c r="N161" s="641">
        <f t="shared" si="137"/>
        <v>0</v>
      </c>
      <c r="O161" s="647">
        <v>0</v>
      </c>
      <c r="P161" s="648">
        <v>0</v>
      </c>
      <c r="Q161" s="650">
        <v>0</v>
      </c>
    </row>
    <row r="162" spans="2:17">
      <c r="B162" s="427" t="s">
        <v>710</v>
      </c>
      <c r="C162" s="652" t="s">
        <v>711</v>
      </c>
      <c r="D162" s="653">
        <f t="shared" si="134"/>
        <v>100</v>
      </c>
      <c r="E162" s="654">
        <f t="shared" si="135"/>
        <v>34.139200000000002</v>
      </c>
      <c r="F162" s="655">
        <v>2.2801999999999998</v>
      </c>
      <c r="G162" s="656">
        <v>2.3595999999999999</v>
      </c>
      <c r="H162" s="658">
        <v>29.499400000000001</v>
      </c>
      <c r="I162" s="654">
        <f t="shared" si="136"/>
        <v>65.7012</v>
      </c>
      <c r="J162" s="655">
        <v>50.088999999999999</v>
      </c>
      <c r="K162" s="656">
        <v>14.2813</v>
      </c>
      <c r="L162" s="658">
        <v>1.3309</v>
      </c>
      <c r="M162" s="659">
        <v>8.0999999999999996E-3</v>
      </c>
      <c r="N162" s="641">
        <f t="shared" si="137"/>
        <v>0.14449999999999999</v>
      </c>
      <c r="O162" s="656">
        <v>0.14449999999999999</v>
      </c>
      <c r="P162" s="657">
        <v>0</v>
      </c>
      <c r="Q162" s="659">
        <v>7.0000000000000001E-3</v>
      </c>
    </row>
    <row r="163" spans="2:17">
      <c r="B163" s="719" t="s">
        <v>712</v>
      </c>
      <c r="C163" s="720" t="s">
        <v>713</v>
      </c>
      <c r="D163" s="721">
        <f t="shared" si="134"/>
        <v>100</v>
      </c>
      <c r="E163" s="722">
        <f t="shared" si="135"/>
        <v>34.139200000000002</v>
      </c>
      <c r="F163" s="723">
        <v>2.2801999999999998</v>
      </c>
      <c r="G163" s="724">
        <v>2.3595999999999999</v>
      </c>
      <c r="H163" s="725">
        <v>29.499400000000001</v>
      </c>
      <c r="I163" s="722">
        <f t="shared" si="136"/>
        <v>65.7012</v>
      </c>
      <c r="J163" s="723">
        <v>50.088999999999999</v>
      </c>
      <c r="K163" s="724">
        <v>14.2813</v>
      </c>
      <c r="L163" s="725">
        <v>1.3309</v>
      </c>
      <c r="M163" s="726">
        <v>8.0999999999999996E-3</v>
      </c>
      <c r="N163" s="641">
        <f t="shared" si="137"/>
        <v>0.14449999999999999</v>
      </c>
      <c r="O163" s="724">
        <v>0.14449999999999999</v>
      </c>
      <c r="P163" s="727">
        <v>0</v>
      </c>
      <c r="Q163" s="726">
        <v>7.0000000000000001E-3</v>
      </c>
    </row>
    <row r="164" spans="2:17" ht="25.5">
      <c r="B164" s="728" t="s">
        <v>212</v>
      </c>
      <c r="C164" s="729" t="s">
        <v>714</v>
      </c>
      <c r="D164" s="730">
        <f t="shared" si="134"/>
        <v>100.00000000000003</v>
      </c>
      <c r="E164" s="731">
        <f t="shared" si="135"/>
        <v>29.497926561068333</v>
      </c>
      <c r="F164" s="732">
        <f>IFERROR(F116/$D$116*100, 0)</f>
        <v>6.3602585241801748</v>
      </c>
      <c r="G164" s="733">
        <f>IFERROR(G116/$D$116*100, 0)</f>
        <v>7.7767620717517509</v>
      </c>
      <c r="H164" s="734">
        <f>IFERROR(H116/$D$116*100, 0)</f>
        <v>15.360905965136409</v>
      </c>
      <c r="I164" s="731">
        <f t="shared" si="136"/>
        <v>70.419361168225421</v>
      </c>
      <c r="J164" s="732">
        <f t="shared" ref="J164:Q164" si="142">IFERROR(J116/$D$116*100, 0)</f>
        <v>35.81415136066159</v>
      </c>
      <c r="K164" s="733">
        <f t="shared" si="142"/>
        <v>32.056346997726706</v>
      </c>
      <c r="L164" s="734">
        <f t="shared" si="142"/>
        <v>2.5488628098371389</v>
      </c>
      <c r="M164" s="731">
        <f t="shared" si="142"/>
        <v>4.1978032125364328E-3</v>
      </c>
      <c r="N164" s="735">
        <f>SUM(O164:P164)</f>
        <v>7.488673632240922E-2</v>
      </c>
      <c r="O164" s="733">
        <f t="shared" si="142"/>
        <v>7.488673632240922E-2</v>
      </c>
      <c r="P164" s="736">
        <f t="shared" si="142"/>
        <v>0</v>
      </c>
      <c r="Q164" s="731">
        <f t="shared" si="142"/>
        <v>3.6277311713277822E-3</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workbookViewId="0"/>
  </sheetViews>
  <sheetFormatPr defaultColWidth="9.140625" defaultRowHeight="15"/>
  <cols>
    <col min="1" max="1" width="9.140625" style="737"/>
    <col min="2" max="2" width="10.42578125" style="514" customWidth="1"/>
    <col min="3" max="3" width="91.5703125" style="514" customWidth="1"/>
    <col min="4" max="4" width="20.28515625" style="514" customWidth="1"/>
    <col min="5" max="5" width="19.85546875" style="514" customWidth="1"/>
    <col min="6" max="6" width="43.140625" style="514" customWidth="1"/>
    <col min="7" max="7" width="28.85546875" style="737" customWidth="1"/>
    <col min="8" max="8" width="38.7109375" style="737" bestFit="1" customWidth="1"/>
    <col min="9" max="16384" width="9.140625" style="737"/>
  </cols>
  <sheetData>
    <row r="1" spans="1:8">
      <c r="A1" s="738" t="s">
        <v>0</v>
      </c>
      <c r="B1" s="520"/>
      <c r="C1" s="520"/>
      <c r="D1" s="520"/>
      <c r="E1" s="520"/>
      <c r="F1" s="520"/>
    </row>
    <row r="2" spans="1:8">
      <c r="A2" s="738" t="s">
        <v>1</v>
      </c>
      <c r="B2" s="520"/>
      <c r="C2" s="520"/>
      <c r="D2" s="520"/>
      <c r="E2" s="520"/>
      <c r="F2" s="520"/>
    </row>
    <row r="3" spans="1:8">
      <c r="A3" s="739"/>
      <c r="B3" s="520"/>
      <c r="C3" s="520"/>
      <c r="D3" s="520"/>
      <c r="E3" s="520"/>
      <c r="F3" s="520"/>
    </row>
    <row r="4" spans="1:8">
      <c r="A4" s="739"/>
      <c r="B4" s="520"/>
      <c r="C4" s="520"/>
      <c r="D4" s="520"/>
      <c r="E4" s="520"/>
      <c r="F4" s="520"/>
    </row>
    <row r="5" spans="1:8">
      <c r="A5" s="740" t="s">
        <v>715</v>
      </c>
      <c r="B5" s="520"/>
      <c r="C5" s="520"/>
      <c r="D5" s="520"/>
      <c r="E5" s="520"/>
      <c r="F5" s="520"/>
    </row>
    <row r="6" spans="1:8">
      <c r="A6" s="739"/>
      <c r="B6" s="520"/>
      <c r="C6" s="520"/>
      <c r="D6" s="520"/>
      <c r="E6" s="520"/>
      <c r="F6" s="520"/>
    </row>
    <row r="8" spans="1:8">
      <c r="B8" s="1475" t="s">
        <v>716</v>
      </c>
      <c r="C8" s="1475"/>
      <c r="D8" s="1475"/>
      <c r="E8" s="1475"/>
      <c r="F8" s="1475"/>
    </row>
    <row r="9" spans="1:8" ht="33" customHeight="1">
      <c r="B9" s="741" t="s">
        <v>4</v>
      </c>
      <c r="C9" s="742" t="s">
        <v>717</v>
      </c>
      <c r="D9" s="743" t="s">
        <v>718</v>
      </c>
      <c r="E9" s="744" t="s">
        <v>66</v>
      </c>
      <c r="F9" s="745" t="s">
        <v>719</v>
      </c>
      <c r="G9" s="746"/>
    </row>
    <row r="10" spans="1:8" ht="25.5">
      <c r="B10" s="747" t="s">
        <v>720</v>
      </c>
      <c r="C10" s="748" t="s">
        <v>721</v>
      </c>
      <c r="D10" s="749" t="s">
        <v>722</v>
      </c>
      <c r="E10" s="750">
        <f>E11+E20</f>
        <v>1753.4059999999999</v>
      </c>
      <c r="F10" s="751"/>
      <c r="G10" s="746"/>
      <c r="H10" s="752"/>
    </row>
    <row r="11" spans="1:8">
      <c r="B11" s="753" t="s">
        <v>73</v>
      </c>
      <c r="C11" s="754" t="s">
        <v>723</v>
      </c>
      <c r="D11" s="755" t="s">
        <v>722</v>
      </c>
      <c r="E11" s="756">
        <f>SUM(E12:E19)</f>
        <v>91.296000000000006</v>
      </c>
      <c r="F11" s="757"/>
      <c r="G11" s="746"/>
    </row>
    <row r="12" spans="1:8">
      <c r="B12" s="758" t="s">
        <v>724</v>
      </c>
      <c r="C12" s="759" t="s">
        <v>725</v>
      </c>
      <c r="D12" s="760" t="s">
        <v>722</v>
      </c>
      <c r="E12" s="761">
        <v>1.26</v>
      </c>
      <c r="F12" s="757"/>
      <c r="G12" s="746"/>
    </row>
    <row r="13" spans="1:8">
      <c r="B13" s="758" t="s">
        <v>726</v>
      </c>
      <c r="C13" s="759" t="s">
        <v>727</v>
      </c>
      <c r="D13" s="760" t="s">
        <v>722</v>
      </c>
      <c r="E13" s="761">
        <v>0</v>
      </c>
      <c r="F13" s="757"/>
      <c r="G13" s="746"/>
    </row>
    <row r="14" spans="1:8">
      <c r="B14" s="758" t="s">
        <v>728</v>
      </c>
      <c r="C14" s="759" t="s">
        <v>729</v>
      </c>
      <c r="D14" s="760" t="s">
        <v>722</v>
      </c>
      <c r="E14" s="761">
        <v>0</v>
      </c>
      <c r="F14" s="757"/>
      <c r="G14" s="746"/>
    </row>
    <row r="15" spans="1:8">
      <c r="B15" s="758" t="s">
        <v>730</v>
      </c>
      <c r="C15" s="759" t="s">
        <v>731</v>
      </c>
      <c r="D15" s="760" t="s">
        <v>722</v>
      </c>
      <c r="E15" s="761">
        <v>0</v>
      </c>
      <c r="F15" s="757"/>
      <c r="G15" s="746"/>
    </row>
    <row r="16" spans="1:8">
      <c r="B16" s="758" t="s">
        <v>732</v>
      </c>
      <c r="C16" s="759" t="s">
        <v>733</v>
      </c>
      <c r="D16" s="760" t="s">
        <v>722</v>
      </c>
      <c r="E16" s="761">
        <v>64.225999999999999</v>
      </c>
      <c r="F16" s="757"/>
      <c r="G16" s="746"/>
    </row>
    <row r="17" spans="2:8">
      <c r="B17" s="758" t="s">
        <v>734</v>
      </c>
      <c r="C17" s="759" t="s">
        <v>735</v>
      </c>
      <c r="D17" s="760" t="s">
        <v>722</v>
      </c>
      <c r="E17" s="761">
        <v>0</v>
      </c>
      <c r="F17" s="757"/>
      <c r="G17" s="746"/>
    </row>
    <row r="18" spans="2:8">
      <c r="B18" s="758" t="s">
        <v>736</v>
      </c>
      <c r="C18" s="762" t="s">
        <v>737</v>
      </c>
      <c r="D18" s="758" t="s">
        <v>722</v>
      </c>
      <c r="E18" s="761">
        <v>0</v>
      </c>
      <c r="F18" s="763"/>
      <c r="G18" s="746"/>
    </row>
    <row r="19" spans="2:8">
      <c r="B19" s="758" t="s">
        <v>738</v>
      </c>
      <c r="C19" s="764" t="s">
        <v>739</v>
      </c>
      <c r="D19" s="758" t="s">
        <v>722</v>
      </c>
      <c r="E19" s="765">
        <v>25.81</v>
      </c>
      <c r="F19" s="766"/>
      <c r="G19" s="746"/>
    </row>
    <row r="20" spans="2:8" ht="27">
      <c r="B20" s="753" t="s">
        <v>75</v>
      </c>
      <c r="C20" s="767" t="s">
        <v>740</v>
      </c>
      <c r="D20" s="768" t="s">
        <v>722</v>
      </c>
      <c r="E20" s="751">
        <f>SUM(E21:E28)</f>
        <v>1662.11</v>
      </c>
      <c r="F20" s="1483" t="s">
        <v>741</v>
      </c>
      <c r="G20" s="746"/>
    </row>
    <row r="21" spans="2:8">
      <c r="B21" s="758" t="s">
        <v>742</v>
      </c>
      <c r="C21" s="759" t="s">
        <v>725</v>
      </c>
      <c r="D21" s="758" t="s">
        <v>722</v>
      </c>
      <c r="E21" s="769">
        <v>639.12</v>
      </c>
      <c r="F21" s="1484"/>
      <c r="G21" s="746"/>
    </row>
    <row r="22" spans="2:8">
      <c r="B22" s="758" t="s">
        <v>743</v>
      </c>
      <c r="C22" s="759" t="s">
        <v>727</v>
      </c>
      <c r="D22" s="758" t="s">
        <v>722</v>
      </c>
      <c r="E22" s="769">
        <v>11.65</v>
      </c>
      <c r="F22" s="1484"/>
      <c r="G22" s="746"/>
    </row>
    <row r="23" spans="2:8">
      <c r="B23" s="758" t="s">
        <v>744</v>
      </c>
      <c r="C23" s="759" t="s">
        <v>729</v>
      </c>
      <c r="D23" s="758" t="s">
        <v>722</v>
      </c>
      <c r="E23" s="769">
        <v>7.38</v>
      </c>
      <c r="F23" s="1484"/>
      <c r="G23" s="746"/>
    </row>
    <row r="24" spans="2:8">
      <c r="B24" s="758" t="s">
        <v>745</v>
      </c>
      <c r="C24" s="759" t="s">
        <v>731</v>
      </c>
      <c r="D24" s="758" t="s">
        <v>722</v>
      </c>
      <c r="E24" s="769">
        <v>269.44</v>
      </c>
      <c r="F24" s="1484"/>
      <c r="G24" s="746"/>
    </row>
    <row r="25" spans="2:8">
      <c r="B25" s="758" t="s">
        <v>746</v>
      </c>
      <c r="C25" s="759" t="s">
        <v>733</v>
      </c>
      <c r="D25" s="758" t="s">
        <v>722</v>
      </c>
      <c r="E25" s="769">
        <v>682.02</v>
      </c>
      <c r="F25" s="1484"/>
      <c r="G25" s="746"/>
    </row>
    <row r="26" spans="2:8">
      <c r="B26" s="758" t="s">
        <v>747</v>
      </c>
      <c r="C26" s="759" t="s">
        <v>735</v>
      </c>
      <c r="D26" s="758" t="s">
        <v>722</v>
      </c>
      <c r="E26" s="769">
        <v>52.5</v>
      </c>
      <c r="F26" s="1484"/>
      <c r="G26" s="746"/>
    </row>
    <row r="27" spans="2:8">
      <c r="B27" s="758" t="s">
        <v>748</v>
      </c>
      <c r="C27" s="770" t="s">
        <v>737</v>
      </c>
      <c r="D27" s="758" t="s">
        <v>722</v>
      </c>
      <c r="E27" s="771">
        <v>0</v>
      </c>
      <c r="F27" s="1484"/>
      <c r="G27" s="746"/>
      <c r="H27" s="752"/>
    </row>
    <row r="28" spans="2:8">
      <c r="B28" s="758" t="s">
        <v>749</v>
      </c>
      <c r="C28" s="772" t="s">
        <v>739</v>
      </c>
      <c r="D28" s="773" t="s">
        <v>722</v>
      </c>
      <c r="E28" s="774">
        <v>0</v>
      </c>
      <c r="F28" s="1485"/>
      <c r="G28" s="746"/>
      <c r="H28" s="752"/>
    </row>
    <row r="29" spans="2:8">
      <c r="B29" s="775" t="s">
        <v>110</v>
      </c>
      <c r="C29" s="742" t="s">
        <v>750</v>
      </c>
      <c r="D29" s="775" t="s">
        <v>722</v>
      </c>
      <c r="E29" s="776">
        <f>E10+$E$31</f>
        <v>1772.046</v>
      </c>
      <c r="F29" s="777"/>
      <c r="G29" s="746"/>
    </row>
    <row r="30" spans="2:8">
      <c r="B30" s="775" t="s">
        <v>114</v>
      </c>
      <c r="C30" s="748" t="s">
        <v>751</v>
      </c>
      <c r="D30" s="775" t="s">
        <v>722</v>
      </c>
      <c r="E30" s="778">
        <v>0.05</v>
      </c>
      <c r="F30" s="779" t="s">
        <v>752</v>
      </c>
    </row>
    <row r="31" spans="2:8">
      <c r="B31" s="741" t="s">
        <v>116</v>
      </c>
      <c r="C31" s="780" t="s">
        <v>753</v>
      </c>
      <c r="D31" s="741" t="s">
        <v>722</v>
      </c>
      <c r="E31" s="781">
        <v>18.64</v>
      </c>
      <c r="F31" s="779" t="s">
        <v>754</v>
      </c>
    </row>
    <row r="32" spans="2:8">
      <c r="B32" s="782" t="s">
        <v>130</v>
      </c>
      <c r="C32" s="783" t="s">
        <v>755</v>
      </c>
      <c r="D32" s="782" t="s">
        <v>722</v>
      </c>
      <c r="E32" s="784">
        <v>0</v>
      </c>
      <c r="F32" s="785"/>
    </row>
    <row r="33" spans="2:6">
      <c r="B33" s="782" t="s">
        <v>144</v>
      </c>
      <c r="C33" s="783" t="s">
        <v>756</v>
      </c>
      <c r="D33" s="782" t="s">
        <v>722</v>
      </c>
      <c r="E33" s="784">
        <v>0</v>
      </c>
      <c r="F33" s="786"/>
    </row>
    <row r="34" spans="2:6">
      <c r="B34" s="782" t="s">
        <v>495</v>
      </c>
      <c r="C34" s="783" t="s">
        <v>757</v>
      </c>
      <c r="D34" s="782" t="s">
        <v>722</v>
      </c>
      <c r="E34" s="787">
        <f>E29+E30+E32-E33</f>
        <v>1772.096</v>
      </c>
      <c r="F34" s="786"/>
    </row>
    <row r="35" spans="2:6">
      <c r="B35" s="782" t="s">
        <v>198</v>
      </c>
      <c r="C35" s="788" t="s">
        <v>758</v>
      </c>
      <c r="D35" s="789"/>
      <c r="E35" s="790"/>
      <c r="F35" s="791"/>
    </row>
    <row r="36" spans="2:6" s="4" customFormat="1">
      <c r="B36" s="747" t="s">
        <v>759</v>
      </c>
      <c r="C36" s="792" t="s">
        <v>760</v>
      </c>
      <c r="D36" s="747" t="s">
        <v>761</v>
      </c>
      <c r="E36" s="793">
        <f>IF((E37+E39)=0,"0",(E21+E23)*100/(E40*(E41+E42+E43)))</f>
        <v>0.65510042035863625</v>
      </c>
      <c r="F36" s="751"/>
    </row>
    <row r="37" spans="2:6">
      <c r="B37" s="753" t="s">
        <v>762</v>
      </c>
      <c r="C37" s="794" t="s">
        <v>763</v>
      </c>
      <c r="D37" s="795" t="s">
        <v>764</v>
      </c>
      <c r="E37" s="796">
        <f>VAS078_F_Vidutinissvert1AtaskaitinisLaikotarpis</f>
        <v>39.6</v>
      </c>
      <c r="F37" s="796" t="s">
        <v>765</v>
      </c>
    </row>
    <row r="38" spans="2:6">
      <c r="B38" s="753" t="s">
        <v>766</v>
      </c>
      <c r="C38" s="797" t="s">
        <v>767</v>
      </c>
      <c r="D38" s="795" t="s">
        <v>764</v>
      </c>
      <c r="E38" s="796">
        <f>VAS078_F_Vidutinissvert2AtaskaitinisLaikotarpis</f>
        <v>0</v>
      </c>
      <c r="F38" s="796" t="s">
        <v>768</v>
      </c>
    </row>
    <row r="39" spans="2:6">
      <c r="B39" s="798" t="s">
        <v>769</v>
      </c>
      <c r="C39" s="797" t="s">
        <v>770</v>
      </c>
      <c r="D39" s="799" t="s">
        <v>764</v>
      </c>
      <c r="E39" s="800">
        <f>VAS078_F_Vidutinissvert3AtaskaitinisLaikotarpis</f>
        <v>39.6</v>
      </c>
      <c r="F39" s="800" t="s">
        <v>765</v>
      </c>
    </row>
    <row r="40" spans="2:6">
      <c r="B40" s="798" t="s">
        <v>771</v>
      </c>
      <c r="C40" s="797" t="s">
        <v>772</v>
      </c>
      <c r="D40" s="799" t="s">
        <v>764</v>
      </c>
      <c r="E40" s="800">
        <f>((E41*(E37+E38))+(E42+E43)*E39)/(E41+ E42+ E43)</f>
        <v>39.599999999999994</v>
      </c>
      <c r="F40" s="800"/>
    </row>
    <row r="41" spans="2:6" ht="15.75">
      <c r="B41" s="798" t="s">
        <v>773</v>
      </c>
      <c r="C41" s="797" t="s">
        <v>774</v>
      </c>
      <c r="D41" s="753" t="s">
        <v>775</v>
      </c>
      <c r="E41" s="800">
        <f>VAS077_F_Isgautopozemin1AtaskaitinisLaikotarpis</f>
        <v>1261.7</v>
      </c>
      <c r="F41" s="796" t="s">
        <v>776</v>
      </c>
    </row>
    <row r="42" spans="2:6" ht="15.75">
      <c r="B42" s="753" t="s">
        <v>777</v>
      </c>
      <c r="C42" s="794" t="s">
        <v>778</v>
      </c>
      <c r="D42" s="753" t="s">
        <v>775</v>
      </c>
      <c r="E42" s="796">
        <f>VAS077_F_Patiektogeriam1AtaskaitinisLaikotarpis</f>
        <v>1230.4000000000001</v>
      </c>
      <c r="F42" s="796" t="s">
        <v>776</v>
      </c>
    </row>
    <row r="43" spans="2:6" ht="15.75">
      <c r="B43" s="753" t="s">
        <v>779</v>
      </c>
      <c r="C43" s="801" t="s">
        <v>780</v>
      </c>
      <c r="D43" s="753" t="s">
        <v>775</v>
      </c>
      <c r="E43" s="802">
        <f>VAS077_F_Trecioketvirto1AtaskaitinisLaikotarpis</f>
        <v>0</v>
      </c>
      <c r="F43" s="796" t="s">
        <v>776</v>
      </c>
    </row>
    <row r="44" spans="2:6" s="4" customFormat="1">
      <c r="B44" s="747" t="s">
        <v>781</v>
      </c>
      <c r="C44" s="792" t="s">
        <v>782</v>
      </c>
      <c r="D44" s="747" t="s">
        <v>783</v>
      </c>
      <c r="E44" s="793" t="str">
        <f>IF(E45=0,"0",E22/E46)</f>
        <v>0</v>
      </c>
      <c r="F44" s="751"/>
    </row>
    <row r="45" spans="2:6">
      <c r="B45" s="753" t="s">
        <v>784</v>
      </c>
      <c r="C45" s="794" t="s">
        <v>767</v>
      </c>
      <c r="D45" s="795" t="s">
        <v>764</v>
      </c>
      <c r="E45" s="796">
        <f>VAS078_F_Vidutinissvert2AtaskaitinisLaikotarpis</f>
        <v>0</v>
      </c>
      <c r="F45" s="796" t="s">
        <v>765</v>
      </c>
    </row>
    <row r="46" spans="2:6" ht="15.75">
      <c r="B46" s="753" t="s">
        <v>785</v>
      </c>
      <c r="C46" s="794" t="s">
        <v>786</v>
      </c>
      <c r="D46" s="753" t="s">
        <v>775</v>
      </c>
      <c r="E46" s="796">
        <f>VAS077_F_Paruostogeriam1AtaskaitinisLaikotarpis</f>
        <v>427.1</v>
      </c>
      <c r="F46" s="796" t="s">
        <v>776</v>
      </c>
    </row>
    <row r="47" spans="2:6" s="4" customFormat="1">
      <c r="B47" s="747" t="s">
        <v>787</v>
      </c>
      <c r="C47" s="792" t="s">
        <v>788</v>
      </c>
      <c r="D47" s="747" t="s">
        <v>761</v>
      </c>
      <c r="E47" s="793">
        <f>IF(E48=0,"0",((E24*100)/(E50+E51)/E48))</f>
        <v>0.95612010549116122</v>
      </c>
      <c r="F47" s="751"/>
    </row>
    <row r="48" spans="2:6">
      <c r="B48" s="753" t="s">
        <v>789</v>
      </c>
      <c r="C48" s="794" t="s">
        <v>790</v>
      </c>
      <c r="D48" s="795" t="s">
        <v>764</v>
      </c>
      <c r="E48" s="796">
        <f>VAS078_F_Vidutinissvert4AtaskaitinisLaikotarpis</f>
        <v>10.199999999999999</v>
      </c>
      <c r="F48" s="796" t="s">
        <v>765</v>
      </c>
    </row>
    <row r="49" spans="2:6" ht="15.75">
      <c r="B49" s="753" t="s">
        <v>791</v>
      </c>
      <c r="C49" s="794" t="s">
        <v>792</v>
      </c>
      <c r="D49" s="753" t="s">
        <v>775</v>
      </c>
      <c r="E49" s="796">
        <f>VAS077_F_Surinktabuitin1AtaskaitinisLaikotarpis</f>
        <v>1384.9</v>
      </c>
      <c r="F49" s="796" t="s">
        <v>776</v>
      </c>
    </row>
    <row r="50" spans="2:6" s="4" customFormat="1" ht="15.75">
      <c r="B50" s="753" t="s">
        <v>793</v>
      </c>
      <c r="C50" s="794" t="s">
        <v>794</v>
      </c>
      <c r="D50" s="753" t="s">
        <v>775</v>
      </c>
      <c r="E50" s="796">
        <f>VAS077_F_Perpumpuotasbu1AtaskaitinisLaikotarpis</f>
        <v>1381.4</v>
      </c>
      <c r="F50" s="796" t="s">
        <v>776</v>
      </c>
    </row>
    <row r="51" spans="2:6" s="4" customFormat="1" ht="15.75">
      <c r="B51" s="753" t="s">
        <v>795</v>
      </c>
      <c r="C51" s="801" t="s">
        <v>796</v>
      </c>
      <c r="D51" s="753" t="s">
        <v>775</v>
      </c>
      <c r="E51" s="802">
        <f>VAS077_F_Perpumpuotasbu2AtaskaitinisLaikotarpis</f>
        <v>1381.4</v>
      </c>
      <c r="F51" s="802"/>
    </row>
    <row r="52" spans="2:6" s="4" customFormat="1">
      <c r="B52" s="747" t="s">
        <v>797</v>
      </c>
      <c r="C52" s="792" t="s">
        <v>798</v>
      </c>
      <c r="D52" s="747" t="s">
        <v>799</v>
      </c>
      <c r="E52" s="793">
        <f>IF(E53=0,"0",((E25*1000)/E53))</f>
        <v>1804.5759263771547</v>
      </c>
      <c r="F52" s="751"/>
    </row>
    <row r="53" spans="2:6">
      <c r="B53" s="753" t="s">
        <v>800</v>
      </c>
      <c r="C53" s="794" t="s">
        <v>801</v>
      </c>
      <c r="D53" s="795" t="s">
        <v>802</v>
      </c>
      <c r="E53" s="796">
        <f>VAS078_F_Pagalbiochemin3AtaskaitinisLaikotarpis</f>
        <v>377.93921</v>
      </c>
      <c r="F53" s="796" t="s">
        <v>765</v>
      </c>
    </row>
    <row r="54" spans="2:6">
      <c r="B54" s="747" t="s">
        <v>803</v>
      </c>
      <c r="C54" s="792" t="s">
        <v>804</v>
      </c>
      <c r="D54" s="747" t="s">
        <v>805</v>
      </c>
      <c r="E54" s="751">
        <f>IFERROR(E55/(E29-E33), 0)</f>
        <v>0.12450158803428353</v>
      </c>
      <c r="F54" s="751"/>
    </row>
    <row r="55" spans="2:6">
      <c r="B55" s="803" t="s">
        <v>806</v>
      </c>
      <c r="C55" s="804" t="s">
        <v>807</v>
      </c>
      <c r="D55" s="805" t="s">
        <v>808</v>
      </c>
      <c r="E55" s="806">
        <f>VAS073_F_Elektrosenergi13IsViso+VAS073_F_Elektrosenergi14IsViso+VAS073_F_Elektrosenergi15PavirsiniuNuoteku</f>
        <v>220.62254106980001</v>
      </c>
      <c r="F55" s="806" t="s">
        <v>129</v>
      </c>
    </row>
    <row r="57" spans="2:6">
      <c r="C57" s="1" t="s">
        <v>809</v>
      </c>
      <c r="E57" s="515"/>
    </row>
    <row r="58" spans="2:6">
      <c r="E58" s="515"/>
    </row>
    <row r="59" spans="2:6">
      <c r="E59" s="515"/>
    </row>
    <row r="60" spans="2:6">
      <c r="E60" s="515"/>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workbookViewId="0"/>
  </sheetViews>
  <sheetFormatPr defaultColWidth="9.140625" defaultRowHeight="15"/>
  <cols>
    <col min="1" max="1" width="9.140625" style="514"/>
    <col min="2" max="2" width="6.7109375" style="514" customWidth="1"/>
    <col min="3" max="3" width="88.5703125" style="514" customWidth="1"/>
    <col min="4" max="4" width="17.28515625" style="514" customWidth="1"/>
    <col min="5" max="6" width="24" style="514" customWidth="1"/>
    <col min="7" max="7" width="61.28515625" style="514" customWidth="1"/>
    <col min="8" max="8" width="23.140625" style="514" customWidth="1"/>
    <col min="9" max="16384" width="9.140625" style="514"/>
  </cols>
  <sheetData>
    <row r="1" spans="1:12">
      <c r="A1" s="807" t="s">
        <v>0</v>
      </c>
      <c r="B1" s="520"/>
      <c r="C1" s="520"/>
      <c r="D1" s="520"/>
      <c r="E1" s="520"/>
      <c r="F1" s="520"/>
      <c r="G1" s="520"/>
      <c r="H1" s="520"/>
      <c r="I1" s="520"/>
      <c r="J1" s="520"/>
      <c r="K1" s="520"/>
    </row>
    <row r="2" spans="1:12">
      <c r="A2" s="807" t="s">
        <v>1</v>
      </c>
      <c r="B2" s="520"/>
      <c r="C2" s="520"/>
      <c r="D2" s="520"/>
      <c r="E2" s="520"/>
      <c r="F2" s="520"/>
      <c r="G2" s="520"/>
      <c r="H2" s="520"/>
      <c r="I2" s="520"/>
      <c r="J2" s="520"/>
      <c r="K2" s="520"/>
    </row>
    <row r="3" spans="1:12">
      <c r="A3" s="520"/>
      <c r="B3" s="520"/>
      <c r="C3" s="520"/>
      <c r="D3" s="520"/>
      <c r="E3" s="520"/>
      <c r="F3" s="520"/>
      <c r="G3" s="520"/>
      <c r="H3" s="520"/>
      <c r="I3" s="520"/>
      <c r="J3" s="520"/>
      <c r="K3" s="520"/>
    </row>
    <row r="4" spans="1:12">
      <c r="A4" s="520"/>
      <c r="B4" s="520"/>
      <c r="C4" s="520"/>
      <c r="D4" s="520"/>
      <c r="E4" s="520"/>
      <c r="F4" s="520"/>
      <c r="G4" s="520"/>
      <c r="H4" s="520"/>
      <c r="I4" s="520"/>
      <c r="J4" s="520"/>
      <c r="K4" s="520"/>
    </row>
    <row r="5" spans="1:12">
      <c r="A5" s="740" t="s">
        <v>810</v>
      </c>
      <c r="B5" s="520"/>
      <c r="C5" s="520"/>
      <c r="D5" s="520"/>
      <c r="E5" s="520"/>
      <c r="F5" s="520"/>
      <c r="G5" s="520"/>
      <c r="H5" s="520"/>
      <c r="I5" s="520"/>
      <c r="J5" s="520"/>
      <c r="K5" s="520"/>
    </row>
    <row r="6" spans="1:12">
      <c r="A6" s="520"/>
      <c r="B6" s="520"/>
      <c r="C6" s="520"/>
      <c r="D6" s="520"/>
      <c r="E6" s="520"/>
      <c r="F6" s="520"/>
      <c r="G6" s="520"/>
      <c r="H6" s="520"/>
      <c r="I6" s="520"/>
      <c r="J6" s="520"/>
      <c r="K6" s="520"/>
    </row>
    <row r="8" spans="1:12" ht="15" customHeight="1">
      <c r="B8" s="1475" t="s">
        <v>811</v>
      </c>
      <c r="C8" s="1475"/>
      <c r="D8" s="1475"/>
      <c r="E8" s="1475"/>
      <c r="F8" s="1475"/>
      <c r="G8" s="1475"/>
    </row>
    <row r="9" spans="1:12" ht="21" customHeight="1">
      <c r="B9" s="741" t="s">
        <v>4</v>
      </c>
      <c r="C9" s="741" t="s">
        <v>717</v>
      </c>
      <c r="D9" s="743" t="s">
        <v>718</v>
      </c>
      <c r="E9" s="1487" t="s">
        <v>66</v>
      </c>
      <c r="F9" s="1488"/>
      <c r="G9" s="808" t="s">
        <v>719</v>
      </c>
      <c r="H9" s="809"/>
    </row>
    <row r="10" spans="1:12" ht="29.25" customHeight="1">
      <c r="B10" s="741"/>
      <c r="C10" s="741"/>
      <c r="D10" s="743"/>
      <c r="E10" s="810" t="s">
        <v>812</v>
      </c>
      <c r="F10" s="810" t="s">
        <v>813</v>
      </c>
      <c r="G10" s="808"/>
      <c r="H10" s="809"/>
    </row>
    <row r="11" spans="1:12">
      <c r="B11" s="741" t="s">
        <v>720</v>
      </c>
      <c r="C11" s="741" t="s">
        <v>814</v>
      </c>
      <c r="D11" s="741" t="s">
        <v>815</v>
      </c>
      <c r="E11" s="777">
        <f>E12+E26</f>
        <v>50.14</v>
      </c>
      <c r="F11" s="777">
        <f>F12+F26</f>
        <v>51.55</v>
      </c>
      <c r="G11" s="808"/>
      <c r="H11" s="809"/>
    </row>
    <row r="12" spans="1:12">
      <c r="B12" s="811" t="s">
        <v>816</v>
      </c>
      <c r="C12" s="811" t="s">
        <v>817</v>
      </c>
      <c r="D12" s="811" t="s">
        <v>815</v>
      </c>
      <c r="E12" s="812">
        <f>E14+E18+E22+E23+E24+E25</f>
        <v>49.61</v>
      </c>
      <c r="F12" s="812">
        <f>F14+F18+F22+F23+F24+F25</f>
        <v>51.05</v>
      </c>
      <c r="G12" s="813"/>
      <c r="H12" s="752"/>
    </row>
    <row r="13" spans="1:12">
      <c r="B13" s="775" t="s">
        <v>818</v>
      </c>
      <c r="C13" s="775" t="s">
        <v>819</v>
      </c>
      <c r="D13" s="775" t="s">
        <v>815</v>
      </c>
      <c r="E13" s="814">
        <f>E14+E18+E23+E22</f>
        <v>34.47</v>
      </c>
      <c r="F13" s="814">
        <f>F14+F18+F23+F22</f>
        <v>35.879999999999995</v>
      </c>
      <c r="G13" s="815"/>
      <c r="H13" s="809"/>
    </row>
    <row r="14" spans="1:12" ht="18.75" customHeight="1">
      <c r="B14" s="768" t="s">
        <v>114</v>
      </c>
      <c r="C14" s="768" t="s">
        <v>820</v>
      </c>
      <c r="D14" s="747" t="s">
        <v>815</v>
      </c>
      <c r="E14" s="750">
        <f>SUM(E15:E17)</f>
        <v>8.9600000000000009</v>
      </c>
      <c r="F14" s="750">
        <f>SUM(F15:F17)</f>
        <v>9.2899999999999991</v>
      </c>
      <c r="G14" s="816"/>
      <c r="H14" s="809"/>
    </row>
    <row r="15" spans="1:12">
      <c r="B15" s="817" t="s">
        <v>821</v>
      </c>
      <c r="C15" s="818" t="s">
        <v>725</v>
      </c>
      <c r="D15" s="817" t="s">
        <v>815</v>
      </c>
      <c r="E15" s="819">
        <v>1.82</v>
      </c>
      <c r="F15" s="819">
        <v>2</v>
      </c>
      <c r="G15" s="820"/>
      <c r="H15" s="809"/>
    </row>
    <row r="16" spans="1:12">
      <c r="B16" s="817" t="s">
        <v>822</v>
      </c>
      <c r="C16" s="818" t="s">
        <v>727</v>
      </c>
      <c r="D16" s="817" t="s">
        <v>815</v>
      </c>
      <c r="E16" s="819">
        <v>0.99</v>
      </c>
      <c r="F16" s="819">
        <v>1</v>
      </c>
      <c r="G16" s="820"/>
      <c r="H16" s="809"/>
      <c r="L16" s="821"/>
    </row>
    <row r="17" spans="2:7">
      <c r="B17" s="822" t="s">
        <v>823</v>
      </c>
      <c r="C17" s="823" t="s">
        <v>729</v>
      </c>
      <c r="D17" s="822" t="s">
        <v>815</v>
      </c>
      <c r="E17" s="824">
        <v>6.15</v>
      </c>
      <c r="F17" s="824">
        <v>6.29</v>
      </c>
      <c r="G17" s="825"/>
    </row>
    <row r="18" spans="2:7" ht="23.25" customHeight="1">
      <c r="B18" s="826" t="s">
        <v>116</v>
      </c>
      <c r="C18" s="826" t="s">
        <v>824</v>
      </c>
      <c r="D18" s="827" t="s">
        <v>815</v>
      </c>
      <c r="E18" s="828">
        <f>SUM(E19:E21)</f>
        <v>16.619999999999997</v>
      </c>
      <c r="F18" s="828">
        <f>SUM(F19:F21)</f>
        <v>17.59</v>
      </c>
      <c r="G18" s="829"/>
    </row>
    <row r="19" spans="2:7">
      <c r="B19" s="817" t="s">
        <v>825</v>
      </c>
      <c r="C19" s="818" t="s">
        <v>826</v>
      </c>
      <c r="D19" s="817" t="s">
        <v>815</v>
      </c>
      <c r="E19" s="819">
        <v>7.08</v>
      </c>
      <c r="F19" s="819">
        <v>7.42</v>
      </c>
      <c r="G19" s="820"/>
    </row>
    <row r="20" spans="2:7">
      <c r="B20" s="817" t="s">
        <v>827</v>
      </c>
      <c r="C20" s="818" t="s">
        <v>733</v>
      </c>
      <c r="D20" s="817" t="s">
        <v>815</v>
      </c>
      <c r="E20" s="819">
        <v>7.46</v>
      </c>
      <c r="F20" s="819">
        <v>7.67</v>
      </c>
      <c r="G20" s="820"/>
    </row>
    <row r="21" spans="2:7">
      <c r="B21" s="817" t="s">
        <v>828</v>
      </c>
      <c r="C21" s="818" t="s">
        <v>735</v>
      </c>
      <c r="D21" s="817" t="s">
        <v>815</v>
      </c>
      <c r="E21" s="819">
        <v>2.08</v>
      </c>
      <c r="F21" s="819">
        <v>2.5</v>
      </c>
      <c r="G21" s="820"/>
    </row>
    <row r="22" spans="2:7">
      <c r="B22" s="830" t="s">
        <v>118</v>
      </c>
      <c r="C22" s="830" t="s">
        <v>829</v>
      </c>
      <c r="D22" s="831" t="s">
        <v>815</v>
      </c>
      <c r="E22" s="832">
        <v>1.01</v>
      </c>
      <c r="F22" s="832">
        <v>1</v>
      </c>
      <c r="G22" s="808"/>
    </row>
    <row r="23" spans="2:7">
      <c r="B23" s="830" t="s">
        <v>120</v>
      </c>
      <c r="C23" s="833" t="s">
        <v>751</v>
      </c>
      <c r="D23" s="830" t="s">
        <v>815</v>
      </c>
      <c r="E23" s="832">
        <v>7.88</v>
      </c>
      <c r="F23" s="832">
        <v>8</v>
      </c>
      <c r="G23" s="808" t="s">
        <v>830</v>
      </c>
    </row>
    <row r="24" spans="2:7">
      <c r="B24" s="741" t="s">
        <v>831</v>
      </c>
      <c r="C24" s="741" t="s">
        <v>832</v>
      </c>
      <c r="D24" s="741" t="s">
        <v>815</v>
      </c>
      <c r="E24" s="832">
        <v>4.75</v>
      </c>
      <c r="F24" s="832">
        <v>4.67</v>
      </c>
      <c r="G24" s="808"/>
    </row>
    <row r="25" spans="2:7">
      <c r="B25" s="741" t="s">
        <v>295</v>
      </c>
      <c r="C25" s="834" t="s">
        <v>833</v>
      </c>
      <c r="D25" s="741" t="s">
        <v>815</v>
      </c>
      <c r="E25" s="832">
        <v>10.39</v>
      </c>
      <c r="F25" s="832">
        <v>10.5</v>
      </c>
      <c r="G25" s="808"/>
    </row>
    <row r="26" spans="2:7">
      <c r="B26" s="775" t="s">
        <v>834</v>
      </c>
      <c r="C26" s="775" t="s">
        <v>835</v>
      </c>
      <c r="D26" s="775" t="s">
        <v>815</v>
      </c>
      <c r="E26" s="835">
        <v>0.53</v>
      </c>
      <c r="F26" s="835">
        <v>0.5</v>
      </c>
      <c r="G26" s="815"/>
    </row>
    <row r="27" spans="2:7" ht="17.25" customHeight="1">
      <c r="B27" s="741" t="s">
        <v>836</v>
      </c>
      <c r="C27" s="789" t="s">
        <v>837</v>
      </c>
      <c r="D27" s="789"/>
      <c r="E27" s="836"/>
      <c r="F27" s="836"/>
      <c r="G27" s="837"/>
    </row>
    <row r="28" spans="2:7">
      <c r="B28" s="838" t="s">
        <v>838</v>
      </c>
      <c r="C28" s="838" t="s">
        <v>839</v>
      </c>
      <c r="D28" s="838" t="s">
        <v>840</v>
      </c>
      <c r="E28" s="1489">
        <f>IFERROR(E29/E14/12*1000, 0)</f>
        <v>1720.4162016369046</v>
      </c>
      <c r="F28" s="1490"/>
      <c r="G28" s="839"/>
    </row>
    <row r="29" spans="2:7">
      <c r="B29" s="840" t="s">
        <v>841</v>
      </c>
      <c r="C29" s="841" t="s">
        <v>842</v>
      </c>
      <c r="D29" s="840" t="s">
        <v>808</v>
      </c>
      <c r="E29" s="1491">
        <f>VAS073_F_Darbouzmokesci23IsViso</f>
        <v>184.97915</v>
      </c>
      <c r="F29" s="1492"/>
      <c r="G29" s="842" t="s">
        <v>129</v>
      </c>
    </row>
    <row r="30" spans="2:7">
      <c r="B30" s="826" t="s">
        <v>148</v>
      </c>
      <c r="C30" s="747" t="s">
        <v>843</v>
      </c>
      <c r="D30" s="747" t="s">
        <v>840</v>
      </c>
      <c r="E30" s="1493">
        <f>IFERROR(E31/E18/12*1000, 0)</f>
        <v>1626.0126855194549</v>
      </c>
      <c r="F30" s="1494"/>
      <c r="G30" s="843"/>
    </row>
    <row r="31" spans="2:7">
      <c r="B31" s="803" t="s">
        <v>582</v>
      </c>
      <c r="C31" s="841" t="s">
        <v>844</v>
      </c>
      <c r="D31" s="840" t="s">
        <v>808</v>
      </c>
      <c r="E31" s="1495">
        <f>VAS073_F_Darbouzmokesci24IsViso</f>
        <v>324.29196999999999</v>
      </c>
      <c r="F31" s="1496"/>
      <c r="G31" s="842" t="s">
        <v>129</v>
      </c>
    </row>
    <row r="32" spans="2:7">
      <c r="B32" s="775" t="s">
        <v>150</v>
      </c>
      <c r="C32" s="844" t="s">
        <v>845</v>
      </c>
      <c r="D32" s="747" t="s">
        <v>840</v>
      </c>
      <c r="E32" s="1497">
        <f>IFERROR(E33/E22/12*1000, 0)</f>
        <v>1757.9051155115512</v>
      </c>
      <c r="F32" s="1498"/>
      <c r="G32" s="843"/>
    </row>
    <row r="33" spans="2:11">
      <c r="B33" s="803" t="s">
        <v>846</v>
      </c>
      <c r="C33" s="841" t="s">
        <v>847</v>
      </c>
      <c r="D33" s="840" t="s">
        <v>808</v>
      </c>
      <c r="E33" s="1495">
        <f>VAS073_F_Darbouzmokesci25PavirsiniuNuoteku</f>
        <v>21.305810000000001</v>
      </c>
      <c r="F33" s="1496"/>
      <c r="G33" s="842" t="s">
        <v>129</v>
      </c>
    </row>
    <row r="34" spans="2:11">
      <c r="B34" s="747" t="s">
        <v>460</v>
      </c>
      <c r="C34" s="845" t="s">
        <v>848</v>
      </c>
      <c r="D34" s="775" t="s">
        <v>840</v>
      </c>
      <c r="E34" s="1489">
        <f>IFERROR(E35/E23/12*1000, 0)</f>
        <v>1063.2091793570219</v>
      </c>
      <c r="F34" s="1490"/>
      <c r="G34" s="846"/>
    </row>
    <row r="35" spans="2:11">
      <c r="B35" s="803" t="s">
        <v>849</v>
      </c>
      <c r="C35" s="841" t="s">
        <v>850</v>
      </c>
      <c r="D35" s="840" t="s">
        <v>808</v>
      </c>
      <c r="E35" s="1495">
        <f>VAS073_F_Darbouzmokesci2Apskaitosveikla1</f>
        <v>100.53706</v>
      </c>
      <c r="F35" s="1496"/>
      <c r="G35" s="842" t="s">
        <v>129</v>
      </c>
    </row>
    <row r="36" spans="2:11">
      <c r="B36" s="747" t="s">
        <v>464</v>
      </c>
      <c r="C36" s="827" t="s">
        <v>851</v>
      </c>
      <c r="D36" s="747" t="s">
        <v>840</v>
      </c>
      <c r="E36" s="1489">
        <f>IFERROR(E37/E24/12*1000, 0)</f>
        <v>1414.4509814999999</v>
      </c>
      <c r="F36" s="1490"/>
      <c r="G36" s="843"/>
    </row>
    <row r="37" spans="2:11">
      <c r="B37" s="803" t="s">
        <v>852</v>
      </c>
      <c r="C37" s="841" t="s">
        <v>853</v>
      </c>
      <c r="D37" s="840" t="s">
        <v>808</v>
      </c>
      <c r="E37" s="1495">
        <f>VAS073_F_Darbouzmokesci33IsViso+VAS073_F_Darbouzmokesci34IsViso+VAS073_F_Darbouzmokesci35PavirsiniuNuoteku+VAS073_F_Darbouzmokesci3Apskaitosveikla1</f>
        <v>80.623705945499992</v>
      </c>
      <c r="F37" s="1496"/>
      <c r="G37" s="842" t="s">
        <v>129</v>
      </c>
    </row>
    <row r="38" spans="2:11">
      <c r="B38" s="747" t="s">
        <v>465</v>
      </c>
      <c r="C38" s="827" t="s">
        <v>854</v>
      </c>
      <c r="D38" s="747" t="s">
        <v>840</v>
      </c>
      <c r="E38" s="1489">
        <f>IFERROR(E39/E25/12*1000, 0)</f>
        <v>2232.0119125148772</v>
      </c>
      <c r="F38" s="1490"/>
      <c r="G38" s="843"/>
    </row>
    <row r="39" spans="2:11">
      <c r="B39" s="803" t="s">
        <v>855</v>
      </c>
      <c r="C39" s="841" t="s">
        <v>856</v>
      </c>
      <c r="D39" s="840" t="s">
        <v>808</v>
      </c>
      <c r="E39" s="1495">
        <f>VAS073_F_Darbouzmokesci53IsViso+VAS073_F_Darbouzmokesci54IsViso+VAS073_F_Darbouzmokesci55PavirsiniuNuoteku+VAS073_F_Darbouzmokesci5Apskaitosveikla1</f>
        <v>278.28724525235486</v>
      </c>
      <c r="F39" s="1496"/>
      <c r="G39" s="842" t="s">
        <v>129</v>
      </c>
    </row>
    <row r="40" spans="2:11">
      <c r="B40" s="782" t="s">
        <v>469</v>
      </c>
      <c r="C40" s="847" t="s">
        <v>857</v>
      </c>
      <c r="D40" s="848" t="s">
        <v>840</v>
      </c>
      <c r="E40" s="1499">
        <f>IFERROR((E29+E31+E33+E35+E37+E39)/E12/12*1000, 0)</f>
        <v>1663.0130706138796</v>
      </c>
      <c r="F40" s="1500"/>
      <c r="G40" s="849"/>
    </row>
    <row r="41" spans="2:11" ht="25.5">
      <c r="B41" s="741" t="s">
        <v>473</v>
      </c>
      <c r="C41" s="850" t="s">
        <v>858</v>
      </c>
      <c r="D41" s="741" t="s">
        <v>859</v>
      </c>
      <c r="E41" s="1501">
        <f>IFERROR((E13+E24)/E25, 0)</f>
        <v>3.7747834456207889</v>
      </c>
      <c r="F41" s="1502"/>
      <c r="G41" s="808"/>
    </row>
    <row r="42" spans="2:11">
      <c r="C42" s="809"/>
    </row>
    <row r="43" spans="2:11">
      <c r="C43" s="1" t="s">
        <v>809</v>
      </c>
    </row>
    <row r="44" spans="2:11">
      <c r="E44" s="515"/>
      <c r="F44" s="515"/>
    </row>
    <row r="45" spans="2:11">
      <c r="C45" s="1503" t="s">
        <v>860</v>
      </c>
      <c r="D45" s="1503"/>
      <c r="E45" s="5"/>
      <c r="F45" s="5"/>
      <c r="G45" s="5"/>
      <c r="H45" s="5"/>
      <c r="I45" s="5"/>
      <c r="J45" s="5"/>
      <c r="K45" s="5"/>
    </row>
    <row r="46" spans="2:11">
      <c r="C46" s="1486" t="s">
        <v>861</v>
      </c>
      <c r="D46" s="1486"/>
      <c r="E46" s="1486"/>
      <c r="F46" s="1486"/>
      <c r="G46" s="1486"/>
      <c r="H46" s="1486"/>
      <c r="I46" s="1486"/>
      <c r="J46" s="1486"/>
      <c r="K46" s="1486"/>
    </row>
    <row r="47" spans="2:11">
      <c r="C47" s="1486"/>
      <c r="D47" s="1486"/>
      <c r="E47" s="1486"/>
      <c r="F47" s="1486"/>
      <c r="G47" s="1486"/>
      <c r="H47" s="1486"/>
      <c r="I47" s="1486"/>
      <c r="J47" s="1486"/>
      <c r="K47" s="1486"/>
    </row>
    <row r="48" spans="2:11">
      <c r="C48" s="1486"/>
      <c r="D48" s="1486"/>
      <c r="E48" s="1486"/>
      <c r="F48" s="1486"/>
      <c r="G48" s="1486"/>
      <c r="H48" s="1486"/>
      <c r="I48" s="1486"/>
      <c r="J48" s="1486"/>
      <c r="K48" s="1486"/>
    </row>
    <row r="49" spans="3:11">
      <c r="C49" s="1486"/>
      <c r="D49" s="1486"/>
      <c r="E49" s="1486"/>
      <c r="F49" s="1486"/>
      <c r="G49" s="1486"/>
      <c r="H49" s="1486"/>
      <c r="I49" s="1486"/>
      <c r="J49" s="1486"/>
      <c r="K49" s="1486"/>
    </row>
    <row r="50" spans="3:11">
      <c r="C50" s="1486"/>
      <c r="D50" s="1486"/>
      <c r="E50" s="1486"/>
      <c r="F50" s="1486"/>
      <c r="G50" s="1486"/>
      <c r="H50" s="1486"/>
      <c r="I50" s="1486"/>
      <c r="J50" s="1486"/>
      <c r="K50" s="1486"/>
    </row>
    <row r="51" spans="3:11">
      <c r="C51" s="1486"/>
      <c r="D51" s="1486"/>
      <c r="E51" s="1486"/>
      <c r="F51" s="1486"/>
      <c r="G51" s="1486"/>
      <c r="H51" s="1486"/>
      <c r="I51" s="1486"/>
      <c r="J51" s="1486"/>
      <c r="K51" s="1486"/>
    </row>
    <row r="52" spans="3:11" ht="119.25" customHeight="1">
      <c r="C52" s="1486"/>
      <c r="D52" s="1486"/>
      <c r="E52" s="1486"/>
      <c r="F52" s="1486"/>
      <c r="G52" s="1486"/>
      <c r="H52" s="1486"/>
      <c r="I52" s="1486"/>
      <c r="J52" s="1486"/>
      <c r="K52" s="1486"/>
    </row>
  </sheetData>
  <sheetProtection password="F757" sheet="1" objects="1" scenarios="1"/>
  <mergeCells count="18">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tabSelected="1" topLeftCell="A28" workbookViewId="0">
      <selection activeCell="E46" sqref="E46"/>
    </sheetView>
  </sheetViews>
  <sheetFormatPr defaultColWidth="9.140625" defaultRowHeight="15"/>
  <cols>
    <col min="1" max="1" width="9.140625" style="514"/>
    <col min="2" max="2" width="10.42578125" style="514" customWidth="1"/>
    <col min="3" max="3" width="89.7109375" style="514" customWidth="1"/>
    <col min="4" max="4" width="16" style="514" customWidth="1"/>
    <col min="5" max="5" width="22.140625" style="514" customWidth="1"/>
    <col min="6" max="6" width="34.28515625" style="514" customWidth="1"/>
    <col min="7" max="7" width="14.85546875" style="514" customWidth="1"/>
    <col min="8" max="16384" width="9.140625" style="514"/>
  </cols>
  <sheetData>
    <row r="1" spans="1:7">
      <c r="A1" s="807" t="s">
        <v>0</v>
      </c>
      <c r="B1" s="520"/>
      <c r="C1" s="520"/>
      <c r="D1" s="520"/>
      <c r="E1" s="520"/>
      <c r="F1" s="520"/>
      <c r="G1" s="520"/>
    </row>
    <row r="2" spans="1:7">
      <c r="A2" s="807" t="s">
        <v>1</v>
      </c>
      <c r="B2" s="520"/>
      <c r="C2" s="520"/>
      <c r="D2" s="520"/>
      <c r="E2" s="520"/>
      <c r="F2" s="520"/>
      <c r="G2" s="520"/>
    </row>
    <row r="3" spans="1:7">
      <c r="A3" s="520"/>
      <c r="B3" s="520"/>
      <c r="C3" s="520"/>
      <c r="D3" s="520"/>
      <c r="E3" s="520"/>
      <c r="F3" s="520"/>
      <c r="G3" s="520"/>
    </row>
    <row r="4" spans="1:7">
      <c r="A4" s="520"/>
      <c r="B4" s="520"/>
      <c r="C4" s="520"/>
      <c r="D4" s="520"/>
      <c r="E4" s="520"/>
      <c r="F4" s="520"/>
      <c r="G4" s="520"/>
    </row>
    <row r="5" spans="1:7">
      <c r="A5" s="740" t="s">
        <v>862</v>
      </c>
      <c r="B5" s="520"/>
      <c r="C5" s="520"/>
      <c r="D5" s="520"/>
      <c r="E5" s="520"/>
      <c r="F5" s="520"/>
      <c r="G5" s="520"/>
    </row>
    <row r="6" spans="1:7">
      <c r="A6" s="520"/>
      <c r="B6" s="520"/>
      <c r="C6" s="520"/>
      <c r="D6" s="520"/>
      <c r="E6" s="520"/>
      <c r="F6" s="520"/>
      <c r="G6" s="520"/>
    </row>
    <row r="8" spans="1:7" ht="27" customHeight="1">
      <c r="B8" s="1475" t="s">
        <v>863</v>
      </c>
      <c r="C8" s="1475"/>
      <c r="D8" s="1475"/>
      <c r="E8" s="1475"/>
    </row>
    <row r="9" spans="1:7">
      <c r="B9" s="741" t="s">
        <v>4</v>
      </c>
      <c r="C9" s="789" t="s">
        <v>864</v>
      </c>
      <c r="D9" s="851" t="s">
        <v>718</v>
      </c>
      <c r="E9" s="745" t="s">
        <v>66</v>
      </c>
      <c r="F9" s="852"/>
      <c r="G9" s="809"/>
    </row>
    <row r="10" spans="1:7" ht="16.5" customHeight="1">
      <c r="B10" s="853"/>
      <c r="C10" s="854" t="s">
        <v>865</v>
      </c>
      <c r="D10" s="855"/>
      <c r="E10" s="856"/>
      <c r="F10" s="852"/>
      <c r="G10" s="809"/>
    </row>
    <row r="11" spans="1:7" ht="15.75">
      <c r="B11" s="857">
        <v>1</v>
      </c>
      <c r="C11" s="858" t="s">
        <v>866</v>
      </c>
      <c r="D11" s="859" t="s">
        <v>867</v>
      </c>
      <c r="E11" s="860">
        <v>1261.7</v>
      </c>
      <c r="F11" s="861"/>
      <c r="G11" s="809"/>
    </row>
    <row r="12" spans="1:7" ht="15.75">
      <c r="B12" s="862">
        <v>2</v>
      </c>
      <c r="C12" s="863" t="s">
        <v>868</v>
      </c>
      <c r="D12" s="864" t="s">
        <v>867</v>
      </c>
      <c r="E12" s="865">
        <v>427.1</v>
      </c>
      <c r="F12" s="852"/>
      <c r="G12" s="809"/>
    </row>
    <row r="13" spans="1:7" ht="15.75">
      <c r="B13" s="866">
        <v>3</v>
      </c>
      <c r="C13" s="867" t="s">
        <v>869</v>
      </c>
      <c r="D13" s="868" t="s">
        <v>867</v>
      </c>
      <c r="E13" s="869">
        <v>1230.4000000000001</v>
      </c>
      <c r="F13" s="852"/>
      <c r="G13" s="809"/>
    </row>
    <row r="14" spans="1:7" ht="15.75">
      <c r="B14" s="870" t="s">
        <v>870</v>
      </c>
      <c r="C14" s="871" t="s">
        <v>871</v>
      </c>
      <c r="D14" s="872" t="s">
        <v>872</v>
      </c>
      <c r="E14" s="873">
        <f>$F$105+$G$105</f>
        <v>0</v>
      </c>
      <c r="F14" s="874"/>
      <c r="G14" s="809"/>
    </row>
    <row r="15" spans="1:7">
      <c r="B15" s="875" t="s">
        <v>873</v>
      </c>
      <c r="C15" s="876" t="s">
        <v>874</v>
      </c>
      <c r="D15" s="877" t="s">
        <v>875</v>
      </c>
      <c r="E15" s="878">
        <v>0</v>
      </c>
      <c r="F15" s="874"/>
    </row>
    <row r="16" spans="1:7">
      <c r="B16" s="879" t="s">
        <v>876</v>
      </c>
      <c r="C16" s="880" t="s">
        <v>780</v>
      </c>
      <c r="D16" s="881" t="s">
        <v>877</v>
      </c>
      <c r="E16" s="882">
        <v>0</v>
      </c>
      <c r="F16" s="874"/>
    </row>
    <row r="17" spans="2:7" ht="15.75">
      <c r="B17" s="866" t="s">
        <v>878</v>
      </c>
      <c r="C17" s="883" t="s">
        <v>879</v>
      </c>
      <c r="D17" s="884" t="s">
        <v>872</v>
      </c>
      <c r="E17" s="885">
        <f>E18+E23+E25</f>
        <v>784.80000000000007</v>
      </c>
      <c r="F17" s="852"/>
    </row>
    <row r="18" spans="2:7" ht="15.75">
      <c r="B18" s="886" t="s">
        <v>880</v>
      </c>
      <c r="C18" s="887" t="s">
        <v>881</v>
      </c>
      <c r="D18" s="888" t="s">
        <v>867</v>
      </c>
      <c r="E18" s="889">
        <f>E19+E22</f>
        <v>604.70000000000005</v>
      </c>
      <c r="F18" s="874"/>
    </row>
    <row r="19" spans="2:7" ht="15.75">
      <c r="B19" s="870" t="s">
        <v>882</v>
      </c>
      <c r="C19" s="871" t="s">
        <v>883</v>
      </c>
      <c r="D19" s="872" t="s">
        <v>872</v>
      </c>
      <c r="E19" s="890">
        <v>189</v>
      </c>
      <c r="F19" s="891"/>
    </row>
    <row r="20" spans="2:7">
      <c r="B20" s="892" t="s">
        <v>884</v>
      </c>
      <c r="C20" s="893" t="s">
        <v>885</v>
      </c>
      <c r="D20" s="894" t="s">
        <v>875</v>
      </c>
      <c r="E20" s="890">
        <v>0</v>
      </c>
      <c r="F20" s="891"/>
    </row>
    <row r="21" spans="2:7">
      <c r="B21" s="892" t="s">
        <v>886</v>
      </c>
      <c r="C21" s="893" t="s">
        <v>874</v>
      </c>
      <c r="D21" s="894" t="s">
        <v>875</v>
      </c>
      <c r="E21" s="890">
        <v>0</v>
      </c>
      <c r="F21" s="895"/>
    </row>
    <row r="22" spans="2:7" ht="15.75">
      <c r="B22" s="870" t="s">
        <v>887</v>
      </c>
      <c r="C22" s="871" t="s">
        <v>888</v>
      </c>
      <c r="D22" s="872" t="s">
        <v>872</v>
      </c>
      <c r="E22" s="890">
        <v>415.7</v>
      </c>
      <c r="F22" s="896"/>
    </row>
    <row r="23" spans="2:7" ht="15.75">
      <c r="B23" s="886" t="s">
        <v>889</v>
      </c>
      <c r="C23" s="887" t="s">
        <v>890</v>
      </c>
      <c r="D23" s="888" t="s">
        <v>867</v>
      </c>
      <c r="E23" s="897">
        <v>180.1</v>
      </c>
      <c r="F23" s="874"/>
    </row>
    <row r="24" spans="2:7" ht="15.75">
      <c r="B24" s="870" t="s">
        <v>891</v>
      </c>
      <c r="C24" s="871" t="s">
        <v>892</v>
      </c>
      <c r="D24" s="872" t="s">
        <v>872</v>
      </c>
      <c r="E24" s="890">
        <v>62.1</v>
      </c>
      <c r="F24" s="874"/>
    </row>
    <row r="25" spans="2:7" ht="15.75">
      <c r="B25" s="862" t="s">
        <v>893</v>
      </c>
      <c r="C25" s="863" t="s">
        <v>894</v>
      </c>
      <c r="D25" s="864" t="s">
        <v>867</v>
      </c>
      <c r="E25" s="865"/>
    </row>
    <row r="26" spans="2:7" ht="15.75">
      <c r="B26" s="898" t="s">
        <v>895</v>
      </c>
      <c r="C26" s="899" t="s">
        <v>896</v>
      </c>
      <c r="D26" s="900" t="s">
        <v>867</v>
      </c>
      <c r="E26" s="901">
        <v>0.2</v>
      </c>
      <c r="F26" s="874"/>
      <c r="G26" s="821"/>
    </row>
    <row r="27" spans="2:7" ht="15.75">
      <c r="B27" s="902" t="s">
        <v>897</v>
      </c>
      <c r="C27" s="903" t="s">
        <v>898</v>
      </c>
      <c r="D27" s="904" t="s">
        <v>867</v>
      </c>
      <c r="E27" s="905">
        <f>E11-E17-E26</f>
        <v>476.7</v>
      </c>
      <c r="F27" s="852"/>
    </row>
    <row r="28" spans="2:7" ht="15.75">
      <c r="B28" s="906" t="s">
        <v>899</v>
      </c>
      <c r="C28" s="871" t="s">
        <v>900</v>
      </c>
      <c r="D28" s="872" t="s">
        <v>872</v>
      </c>
      <c r="E28" s="907">
        <f>E11-E13</f>
        <v>31.299999999999955</v>
      </c>
      <c r="F28" s="809"/>
      <c r="G28" s="908"/>
    </row>
    <row r="29" spans="2:7">
      <c r="B29" s="906" t="s">
        <v>901</v>
      </c>
      <c r="C29" s="871" t="s">
        <v>902</v>
      </c>
      <c r="D29" s="872" t="s">
        <v>877</v>
      </c>
      <c r="E29" s="907">
        <f>E13-E17-E26-E31</f>
        <v>634.40000000000009</v>
      </c>
      <c r="F29" s="809"/>
      <c r="G29" s="908"/>
    </row>
    <row r="30" spans="2:7" ht="15.75">
      <c r="B30" s="870" t="s">
        <v>903</v>
      </c>
      <c r="C30" s="871" t="s">
        <v>904</v>
      </c>
      <c r="D30" s="872" t="s">
        <v>872</v>
      </c>
      <c r="E30" s="909">
        <f>$E$14-$E$19</f>
        <v>-189</v>
      </c>
      <c r="F30" s="852"/>
    </row>
    <row r="31" spans="2:7">
      <c r="B31" s="910" t="s">
        <v>905</v>
      </c>
      <c r="C31" s="893" t="s">
        <v>906</v>
      </c>
      <c r="D31" s="894" t="s">
        <v>875</v>
      </c>
      <c r="E31" s="911">
        <f>($E$14-$E$20)-($E$19-$E$20)</f>
        <v>-189</v>
      </c>
      <c r="F31" s="852"/>
    </row>
    <row r="32" spans="2:7">
      <c r="B32" s="910" t="s">
        <v>907</v>
      </c>
      <c r="C32" s="912" t="s">
        <v>908</v>
      </c>
      <c r="D32" s="913" t="s">
        <v>877</v>
      </c>
      <c r="E32" s="914">
        <f>E15-E21</f>
        <v>0</v>
      </c>
      <c r="F32" s="852"/>
    </row>
    <row r="33" spans="2:6">
      <c r="B33" s="915"/>
      <c r="C33" s="854" t="s">
        <v>909</v>
      </c>
      <c r="D33" s="855"/>
      <c r="E33" s="856"/>
      <c r="F33" s="852"/>
    </row>
    <row r="34" spans="2:6" ht="15.75">
      <c r="B34" s="866" t="s">
        <v>910</v>
      </c>
      <c r="C34" s="883" t="s">
        <v>911</v>
      </c>
      <c r="D34" s="872" t="s">
        <v>872</v>
      </c>
      <c r="E34" s="885">
        <f>E35+E36</f>
        <v>1384.9</v>
      </c>
      <c r="F34" s="852"/>
    </row>
    <row r="35" spans="2:6" ht="15.75">
      <c r="B35" s="870" t="s">
        <v>912</v>
      </c>
      <c r="C35" s="871" t="s">
        <v>913</v>
      </c>
      <c r="D35" s="872" t="s">
        <v>872</v>
      </c>
      <c r="E35" s="916">
        <v>1381.4</v>
      </c>
      <c r="F35" s="809"/>
    </row>
    <row r="36" spans="2:6" ht="15.75">
      <c r="B36" s="870" t="s">
        <v>914</v>
      </c>
      <c r="C36" s="917" t="s">
        <v>915</v>
      </c>
      <c r="D36" s="872" t="s">
        <v>872</v>
      </c>
      <c r="E36" s="916">
        <v>3.5</v>
      </c>
      <c r="F36" s="809"/>
    </row>
    <row r="37" spans="2:6" ht="25.5">
      <c r="B37" s="918" t="s">
        <v>916</v>
      </c>
      <c r="C37" s="919" t="s">
        <v>917</v>
      </c>
      <c r="D37" s="920" t="s">
        <v>918</v>
      </c>
      <c r="E37" s="921">
        <v>1381.4</v>
      </c>
      <c r="F37" s="922"/>
    </row>
    <row r="38" spans="2:6" ht="25.5">
      <c r="B38" s="923" t="s">
        <v>919</v>
      </c>
      <c r="C38" s="924" t="s">
        <v>920</v>
      </c>
      <c r="D38" s="925" t="s">
        <v>921</v>
      </c>
      <c r="E38" s="926">
        <v>1381.4</v>
      </c>
      <c r="F38" s="922"/>
    </row>
    <row r="39" spans="2:6" ht="17.25">
      <c r="B39" s="898" t="s">
        <v>922</v>
      </c>
      <c r="C39" s="899" t="s">
        <v>923</v>
      </c>
      <c r="D39" s="920" t="s">
        <v>918</v>
      </c>
      <c r="E39" s="901">
        <v>1384.9</v>
      </c>
      <c r="F39" s="852"/>
    </row>
    <row r="40" spans="2:6" ht="15.75">
      <c r="B40" s="927" t="s">
        <v>924</v>
      </c>
      <c r="C40" s="928" t="s">
        <v>925</v>
      </c>
      <c r="D40" s="868" t="s">
        <v>867</v>
      </c>
      <c r="E40" s="929">
        <v>1384.9</v>
      </c>
      <c r="F40" s="930"/>
    </row>
    <row r="41" spans="2:6" ht="15.75">
      <c r="B41" s="1505" t="s">
        <v>926</v>
      </c>
      <c r="C41" s="931" t="s">
        <v>927</v>
      </c>
      <c r="D41" s="932" t="s">
        <v>867</v>
      </c>
      <c r="E41" s="933">
        <f>E43+E49+E52</f>
        <v>586.90000000000009</v>
      </c>
      <c r="F41" s="809"/>
    </row>
    <row r="42" spans="2:6" ht="15.75">
      <c r="B42" s="1506"/>
      <c r="C42" s="931" t="s">
        <v>928</v>
      </c>
      <c r="D42" s="932" t="s">
        <v>867</v>
      </c>
      <c r="E42" s="933">
        <f>$E$44+$E$47+$E$50+$E$52</f>
        <v>590.4</v>
      </c>
      <c r="F42" s="809"/>
    </row>
    <row r="43" spans="2:6">
      <c r="B43" s="934" t="s">
        <v>929</v>
      </c>
      <c r="C43" s="883" t="s">
        <v>930</v>
      </c>
      <c r="D43" s="868" t="s">
        <v>877</v>
      </c>
      <c r="E43" s="885">
        <f>E44+E46</f>
        <v>413.70000000000005</v>
      </c>
      <c r="F43" s="874"/>
    </row>
    <row r="44" spans="2:6">
      <c r="B44" s="935" t="s">
        <v>931</v>
      </c>
      <c r="C44" s="871" t="s">
        <v>932</v>
      </c>
      <c r="D44" s="872" t="s">
        <v>877</v>
      </c>
      <c r="E44" s="916">
        <v>173.4</v>
      </c>
      <c r="F44" s="809"/>
    </row>
    <row r="45" spans="2:6">
      <c r="B45" s="936" t="s">
        <v>933</v>
      </c>
      <c r="C45" s="893" t="s">
        <v>934</v>
      </c>
      <c r="D45" s="872" t="s">
        <v>877</v>
      </c>
      <c r="E45" s="890">
        <v>0</v>
      </c>
      <c r="F45" s="895"/>
    </row>
    <row r="46" spans="2:6">
      <c r="B46" s="937" t="s">
        <v>935</v>
      </c>
      <c r="C46" s="938" t="s">
        <v>936</v>
      </c>
      <c r="D46" s="939" t="s">
        <v>877</v>
      </c>
      <c r="E46" s="878">
        <v>240.3</v>
      </c>
      <c r="F46" s="895"/>
    </row>
    <row r="47" spans="2:6">
      <c r="B47" s="940" t="s">
        <v>937</v>
      </c>
      <c r="C47" s="941" t="s">
        <v>938</v>
      </c>
      <c r="D47" s="939" t="s">
        <v>877</v>
      </c>
      <c r="E47" s="878">
        <v>241.1</v>
      </c>
      <c r="F47" s="895"/>
    </row>
    <row r="48" spans="2:6">
      <c r="B48" s="940" t="s">
        <v>939</v>
      </c>
      <c r="C48" s="941" t="s">
        <v>940</v>
      </c>
      <c r="D48" s="939" t="s">
        <v>877</v>
      </c>
      <c r="E48" s="878">
        <v>241.1</v>
      </c>
      <c r="F48" s="896"/>
    </row>
    <row r="49" spans="2:6" ht="15.75">
      <c r="B49" s="866" t="s">
        <v>941</v>
      </c>
      <c r="C49" s="883" t="s">
        <v>942</v>
      </c>
      <c r="D49" s="868" t="s">
        <v>867</v>
      </c>
      <c r="E49" s="869">
        <v>173.2</v>
      </c>
      <c r="F49" s="874"/>
    </row>
    <row r="50" spans="2:6">
      <c r="B50" s="870" t="s">
        <v>943</v>
      </c>
      <c r="C50" s="942" t="s">
        <v>944</v>
      </c>
      <c r="D50" s="894" t="s">
        <v>875</v>
      </c>
      <c r="E50" s="916">
        <v>175.9</v>
      </c>
      <c r="F50" s="809"/>
    </row>
    <row r="51" spans="2:6">
      <c r="B51" s="943" t="s">
        <v>945</v>
      </c>
      <c r="C51" s="944" t="s">
        <v>946</v>
      </c>
      <c r="D51" s="877" t="s">
        <v>875</v>
      </c>
      <c r="E51" s="945">
        <v>175.9</v>
      </c>
      <c r="F51" s="809"/>
    </row>
    <row r="52" spans="2:6" ht="15.75">
      <c r="B52" s="898" t="s">
        <v>947</v>
      </c>
      <c r="C52" s="899" t="s">
        <v>948</v>
      </c>
      <c r="D52" s="900" t="s">
        <v>867</v>
      </c>
      <c r="E52" s="901">
        <v>0</v>
      </c>
      <c r="F52" s="874"/>
    </row>
    <row r="53" spans="2:6" ht="15.75">
      <c r="B53" s="866" t="s">
        <v>949</v>
      </c>
      <c r="C53" s="883" t="s">
        <v>950</v>
      </c>
      <c r="D53" s="904" t="s">
        <v>867</v>
      </c>
      <c r="E53" s="885">
        <f>E34-E41</f>
        <v>798</v>
      </c>
      <c r="F53" s="895"/>
    </row>
    <row r="54" spans="2:6" ht="15.75">
      <c r="B54" s="870" t="s">
        <v>951</v>
      </c>
      <c r="C54" s="871" t="s">
        <v>952</v>
      </c>
      <c r="D54" s="872" t="s">
        <v>872</v>
      </c>
      <c r="E54" s="946">
        <f>E53-E55</f>
        <v>798</v>
      </c>
      <c r="F54" s="874"/>
    </row>
    <row r="55" spans="2:6" ht="15.75">
      <c r="B55" s="870" t="s">
        <v>953</v>
      </c>
      <c r="C55" s="871" t="s">
        <v>954</v>
      </c>
      <c r="D55" s="872" t="s">
        <v>872</v>
      </c>
      <c r="E55" s="946">
        <f>(E44/(100-E71)*100)-E44</f>
        <v>0</v>
      </c>
      <c r="F55" s="874"/>
    </row>
    <row r="56" spans="2:6">
      <c r="B56" s="875" t="s">
        <v>955</v>
      </c>
      <c r="C56" s="947" t="s">
        <v>956</v>
      </c>
      <c r="D56" s="877" t="s">
        <v>875</v>
      </c>
      <c r="E56" s="948">
        <v>0</v>
      </c>
      <c r="F56" s="874"/>
    </row>
    <row r="57" spans="2:6">
      <c r="B57" s="915"/>
      <c r="C57" s="854" t="s">
        <v>957</v>
      </c>
      <c r="D57" s="855"/>
      <c r="E57" s="856"/>
      <c r="F57" s="874"/>
    </row>
    <row r="58" spans="2:6" ht="15.75">
      <c r="B58" s="866" t="s">
        <v>958</v>
      </c>
      <c r="C58" s="949" t="s">
        <v>959</v>
      </c>
      <c r="D58" s="868" t="s">
        <v>867</v>
      </c>
      <c r="E58" s="885">
        <f>SUM(E59:E60)</f>
        <v>1171.7</v>
      </c>
    </row>
    <row r="59" spans="2:6" ht="15.75">
      <c r="B59" s="950" t="s">
        <v>960</v>
      </c>
      <c r="C59" s="951" t="s">
        <v>961</v>
      </c>
      <c r="D59" s="872" t="s">
        <v>872</v>
      </c>
      <c r="E59" s="952">
        <v>0</v>
      </c>
    </row>
    <row r="60" spans="2:6" ht="15.75">
      <c r="B60" s="953" t="s">
        <v>962</v>
      </c>
      <c r="C60" s="954" t="s">
        <v>963</v>
      </c>
      <c r="D60" s="939" t="s">
        <v>872</v>
      </c>
      <c r="E60" s="955">
        <v>1171.7</v>
      </c>
      <c r="F60" s="930"/>
    </row>
    <row r="61" spans="2:6" ht="15.75">
      <c r="B61" s="898" t="s">
        <v>964</v>
      </c>
      <c r="C61" s="899" t="s">
        <v>965</v>
      </c>
      <c r="D61" s="900" t="s">
        <v>867</v>
      </c>
      <c r="E61" s="901">
        <v>0</v>
      </c>
    </row>
    <row r="62" spans="2:6" ht="15.75">
      <c r="B62" s="866" t="s">
        <v>966</v>
      </c>
      <c r="C62" s="883" t="s">
        <v>967</v>
      </c>
      <c r="D62" s="868" t="s">
        <v>867</v>
      </c>
      <c r="E62" s="869">
        <v>102.6</v>
      </c>
    </row>
    <row r="63" spans="2:6" ht="15.75">
      <c r="B63" s="943" t="s">
        <v>968</v>
      </c>
      <c r="C63" s="951" t="s">
        <v>961</v>
      </c>
      <c r="D63" s="872" t="s">
        <v>872</v>
      </c>
      <c r="E63" s="865">
        <v>0</v>
      </c>
    </row>
    <row r="64" spans="2:6" ht="15.75">
      <c r="B64" s="943" t="s">
        <v>969</v>
      </c>
      <c r="C64" s="954" t="s">
        <v>963</v>
      </c>
      <c r="D64" s="939" t="s">
        <v>872</v>
      </c>
      <c r="E64" s="945">
        <v>1171.7</v>
      </c>
    </row>
    <row r="65" spans="1:5" ht="15.75">
      <c r="B65" s="956" t="s">
        <v>970</v>
      </c>
      <c r="C65" s="957" t="s">
        <v>971</v>
      </c>
      <c r="D65" s="958" t="s">
        <v>867</v>
      </c>
      <c r="E65" s="959">
        <f>E58-E62</f>
        <v>1069.1000000000001</v>
      </c>
    </row>
    <row r="66" spans="1:5">
      <c r="B66" s="960"/>
      <c r="C66" s="854" t="s">
        <v>972</v>
      </c>
      <c r="D66" s="855"/>
      <c r="E66" s="856"/>
    </row>
    <row r="67" spans="1:5">
      <c r="A67" s="961"/>
      <c r="B67" s="962" t="s">
        <v>973</v>
      </c>
      <c r="C67" s="963" t="s">
        <v>974</v>
      </c>
      <c r="D67" s="963" t="s">
        <v>975</v>
      </c>
      <c r="E67" s="964">
        <f>IF(E11=0,0,E27/E11*100)</f>
        <v>37.782357137195845</v>
      </c>
    </row>
    <row r="68" spans="1:5">
      <c r="A68" s="961"/>
      <c r="B68" s="965" t="s">
        <v>976</v>
      </c>
      <c r="C68" s="966" t="s">
        <v>977</v>
      </c>
      <c r="D68" s="967" t="s">
        <v>975</v>
      </c>
      <c r="E68" s="968">
        <f>IF(E11=0,0,E28/E11*100)</f>
        <v>2.4807799001347353</v>
      </c>
    </row>
    <row r="69" spans="1:5">
      <c r="A69" s="961"/>
      <c r="B69" s="965" t="s">
        <v>978</v>
      </c>
      <c r="C69" s="966" t="s">
        <v>902</v>
      </c>
      <c r="D69" s="967" t="s">
        <v>975</v>
      </c>
      <c r="E69" s="968">
        <f>IF(E11=0,0,E29/E11*100)</f>
        <v>50.281366410398675</v>
      </c>
    </row>
    <row r="70" spans="1:5">
      <c r="A70" s="961"/>
      <c r="B70" s="965" t="s">
        <v>979</v>
      </c>
      <c r="C70" s="966" t="s">
        <v>904</v>
      </c>
      <c r="D70" s="967" t="s">
        <v>975</v>
      </c>
      <c r="E70" s="968">
        <f>IF(E11=0,0,E30/E11*100)</f>
        <v>-14.97978917333756</v>
      </c>
    </row>
    <row r="71" spans="1:5">
      <c r="A71" s="961"/>
      <c r="B71" s="969" t="s">
        <v>980</v>
      </c>
      <c r="C71" s="970" t="s">
        <v>906</v>
      </c>
      <c r="D71" s="967" t="s">
        <v>975</v>
      </c>
      <c r="E71" s="968">
        <f>IF(E14=0,0,E31/E14*100)</f>
        <v>0</v>
      </c>
    </row>
    <row r="72" spans="1:5">
      <c r="A72" s="961"/>
      <c r="B72" s="971" t="s">
        <v>981</v>
      </c>
      <c r="C72" s="972" t="s">
        <v>982</v>
      </c>
      <c r="D72" s="967" t="s">
        <v>975</v>
      </c>
      <c r="E72" s="973">
        <f>IF($E$13=0,0,($E$30-E31)/($E$13-E14)*100)</f>
        <v>0</v>
      </c>
    </row>
    <row r="73" spans="1:5">
      <c r="A73" s="961"/>
      <c r="B73" s="974" t="s">
        <v>983</v>
      </c>
      <c r="C73" s="975" t="s">
        <v>908</v>
      </c>
      <c r="D73" s="976" t="s">
        <v>975</v>
      </c>
      <c r="E73" s="977">
        <f>IF(E15=0,0,E32/E15*100)</f>
        <v>0</v>
      </c>
    </row>
    <row r="74" spans="1:5">
      <c r="A74" s="961"/>
      <c r="B74" s="978" t="s">
        <v>984</v>
      </c>
      <c r="C74" s="979" t="s">
        <v>985</v>
      </c>
      <c r="D74" s="980" t="s">
        <v>975</v>
      </c>
      <c r="E74" s="964">
        <f>IF(E34=0,0,E53/E34*100)</f>
        <v>57.62148891616723</v>
      </c>
    </row>
    <row r="75" spans="1:5">
      <c r="A75" s="961"/>
      <c r="B75" s="965" t="s">
        <v>986</v>
      </c>
      <c r="C75" s="966" t="s">
        <v>952</v>
      </c>
      <c r="D75" s="967" t="s">
        <v>975</v>
      </c>
      <c r="E75" s="981">
        <f>IF(E34=0,0,E54/E34*100)</f>
        <v>57.62148891616723</v>
      </c>
    </row>
    <row r="76" spans="1:5">
      <c r="A76" s="961"/>
      <c r="B76" s="965" t="s">
        <v>987</v>
      </c>
      <c r="C76" s="966" t="s">
        <v>954</v>
      </c>
      <c r="D76" s="967" t="s">
        <v>975</v>
      </c>
      <c r="E76" s="981">
        <f>IF(E34=0,0,E55/E34*100)</f>
        <v>0</v>
      </c>
    </row>
    <row r="77" spans="1:5">
      <c r="A77" s="961"/>
      <c r="B77" s="982" t="s">
        <v>988</v>
      </c>
      <c r="C77" s="975" t="s">
        <v>956</v>
      </c>
      <c r="D77" s="976" t="s">
        <v>975</v>
      </c>
      <c r="E77" s="983">
        <f>IF(E15=0,0,E56/E15*100)</f>
        <v>0</v>
      </c>
    </row>
    <row r="78" spans="1:5">
      <c r="B78" s="984" t="s">
        <v>989</v>
      </c>
      <c r="C78" s="985" t="s">
        <v>990</v>
      </c>
      <c r="D78" s="985" t="s">
        <v>975</v>
      </c>
      <c r="E78" s="986">
        <f>IF(E58=0,0,E65/E58*100)</f>
        <v>91.243492361525995</v>
      </c>
    </row>
    <row r="79" spans="1:5">
      <c r="B79" s="915"/>
      <c r="C79" s="854" t="s">
        <v>991</v>
      </c>
      <c r="D79" s="855"/>
      <c r="E79" s="856"/>
    </row>
    <row r="80" spans="1:5">
      <c r="B80" s="862" t="s">
        <v>992</v>
      </c>
      <c r="C80" s="864" t="s">
        <v>993</v>
      </c>
      <c r="D80" s="939" t="s">
        <v>859</v>
      </c>
      <c r="E80" s="987">
        <v>34447</v>
      </c>
    </row>
    <row r="81" spans="2:6">
      <c r="B81" s="898" t="s">
        <v>994</v>
      </c>
      <c r="C81" s="900" t="s">
        <v>995</v>
      </c>
      <c r="D81" s="988" t="s">
        <v>996</v>
      </c>
      <c r="E81" s="989">
        <v>17224</v>
      </c>
    </row>
    <row r="82" spans="2:6">
      <c r="B82" s="866" t="s">
        <v>997</v>
      </c>
      <c r="C82" s="868" t="s">
        <v>998</v>
      </c>
      <c r="D82" s="884" t="s">
        <v>996</v>
      </c>
      <c r="E82" s="990">
        <f>E83+E86+E87+E88+E89</f>
        <v>12705</v>
      </c>
    </row>
    <row r="83" spans="2:6">
      <c r="B83" s="943" t="s">
        <v>999</v>
      </c>
      <c r="C83" s="872" t="s">
        <v>1000</v>
      </c>
      <c r="D83" s="872" t="s">
        <v>996</v>
      </c>
      <c r="E83" s="991">
        <f>SUM(E84:E85)</f>
        <v>9077</v>
      </c>
    </row>
    <row r="84" spans="2:6">
      <c r="B84" s="910" t="s">
        <v>1001</v>
      </c>
      <c r="C84" s="992" t="s">
        <v>1002</v>
      </c>
      <c r="D84" s="894" t="s">
        <v>996</v>
      </c>
      <c r="E84" s="993">
        <v>5140</v>
      </c>
    </row>
    <row r="85" spans="2:6">
      <c r="B85" s="910" t="s">
        <v>1003</v>
      </c>
      <c r="C85" s="992" t="s">
        <v>1004</v>
      </c>
      <c r="D85" s="894" t="s">
        <v>996</v>
      </c>
      <c r="E85" s="993">
        <v>3937</v>
      </c>
    </row>
    <row r="86" spans="2:6">
      <c r="B86" s="870" t="s">
        <v>1005</v>
      </c>
      <c r="C86" s="872" t="s">
        <v>1006</v>
      </c>
      <c r="D86" s="872" t="s">
        <v>996</v>
      </c>
      <c r="E86" s="994">
        <v>3199</v>
      </c>
      <c r="F86" s="995"/>
    </row>
    <row r="87" spans="2:6">
      <c r="B87" s="870" t="s">
        <v>1007</v>
      </c>
      <c r="C87" s="872" t="s">
        <v>1008</v>
      </c>
      <c r="D87" s="872" t="s">
        <v>996</v>
      </c>
      <c r="E87" s="994">
        <v>378</v>
      </c>
      <c r="F87" s="995"/>
    </row>
    <row r="88" spans="2:6">
      <c r="B88" s="953" t="s">
        <v>1009</v>
      </c>
      <c r="C88" s="980" t="s">
        <v>1010</v>
      </c>
      <c r="D88" s="996" t="s">
        <v>996</v>
      </c>
      <c r="E88" s="997">
        <v>51</v>
      </c>
      <c r="F88" s="995"/>
    </row>
    <row r="89" spans="2:6">
      <c r="B89" s="998" t="s">
        <v>1011</v>
      </c>
      <c r="C89" s="976" t="s">
        <v>1012</v>
      </c>
      <c r="D89" s="999" t="s">
        <v>996</v>
      </c>
      <c r="E89" s="1000">
        <v>0</v>
      </c>
      <c r="F89" s="995"/>
    </row>
    <row r="90" spans="2:6">
      <c r="B90" s="866" t="s">
        <v>1013</v>
      </c>
      <c r="C90" s="868" t="s">
        <v>1014</v>
      </c>
      <c r="D90" s="884" t="s">
        <v>996</v>
      </c>
      <c r="E90" s="1001">
        <f>SUM(E91:E93)</f>
        <v>343</v>
      </c>
    </row>
    <row r="91" spans="2:6">
      <c r="B91" s="870" t="s">
        <v>1015</v>
      </c>
      <c r="C91" s="872" t="s">
        <v>1016</v>
      </c>
      <c r="D91" s="872" t="s">
        <v>996</v>
      </c>
      <c r="E91" s="994">
        <v>232</v>
      </c>
    </row>
    <row r="92" spans="2:6">
      <c r="B92" s="943" t="s">
        <v>1017</v>
      </c>
      <c r="C92" s="939" t="s">
        <v>1018</v>
      </c>
      <c r="D92" s="939" t="s">
        <v>996</v>
      </c>
      <c r="E92" s="987">
        <v>107</v>
      </c>
    </row>
    <row r="93" spans="2:6">
      <c r="B93" s="870" t="s">
        <v>1019</v>
      </c>
      <c r="C93" s="872" t="s">
        <v>1020</v>
      </c>
      <c r="D93" s="872" t="s">
        <v>996</v>
      </c>
      <c r="E93" s="994">
        <v>4</v>
      </c>
    </row>
    <row r="94" spans="2:6">
      <c r="B94" s="866" t="s">
        <v>1021</v>
      </c>
      <c r="C94" s="868" t="s">
        <v>1022</v>
      </c>
      <c r="D94" s="1002" t="s">
        <v>996</v>
      </c>
      <c r="E94" s="1003">
        <f>SUM(E95:E97)</f>
        <v>12997</v>
      </c>
    </row>
    <row r="95" spans="2:6">
      <c r="B95" s="950" t="s">
        <v>1023</v>
      </c>
      <c r="C95" s="1004" t="s">
        <v>1024</v>
      </c>
      <c r="D95" s="1004" t="s">
        <v>996</v>
      </c>
      <c r="E95" s="1005">
        <v>9309</v>
      </c>
    </row>
    <row r="96" spans="2:6">
      <c r="B96" s="943" t="s">
        <v>1025</v>
      </c>
      <c r="C96" s="939" t="s">
        <v>1026</v>
      </c>
      <c r="D96" s="939" t="s">
        <v>996</v>
      </c>
      <c r="E96" s="987">
        <v>3306</v>
      </c>
    </row>
    <row r="97" spans="2:7">
      <c r="B97" s="998" t="s">
        <v>1027</v>
      </c>
      <c r="C97" s="999" t="s">
        <v>1028</v>
      </c>
      <c r="D97" s="999" t="s">
        <v>996</v>
      </c>
      <c r="E97" s="1000">
        <v>382</v>
      </c>
    </row>
    <row r="99" spans="2:7">
      <c r="B99" s="1006" t="s">
        <v>1029</v>
      </c>
    </row>
    <row r="100" spans="2:7">
      <c r="B100" s="1006" t="s">
        <v>1030</v>
      </c>
    </row>
    <row r="103" spans="2:7">
      <c r="B103" s="1006" t="s">
        <v>1031</v>
      </c>
      <c r="C103" s="1006" t="s">
        <v>1032</v>
      </c>
    </row>
    <row r="104" spans="2:7">
      <c r="B104" s="1007"/>
      <c r="C104" s="1507" t="s">
        <v>1033</v>
      </c>
      <c r="D104" s="1507"/>
      <c r="E104" s="1507"/>
      <c r="F104" s="1008" t="s">
        <v>1034</v>
      </c>
      <c r="G104" s="1009" t="s">
        <v>1035</v>
      </c>
    </row>
    <row r="105" spans="2:7">
      <c r="B105" s="1010" t="s">
        <v>1036</v>
      </c>
      <c r="C105" s="1508" t="s">
        <v>1037</v>
      </c>
      <c r="D105" s="1508"/>
      <c r="E105" s="1508"/>
      <c r="F105" s="1011"/>
      <c r="G105" s="1012">
        <f>$G$106/(1-$F$107)</f>
        <v>0</v>
      </c>
    </row>
    <row r="106" spans="2:7">
      <c r="B106" s="935" t="s">
        <v>1038</v>
      </c>
      <c r="C106" s="1509" t="s">
        <v>1039</v>
      </c>
      <c r="D106" s="1509"/>
      <c r="E106" s="1509"/>
      <c r="F106" s="1013"/>
      <c r="G106" s="1014"/>
    </row>
    <row r="107" spans="2:7">
      <c r="B107" s="1015" t="s">
        <v>1040</v>
      </c>
      <c r="C107" s="1504" t="s">
        <v>1041</v>
      </c>
      <c r="D107" s="1504"/>
      <c r="E107" s="1504"/>
      <c r="F107" s="1016">
        <f>IF($F$105=0,0,1-(($F$106))/($F$105))</f>
        <v>0</v>
      </c>
      <c r="G107" s="1017">
        <f>IF($G$105=0,0,1-$G$106/$G$105)</f>
        <v>0</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31002</vt:i4>
      </vt:variant>
    </vt:vector>
  </HeadingPairs>
  <TitlesOfParts>
    <vt:vector size="31015"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13</vt:lpstr>
      <vt:lpstr>'Forma 1'!VAS070_D_Apskaitospriet1</vt:lpstr>
      <vt:lpstr>VAS070_D_Apskaitospriet1</vt:lpstr>
      <vt:lpstr>'Forma 1'!VAS070_D_Atsiskaitomiej1</vt:lpstr>
      <vt:lpstr>VAS070_D_Atsiskaitomiej1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1'!VAS070_D_Kitigeriamojov1</vt:lpstr>
      <vt:lpstr>VAS070_D_Kitigeriamojov1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1'!VAS070_D_Kompiuteriaiko1</vt:lpstr>
      <vt:lpstr>VAS070_D_Kompiuteriaiko1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1'!VAS070_D_Saulessviesose1</vt:lpstr>
      <vt:lpstr>VAS070_D_Saulessviesose1</vt:lpstr>
      <vt:lpstr>'Forma 1'!VAS070_D_Silumosatsiska1</vt:lpstr>
      <vt:lpstr>VAS070_D_Silumosatsiska1</vt:lpstr>
      <vt:lpstr>'Forma 1'!VAS070_D_Silumosirkarst1</vt:lpstr>
      <vt:lpstr>VAS070_D_Silumosirkarst1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1'!VAS070_F_Atsiskaitomiej1LaikotarpisMetais</vt:lpstr>
      <vt:lpstr>VAS070_F_Atsiskaitomiej1LaikotarpisMetais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1'!VAS070_F_Kitigeriamojov1LaikotarpisMetais</vt:lpstr>
      <vt:lpstr>VAS070_F_Kitigeriamojov1LaikotarpisMetais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1'!VAS070_F_Kompiuteriaiko1LaikotarpisMetais</vt:lpstr>
      <vt:lpstr>VAS070_F_Kompiuteriaiko1LaikotarpisMetais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1'!VAS070_F_Saulessviesose1LaikotarpisMetais</vt:lpstr>
      <vt:lpstr>VAS070_F_Saulessviesose1LaikotarpisMetais</vt:lpstr>
      <vt:lpstr>'Forma 1'!VAS070_F_Silumosatsiska1LaikotarpisMetais</vt:lpstr>
      <vt:lpstr>VAS070_F_Silumosatsiska1LaikotarpisMetais</vt:lpstr>
      <vt:lpstr>'Forma 1'!VAS070_F_Silumosirkarst1LaikotarpisMetais</vt:lpstr>
      <vt:lpstr>VAS070_F_Silumosirkarst1LaikotarpisMetais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2'!VAS071_D_Nereikia1</vt:lpstr>
      <vt:lpstr>VAS071_D_Nereikia1</vt:lpstr>
      <vt:lpstr>'Forma 2'!VAS071_D_Priedasnetekog1</vt:lpstr>
      <vt:lpstr>VAS071_D_Priedasnetekog1</vt:lpstr>
      <vt:lpstr>'Forma 2'!VAS071_F_Priedasnetekog1Nereikia1</vt:lpstr>
      <vt:lpstr>VAS071_F_Priedasnetekog1Nereikia1</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6'!VAS075_D_Atsiskaitomiej1</vt:lpstr>
      <vt:lpstr>VAS075_D_Atsiskaitomiej1</vt:lpstr>
      <vt:lpstr>'Forma 6'!VAS075_D_Atsiskaitomiej2</vt:lpstr>
      <vt:lpstr>VAS075_D_Atsiskaitomiej2</vt:lpstr>
      <vt:lpstr>'Forma 6'!VAS075_D_Atsiskaitomiej3</vt:lpstr>
      <vt:lpstr>VAS075_D_Atsiskaitomiej3</vt:lpstr>
      <vt:lpstr>'Forma 6'!VAS075_D_Atsiskaitomiej4</vt:lpstr>
      <vt:lpstr>VAS075_D_Atsiskaitomiej4</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6'!VAS075_D_Cpunktui171</vt:lpstr>
      <vt:lpstr>VAS075_D_Cpunktui171</vt:lpstr>
      <vt:lpstr>'Forma 6'!VAS075_D_Cpunktui18</vt:lpstr>
      <vt:lpstr>VAS075_D_Cpunktui18</vt:lpstr>
      <vt:lpstr>'Forma 6'!VAS075_D_Cpunktui181</vt:lpstr>
      <vt:lpstr>VAS075_D_Cpunktui181</vt:lpstr>
      <vt:lpstr>'Forma 6'!VAS075_D_Cpunktui19</vt:lpstr>
      <vt:lpstr>VAS075_D_Cpunktui19</vt:lpstr>
      <vt:lpstr>'Forma 6'!VAS075_D_Cpunktui191</vt:lpstr>
      <vt:lpstr>VAS075_D_Cpunktui191</vt:lpstr>
      <vt:lpstr>'Forma 6'!VAS075_D_Cpunktui192</vt:lpstr>
      <vt:lpstr>VAS075_D_Cpunktui192</vt:lpstr>
      <vt:lpstr>'Forma 6'!VAS075_D_Cpunktui20</vt:lpstr>
      <vt:lpstr>VAS075_D_Cpunktui20</vt:lpstr>
      <vt:lpstr>'Forma 6'!VAS075_D_Cpunktui201</vt:lpstr>
      <vt:lpstr>VAS075_D_Cpunktui201</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6'!VAS075_D_Epunktui16</vt:lpstr>
      <vt:lpstr>VAS075_D_Epunktui16</vt:lpstr>
      <vt:lpstr>'Forma 6'!VAS075_D_Epunktui17</vt:lpstr>
      <vt:lpstr>VAS075_D_Epunktui17</vt:lpstr>
      <vt:lpstr>'Forma 6'!VAS075_D_Epunktui18</vt:lpstr>
      <vt:lpstr>VAS075_D_Epunktui18</vt:lpstr>
      <vt:lpstr>'Forma 6'!VAS075_D_Epunktui19</vt:lpstr>
      <vt:lpstr>VAS075_D_Epunktui19</vt:lpstr>
      <vt:lpstr>'Forma 6'!VAS075_D_Epunktui2</vt:lpstr>
      <vt:lpstr>VAS075_D_Epunktui2</vt:lpstr>
      <vt:lpstr>'Forma 6'!VAS075_D_Epunktui20</vt:lpstr>
      <vt:lpstr>VAS075_D_Epunktui20</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6'!VAS075_D_Kitigeriamojov1</vt:lpstr>
      <vt:lpstr>VAS075_D_Kitigeriamojov1</vt:lpstr>
      <vt:lpstr>'Forma 6'!VAS075_D_Kitigeriamojov2</vt:lpstr>
      <vt:lpstr>VAS075_D_Kitigeriamojov2</vt:lpstr>
      <vt:lpstr>'Forma 6'!VAS075_D_Kitigeriamojov3</vt:lpstr>
      <vt:lpstr>VAS075_D_Kitigeriamojov3</vt:lpstr>
      <vt:lpstr>'Forma 6'!VAS075_D_Kitigeriamojov4</vt:lpstr>
      <vt:lpstr>VAS075_D_Kitigeriamojov4</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6'!VAS075_D_Saulessviesose1</vt:lpstr>
      <vt:lpstr>VAS075_D_Saulessviesose1</vt:lpstr>
      <vt:lpstr>'Forma 6'!VAS075_D_Saulessviesose2</vt:lpstr>
      <vt:lpstr>VAS075_D_Saulessviesose2</vt:lpstr>
      <vt:lpstr>'Forma 6'!VAS075_D_Saulessviesose3</vt:lpstr>
      <vt:lpstr>VAS075_D_Saulessviesose3</vt:lpstr>
      <vt:lpstr>'Forma 6'!VAS075_D_Saulessviesose4</vt:lpstr>
      <vt:lpstr>VAS075_D_Saulessviesose4</vt:lpstr>
      <vt:lpstr>'Forma 6'!VAS075_D_Silumosatsiska1</vt:lpstr>
      <vt:lpstr>VAS075_D_Silumosatsiska1</vt:lpstr>
      <vt:lpstr>'Forma 6'!VAS075_D_Silumosatsiska2</vt:lpstr>
      <vt:lpstr>VAS075_D_Silumosatsiska2</vt:lpstr>
      <vt:lpstr>'Forma 6'!VAS075_D_Silumosatsiska3</vt:lpstr>
      <vt:lpstr>VAS075_D_Silumosatsiska3</vt:lpstr>
      <vt:lpstr>'Forma 6'!VAS075_D_Silumosatsiska4</vt:lpstr>
      <vt:lpstr>VAS075_D_Silumosatsiska4</vt:lpstr>
      <vt:lpstr>'Forma 6'!VAS075_D_Silumosirkarst1</vt:lpstr>
      <vt:lpstr>VAS075_D_Silumosirkarst1</vt:lpstr>
      <vt:lpstr>'Forma 6'!VAS075_D_Silumosirkarst2</vt:lpstr>
      <vt:lpstr>VAS075_D_Silumosirkarst2</vt:lpstr>
      <vt:lpstr>'Forma 6'!VAS075_D_Silumosirkarst3</vt:lpstr>
      <vt:lpstr>VAS075_D_Silumosirkarst3</vt:lpstr>
      <vt:lpstr>'Forma 6'!VAS075_D_Silumosirkarst4</vt:lpstr>
      <vt:lpstr>VAS075_D_Silumosirkarst4</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6'!VAS075_F_Atsiskaitomiej11IS</vt:lpstr>
      <vt:lpstr>VAS075_F_Atsiskaitomiej11IS</vt:lpstr>
      <vt:lpstr>'Forma 6'!VAS075_F_Atsiskaitomiej131GeriamojoVandens</vt:lpstr>
      <vt:lpstr>VAS075_F_Atsiskaitomiej131GeriamojoVandens</vt:lpstr>
      <vt:lpstr>'Forma 6'!VAS075_F_Atsiskaitomiej132GeriamojoVandens</vt:lpstr>
      <vt:lpstr>VAS075_F_Atsiskaitomiej132GeriamojoVandens</vt:lpstr>
      <vt:lpstr>'Forma 6'!VAS075_F_Atsiskaitomiej133GeriamojoVandens</vt:lpstr>
      <vt:lpstr>VAS075_F_Atsiskaitomiej133GeriamojoVandens</vt:lpstr>
      <vt:lpstr>'Forma 6'!VAS075_F_Atsiskaitomiej13IsViso</vt:lpstr>
      <vt:lpstr>VAS075_F_Atsiskaitomiej13IsViso</vt:lpstr>
      <vt:lpstr>'Forma 6'!VAS075_F_Atsiskaitomiej141NuotekuSurinkimas</vt:lpstr>
      <vt:lpstr>VAS075_F_Atsiskaitomiej141NuotekuSurinkimas</vt:lpstr>
      <vt:lpstr>'Forma 6'!VAS075_F_Atsiskaitomiej142NuotekuValymas</vt:lpstr>
      <vt:lpstr>VAS075_F_Atsiskaitomiej142NuotekuValymas</vt:lpstr>
      <vt:lpstr>'Forma 6'!VAS075_F_Atsiskaitomiej143NuotekuDumblo</vt:lpstr>
      <vt:lpstr>VAS075_F_Atsiskaitomiej143NuotekuDumblo</vt:lpstr>
      <vt:lpstr>'Forma 6'!VAS075_F_Atsiskaitomiej14IsViso</vt:lpstr>
      <vt:lpstr>VAS075_F_Atsiskaitomiej14IsViso</vt:lpstr>
      <vt:lpstr>'Forma 6'!VAS075_F_Atsiskaitomiej15PavirsiniuNuoteku</vt:lpstr>
      <vt:lpstr>VAS075_F_Atsiskaitomiej15PavirsiniuNuoteku</vt:lpstr>
      <vt:lpstr>'Forma 6'!VAS075_F_Atsiskaitomiej16KitosReguliuojamosios</vt:lpstr>
      <vt:lpstr>VAS075_F_Atsiskaitomiej16KitosReguliuojamosios</vt:lpstr>
      <vt:lpstr>'Forma 6'!VAS075_F_Atsiskaitomiej17KitosVeiklos</vt:lpstr>
      <vt:lpstr>VAS075_F_Atsiskaitomiej17KitosVeiklos</vt:lpstr>
      <vt:lpstr>'Forma 6'!VAS075_F_Atsiskaitomiej1Apskaitosveikla1</vt:lpstr>
      <vt:lpstr>VAS075_F_Atsiskaitomiej1Apskaitosveikla1</vt:lpstr>
      <vt:lpstr>'Forma 6'!VAS075_F_Atsiskaitomiej1Kitareguliuoja1</vt:lpstr>
      <vt:lpstr>VAS075_F_Atsiskaitomiej1Kitareguliuoja1</vt:lpstr>
      <vt:lpstr>'Forma 6'!VAS075_F_Atsiskaitomiej21IS</vt:lpstr>
      <vt:lpstr>VAS075_F_Atsiskaitomiej21IS</vt:lpstr>
      <vt:lpstr>'Forma 6'!VAS075_F_Atsiskaitomiej231GeriamojoVandens</vt:lpstr>
      <vt:lpstr>VAS075_F_Atsiskaitomiej231GeriamojoVandens</vt:lpstr>
      <vt:lpstr>'Forma 6'!VAS075_F_Atsiskaitomiej232GeriamojoVandens</vt:lpstr>
      <vt:lpstr>VAS075_F_Atsiskaitomiej232GeriamojoVandens</vt:lpstr>
      <vt:lpstr>'Forma 6'!VAS075_F_Atsiskaitomiej233GeriamojoVandens</vt:lpstr>
      <vt:lpstr>VAS075_F_Atsiskaitomiej233GeriamojoVandens</vt:lpstr>
      <vt:lpstr>'Forma 6'!VAS075_F_Atsiskaitomiej23IsViso</vt:lpstr>
      <vt:lpstr>VAS075_F_Atsiskaitomiej23IsViso</vt:lpstr>
      <vt:lpstr>'Forma 6'!VAS075_F_Atsiskaitomiej241NuotekuSurinkimas</vt:lpstr>
      <vt:lpstr>VAS075_F_Atsiskaitomiej241NuotekuSurinkimas</vt:lpstr>
      <vt:lpstr>'Forma 6'!VAS075_F_Atsiskaitomiej242NuotekuValymas</vt:lpstr>
      <vt:lpstr>VAS075_F_Atsiskaitomiej242NuotekuValymas</vt:lpstr>
      <vt:lpstr>'Forma 6'!VAS075_F_Atsiskaitomiej243NuotekuDumblo</vt:lpstr>
      <vt:lpstr>VAS075_F_Atsiskaitomiej243NuotekuDumblo</vt:lpstr>
      <vt:lpstr>'Forma 6'!VAS075_F_Atsiskaitomiej24IsViso</vt:lpstr>
      <vt:lpstr>VAS075_F_Atsiskaitomiej24IsViso</vt:lpstr>
      <vt:lpstr>'Forma 6'!VAS075_F_Atsiskaitomiej25PavirsiniuNuoteku</vt:lpstr>
      <vt:lpstr>VAS075_F_Atsiskaitomiej25PavirsiniuNuoteku</vt:lpstr>
      <vt:lpstr>'Forma 6'!VAS075_F_Atsiskaitomiej26KitosReguliuojamosios</vt:lpstr>
      <vt:lpstr>VAS075_F_Atsiskaitomiej26KitosReguliuojamosios</vt:lpstr>
      <vt:lpstr>'Forma 6'!VAS075_F_Atsiskaitomiej27KitosVeiklos</vt:lpstr>
      <vt:lpstr>VAS075_F_Atsiskaitomiej27KitosVeiklos</vt:lpstr>
      <vt:lpstr>'Forma 6'!VAS075_F_Atsiskaitomiej2Apskaitosveikla1</vt:lpstr>
      <vt:lpstr>VAS075_F_Atsiskaitomiej2Apskaitosveikla1</vt:lpstr>
      <vt:lpstr>'Forma 6'!VAS075_F_Atsiskaitomiej2Kitareguliuoja1</vt:lpstr>
      <vt:lpstr>VAS075_F_Atsiskaitomiej2Kitareguliuoja1</vt:lpstr>
      <vt:lpstr>'Forma 6'!VAS075_F_Atsiskaitomiej31IS</vt:lpstr>
      <vt:lpstr>VAS075_F_Atsiskaitomiej31IS</vt:lpstr>
      <vt:lpstr>'Forma 6'!VAS075_F_Atsiskaitomiej331GeriamojoVandens</vt:lpstr>
      <vt:lpstr>VAS075_F_Atsiskaitomiej331GeriamojoVandens</vt:lpstr>
      <vt:lpstr>'Forma 6'!VAS075_F_Atsiskaitomiej332GeriamojoVandens</vt:lpstr>
      <vt:lpstr>VAS075_F_Atsiskaitomiej332GeriamojoVandens</vt:lpstr>
      <vt:lpstr>'Forma 6'!VAS075_F_Atsiskaitomiej333GeriamojoVandens</vt:lpstr>
      <vt:lpstr>VAS075_F_Atsiskaitomiej333GeriamojoVandens</vt:lpstr>
      <vt:lpstr>'Forma 6'!VAS075_F_Atsiskaitomiej33IsViso</vt:lpstr>
      <vt:lpstr>VAS075_F_Atsiskaitomiej33IsViso</vt:lpstr>
      <vt:lpstr>'Forma 6'!VAS075_F_Atsiskaitomiej341NuotekuSurinkimas</vt:lpstr>
      <vt:lpstr>VAS075_F_Atsiskaitomiej341NuotekuSurinkimas</vt:lpstr>
      <vt:lpstr>'Forma 6'!VAS075_F_Atsiskaitomiej342NuotekuValymas</vt:lpstr>
      <vt:lpstr>VAS075_F_Atsiskaitomiej342NuotekuValymas</vt:lpstr>
      <vt:lpstr>'Forma 6'!VAS075_F_Atsiskaitomiej343NuotekuDumblo</vt:lpstr>
      <vt:lpstr>VAS075_F_Atsiskaitomiej343NuotekuDumblo</vt:lpstr>
      <vt:lpstr>'Forma 6'!VAS075_F_Atsiskaitomiej34IsViso</vt:lpstr>
      <vt:lpstr>VAS075_F_Atsiskaitomiej34IsViso</vt:lpstr>
      <vt:lpstr>'Forma 6'!VAS075_F_Atsiskaitomiej35PavirsiniuNuoteku</vt:lpstr>
      <vt:lpstr>VAS075_F_Atsiskaitomiej35PavirsiniuNuoteku</vt:lpstr>
      <vt:lpstr>'Forma 6'!VAS075_F_Atsiskaitomiej36KitosReguliuojamosios</vt:lpstr>
      <vt:lpstr>VAS075_F_Atsiskaitomiej36KitosReguliuojamosios</vt:lpstr>
      <vt:lpstr>'Forma 6'!VAS075_F_Atsiskaitomiej37KitosVeiklos</vt:lpstr>
      <vt:lpstr>VAS075_F_Atsiskaitomiej37KitosVeiklos</vt:lpstr>
      <vt:lpstr>'Forma 6'!VAS075_F_Atsiskaitomiej3Apskaitosveikla1</vt:lpstr>
      <vt:lpstr>VAS075_F_Atsiskaitomiej3Apskaitosveikla1</vt:lpstr>
      <vt:lpstr>'Forma 6'!VAS075_F_Atsiskaitomiej3Kitareguliuoja1</vt:lpstr>
      <vt:lpstr>VAS075_F_Atsiskaitomiej3Kitareguliuoja1</vt:lpstr>
      <vt:lpstr>'Forma 6'!VAS075_F_Atsiskaitomiej41IS</vt:lpstr>
      <vt:lpstr>VAS075_F_Atsiskaitomiej41IS</vt:lpstr>
      <vt:lpstr>'Forma 6'!VAS075_F_Atsiskaitomiej431GeriamojoVandens</vt:lpstr>
      <vt:lpstr>VAS075_F_Atsiskaitomiej431GeriamojoVandens</vt:lpstr>
      <vt:lpstr>'Forma 6'!VAS075_F_Atsiskaitomiej432GeriamojoVandens</vt:lpstr>
      <vt:lpstr>VAS075_F_Atsiskaitomiej432GeriamojoVandens</vt:lpstr>
      <vt:lpstr>'Forma 6'!VAS075_F_Atsiskaitomiej433GeriamojoVandens</vt:lpstr>
      <vt:lpstr>VAS075_F_Atsiskaitomiej433GeriamojoVandens</vt:lpstr>
      <vt:lpstr>'Forma 6'!VAS075_F_Atsiskaitomiej43IsViso</vt:lpstr>
      <vt:lpstr>VAS075_F_Atsiskaitomiej43IsViso</vt:lpstr>
      <vt:lpstr>'Forma 6'!VAS075_F_Atsiskaitomiej441NuotekuSurinkimas</vt:lpstr>
      <vt:lpstr>VAS075_F_Atsiskaitomiej441NuotekuSurinkimas</vt:lpstr>
      <vt:lpstr>'Forma 6'!VAS075_F_Atsiskaitomiej442NuotekuValymas</vt:lpstr>
      <vt:lpstr>VAS075_F_Atsiskaitomiej442NuotekuValymas</vt:lpstr>
      <vt:lpstr>'Forma 6'!VAS075_F_Atsiskaitomiej443NuotekuDumblo</vt:lpstr>
      <vt:lpstr>VAS075_F_Atsiskaitomiej443NuotekuDumblo</vt:lpstr>
      <vt:lpstr>'Forma 6'!VAS075_F_Atsiskaitomiej44IsViso</vt:lpstr>
      <vt:lpstr>VAS075_F_Atsiskaitomiej44IsViso</vt:lpstr>
      <vt:lpstr>'Forma 6'!VAS075_F_Atsiskaitomiej45PavirsiniuNuoteku</vt:lpstr>
      <vt:lpstr>VAS075_F_Atsiskaitomiej45PavirsiniuNuoteku</vt:lpstr>
      <vt:lpstr>'Forma 6'!VAS075_F_Atsiskaitomiej46KitosReguliuojamosios</vt:lpstr>
      <vt:lpstr>VAS075_F_Atsiskaitomiej46KitosReguliuojamosios</vt:lpstr>
      <vt:lpstr>'Forma 6'!VAS075_F_Atsiskaitomiej47KitosVeiklos</vt:lpstr>
      <vt:lpstr>VAS075_F_Atsiskaitomiej47KitosVeiklos</vt:lpstr>
      <vt:lpstr>'Forma 6'!VAS075_F_Atsiskaitomiej4Apskaitosveikla1</vt:lpstr>
      <vt:lpstr>VAS075_F_Atsiskaitomiej4Apskaitosveikla1</vt:lpstr>
      <vt:lpstr>'Forma 6'!VAS075_F_Atsiskaitomiej4Kitareguliuoja1</vt:lpstr>
      <vt:lpstr>VAS075_F_Atsiskaitomiej4Kitareguliuoja1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6'!VAS075_F_Cpunktui1711IS</vt:lpstr>
      <vt:lpstr>VAS075_F_Cpunktui1711IS</vt:lpstr>
      <vt:lpstr>'Forma 6'!VAS075_F_Cpunktui17131GeriamojoVandens</vt:lpstr>
      <vt:lpstr>VAS075_F_Cpunktui17131GeriamojoVandens</vt:lpstr>
      <vt:lpstr>'Forma 6'!VAS075_F_Cpunktui17132GeriamojoVandens</vt:lpstr>
      <vt:lpstr>VAS075_F_Cpunktui17132GeriamojoVandens</vt:lpstr>
      <vt:lpstr>'Forma 6'!VAS075_F_Cpunktui17133GeriamojoVandens</vt:lpstr>
      <vt:lpstr>VAS075_F_Cpunktui17133GeriamojoVandens</vt:lpstr>
      <vt:lpstr>'Forma 6'!VAS075_F_Cpunktui1713IsViso</vt:lpstr>
      <vt:lpstr>VAS075_F_Cpunktui1713IsViso</vt:lpstr>
      <vt:lpstr>'Forma 6'!VAS075_F_Cpunktui17141NuotekuSurinkimas</vt:lpstr>
      <vt:lpstr>VAS075_F_Cpunktui17141NuotekuSurinkimas</vt:lpstr>
      <vt:lpstr>'Forma 6'!VAS075_F_Cpunktui17142NuotekuValymas</vt:lpstr>
      <vt:lpstr>VAS075_F_Cpunktui17142NuotekuValymas</vt:lpstr>
      <vt:lpstr>'Forma 6'!VAS075_F_Cpunktui17143NuotekuDumblo</vt:lpstr>
      <vt:lpstr>VAS075_F_Cpunktui17143NuotekuDumblo</vt:lpstr>
      <vt:lpstr>'Forma 6'!VAS075_F_Cpunktui1714IsViso</vt:lpstr>
      <vt:lpstr>VAS075_F_Cpunktui1714IsViso</vt:lpstr>
      <vt:lpstr>'Forma 6'!VAS075_F_Cpunktui1715PavirsiniuNuoteku</vt:lpstr>
      <vt:lpstr>VAS075_F_Cpunktui1715PavirsiniuNuoteku</vt:lpstr>
      <vt:lpstr>'Forma 6'!VAS075_F_Cpunktui1716KitosReguliuojamosios</vt:lpstr>
      <vt:lpstr>VAS075_F_Cpunktui1716KitosReguliuojamosios</vt:lpstr>
      <vt:lpstr>'Forma 6'!VAS075_F_Cpunktui1717KitosVeiklos</vt:lpstr>
      <vt:lpstr>VAS075_F_Cpunktui1717KitosVeiklos</vt:lpstr>
      <vt:lpstr>'Forma 6'!VAS075_F_Cpunktui171Apskaitosveikla1</vt:lpstr>
      <vt:lpstr>VAS075_F_Cpunktui171Apskaitosveikla1</vt:lpstr>
      <vt:lpstr>'Forma 6'!VAS075_F_Cpunktui171IS</vt:lpstr>
      <vt:lpstr>VAS075_F_Cpunktui171IS</vt:lpstr>
      <vt:lpstr>'Forma 6'!VAS075_F_Cpunktui171Kitareguliuoja1</vt:lpstr>
      <vt:lpstr>VAS075_F_Cpunktui171Kitareguliuoja1</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6'!VAS075_F_Cpunktui1811IS</vt:lpstr>
      <vt:lpstr>VAS075_F_Cpunktui1811IS</vt:lpstr>
      <vt:lpstr>'Forma 6'!VAS075_F_Cpunktui18131GeriamojoVandens</vt:lpstr>
      <vt:lpstr>VAS075_F_Cpunktui18131GeriamojoVandens</vt:lpstr>
      <vt:lpstr>'Forma 6'!VAS075_F_Cpunktui18132GeriamojoVandens</vt:lpstr>
      <vt:lpstr>VAS075_F_Cpunktui18132GeriamojoVandens</vt:lpstr>
      <vt:lpstr>'Forma 6'!VAS075_F_Cpunktui18133GeriamojoVandens</vt:lpstr>
      <vt:lpstr>VAS075_F_Cpunktui18133GeriamojoVandens</vt:lpstr>
      <vt:lpstr>'Forma 6'!VAS075_F_Cpunktui1813IsViso</vt:lpstr>
      <vt:lpstr>VAS075_F_Cpunktui1813IsViso</vt:lpstr>
      <vt:lpstr>'Forma 6'!VAS075_F_Cpunktui18141NuotekuSurinkimas</vt:lpstr>
      <vt:lpstr>VAS075_F_Cpunktui18141NuotekuSurinkimas</vt:lpstr>
      <vt:lpstr>'Forma 6'!VAS075_F_Cpunktui18142NuotekuValymas</vt:lpstr>
      <vt:lpstr>VAS075_F_Cpunktui18142NuotekuValymas</vt:lpstr>
      <vt:lpstr>'Forma 6'!VAS075_F_Cpunktui18143NuotekuDumblo</vt:lpstr>
      <vt:lpstr>VAS075_F_Cpunktui18143NuotekuDumblo</vt:lpstr>
      <vt:lpstr>'Forma 6'!VAS075_F_Cpunktui1814IsViso</vt:lpstr>
      <vt:lpstr>VAS075_F_Cpunktui1814IsViso</vt:lpstr>
      <vt:lpstr>'Forma 6'!VAS075_F_Cpunktui1815PavirsiniuNuoteku</vt:lpstr>
      <vt:lpstr>VAS075_F_Cpunktui1815PavirsiniuNuoteku</vt:lpstr>
      <vt:lpstr>'Forma 6'!VAS075_F_Cpunktui1816KitosReguliuojamosios</vt:lpstr>
      <vt:lpstr>VAS075_F_Cpunktui1816KitosReguliuojamosios</vt:lpstr>
      <vt:lpstr>'Forma 6'!VAS075_F_Cpunktui1817KitosVeiklos</vt:lpstr>
      <vt:lpstr>VAS075_F_Cpunktui1817KitosVeiklos</vt:lpstr>
      <vt:lpstr>'Forma 6'!VAS075_F_Cpunktui181Apskaitosveikla1</vt:lpstr>
      <vt:lpstr>VAS075_F_Cpunktui181Apskaitosveikla1</vt:lpstr>
      <vt:lpstr>'Forma 6'!VAS075_F_Cpunktui181IS</vt:lpstr>
      <vt:lpstr>VAS075_F_Cpunktui181IS</vt:lpstr>
      <vt:lpstr>'Forma 6'!VAS075_F_Cpunktui181Kitareguliuoja1</vt:lpstr>
      <vt:lpstr>VAS075_F_Cpunktui181Kitareguliuoja1</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6'!VAS075_F_Cpunktui1911IS</vt:lpstr>
      <vt:lpstr>VAS075_F_Cpunktui1911IS</vt:lpstr>
      <vt:lpstr>'Forma 6'!VAS075_F_Cpunktui19131GeriamojoVandens</vt:lpstr>
      <vt:lpstr>VAS075_F_Cpunktui19131GeriamojoVandens</vt:lpstr>
      <vt:lpstr>'Forma 6'!VAS075_F_Cpunktui19132GeriamojoVandens</vt:lpstr>
      <vt:lpstr>VAS075_F_Cpunktui19132GeriamojoVandens</vt:lpstr>
      <vt:lpstr>'Forma 6'!VAS075_F_Cpunktui19133GeriamojoVandens</vt:lpstr>
      <vt:lpstr>VAS075_F_Cpunktui19133GeriamojoVandens</vt:lpstr>
      <vt:lpstr>'Forma 6'!VAS075_F_Cpunktui1913IsViso</vt:lpstr>
      <vt:lpstr>VAS075_F_Cpunktui1913IsViso</vt:lpstr>
      <vt:lpstr>'Forma 6'!VAS075_F_Cpunktui19141NuotekuSurinkimas</vt:lpstr>
      <vt:lpstr>VAS075_F_Cpunktui19141NuotekuSurinkimas</vt:lpstr>
      <vt:lpstr>'Forma 6'!VAS075_F_Cpunktui19142NuotekuValymas</vt:lpstr>
      <vt:lpstr>VAS075_F_Cpunktui19142NuotekuValymas</vt:lpstr>
      <vt:lpstr>'Forma 6'!VAS075_F_Cpunktui19143NuotekuDumblo</vt:lpstr>
      <vt:lpstr>VAS075_F_Cpunktui19143NuotekuDumblo</vt:lpstr>
      <vt:lpstr>'Forma 6'!VAS075_F_Cpunktui1914IsViso</vt:lpstr>
      <vt:lpstr>VAS075_F_Cpunktui1914IsViso</vt:lpstr>
      <vt:lpstr>'Forma 6'!VAS075_F_Cpunktui1915PavirsiniuNuoteku</vt:lpstr>
      <vt:lpstr>VAS075_F_Cpunktui1915PavirsiniuNuoteku</vt:lpstr>
      <vt:lpstr>'Forma 6'!VAS075_F_Cpunktui1916KitosReguliuojamosios</vt:lpstr>
      <vt:lpstr>VAS075_F_Cpunktui1916KitosReguliuojamosios</vt:lpstr>
      <vt:lpstr>'Forma 6'!VAS075_F_Cpunktui1917KitosVeiklos</vt:lpstr>
      <vt:lpstr>VAS075_F_Cpunktui1917KitosVeiklos</vt:lpstr>
      <vt:lpstr>'Forma 6'!VAS075_F_Cpunktui191Apskaitosveikla1</vt:lpstr>
      <vt:lpstr>VAS075_F_Cpunktui191Apskaitosveikla1</vt:lpstr>
      <vt:lpstr>'Forma 6'!VAS075_F_Cpunktui191IS</vt:lpstr>
      <vt:lpstr>VAS075_F_Cpunktui191IS</vt:lpstr>
      <vt:lpstr>'Forma 6'!VAS075_F_Cpunktui191Kitareguliuoja1</vt:lpstr>
      <vt:lpstr>VAS075_F_Cpunktui191Kitareguliuoja1</vt:lpstr>
      <vt:lpstr>'Forma 6'!VAS075_F_Cpunktui1921IS</vt:lpstr>
      <vt:lpstr>VAS075_F_Cpunktui1921IS</vt:lpstr>
      <vt:lpstr>'Forma 6'!VAS075_F_Cpunktui19231GeriamojoVandens</vt:lpstr>
      <vt:lpstr>VAS075_F_Cpunktui19231GeriamojoVandens</vt:lpstr>
      <vt:lpstr>'Forma 6'!VAS075_F_Cpunktui19232GeriamojoVandens</vt:lpstr>
      <vt:lpstr>VAS075_F_Cpunktui19232GeriamojoVandens</vt:lpstr>
      <vt:lpstr>'Forma 6'!VAS075_F_Cpunktui19233GeriamojoVandens</vt:lpstr>
      <vt:lpstr>VAS075_F_Cpunktui19233GeriamojoVandens</vt:lpstr>
      <vt:lpstr>'Forma 6'!VAS075_F_Cpunktui1923IsViso</vt:lpstr>
      <vt:lpstr>VAS075_F_Cpunktui1923IsViso</vt:lpstr>
      <vt:lpstr>'Forma 6'!VAS075_F_Cpunktui19241NuotekuSurinkimas</vt:lpstr>
      <vt:lpstr>VAS075_F_Cpunktui19241NuotekuSurinkimas</vt:lpstr>
      <vt:lpstr>'Forma 6'!VAS075_F_Cpunktui19242NuotekuValymas</vt:lpstr>
      <vt:lpstr>VAS075_F_Cpunktui19242NuotekuValymas</vt:lpstr>
      <vt:lpstr>'Forma 6'!VAS075_F_Cpunktui19243NuotekuDumblo</vt:lpstr>
      <vt:lpstr>VAS075_F_Cpunktui19243NuotekuDumblo</vt:lpstr>
      <vt:lpstr>'Forma 6'!VAS075_F_Cpunktui1924IsViso</vt:lpstr>
      <vt:lpstr>VAS075_F_Cpunktui1924IsViso</vt:lpstr>
      <vt:lpstr>'Forma 6'!VAS075_F_Cpunktui1925PavirsiniuNuoteku</vt:lpstr>
      <vt:lpstr>VAS075_F_Cpunktui1925PavirsiniuNuoteku</vt:lpstr>
      <vt:lpstr>'Forma 6'!VAS075_F_Cpunktui1926KitosReguliuojamosios</vt:lpstr>
      <vt:lpstr>VAS075_F_Cpunktui1926KitosReguliuojamosios</vt:lpstr>
      <vt:lpstr>'Forma 6'!VAS075_F_Cpunktui1927KitosVeiklos</vt:lpstr>
      <vt:lpstr>VAS075_F_Cpunktui1927KitosVeiklos</vt:lpstr>
      <vt:lpstr>'Forma 6'!VAS075_F_Cpunktui192Apskaitosveikla1</vt:lpstr>
      <vt:lpstr>VAS075_F_Cpunktui192Apskaitosveikla1</vt:lpstr>
      <vt:lpstr>'Forma 6'!VAS075_F_Cpunktui192Kitareguliuoja1</vt:lpstr>
      <vt:lpstr>VAS075_F_Cpunktui192Kitareguliuoja1</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6'!VAS075_F_Cpunktui2011IS</vt:lpstr>
      <vt:lpstr>VAS075_F_Cpunktui2011IS</vt:lpstr>
      <vt:lpstr>'Forma 6'!VAS075_F_Cpunktui20131GeriamojoVandens</vt:lpstr>
      <vt:lpstr>VAS075_F_Cpunktui20131GeriamojoVandens</vt:lpstr>
      <vt:lpstr>'Forma 6'!VAS075_F_Cpunktui20132GeriamojoVandens</vt:lpstr>
      <vt:lpstr>VAS075_F_Cpunktui20132GeriamojoVandens</vt:lpstr>
      <vt:lpstr>'Forma 6'!VAS075_F_Cpunktui20133GeriamojoVandens</vt:lpstr>
      <vt:lpstr>VAS075_F_Cpunktui20133GeriamojoVandens</vt:lpstr>
      <vt:lpstr>'Forma 6'!VAS075_F_Cpunktui2013IsViso</vt:lpstr>
      <vt:lpstr>VAS075_F_Cpunktui2013IsViso</vt:lpstr>
      <vt:lpstr>'Forma 6'!VAS075_F_Cpunktui20141NuotekuSurinkimas</vt:lpstr>
      <vt:lpstr>VAS075_F_Cpunktui20141NuotekuSurinkimas</vt:lpstr>
      <vt:lpstr>'Forma 6'!VAS075_F_Cpunktui20142NuotekuValymas</vt:lpstr>
      <vt:lpstr>VAS075_F_Cpunktui20142NuotekuValymas</vt:lpstr>
      <vt:lpstr>'Forma 6'!VAS075_F_Cpunktui20143NuotekuDumblo</vt:lpstr>
      <vt:lpstr>VAS075_F_Cpunktui20143NuotekuDumblo</vt:lpstr>
      <vt:lpstr>'Forma 6'!VAS075_F_Cpunktui2014IsViso</vt:lpstr>
      <vt:lpstr>VAS075_F_Cpunktui2014IsViso</vt:lpstr>
      <vt:lpstr>'Forma 6'!VAS075_F_Cpunktui2015PavirsiniuNuoteku</vt:lpstr>
      <vt:lpstr>VAS075_F_Cpunktui2015PavirsiniuNuoteku</vt:lpstr>
      <vt:lpstr>'Forma 6'!VAS075_F_Cpunktui2016KitosReguliuojamosios</vt:lpstr>
      <vt:lpstr>VAS075_F_Cpunktui2016KitosReguliuojamosios</vt:lpstr>
      <vt:lpstr>'Forma 6'!VAS075_F_Cpunktui2017KitosVeiklos</vt:lpstr>
      <vt:lpstr>VAS075_F_Cpunktui2017KitosVeiklos</vt:lpstr>
      <vt:lpstr>'Forma 6'!VAS075_F_Cpunktui201Apskaitosveikla1</vt:lpstr>
      <vt:lpstr>VAS075_F_Cpunktui201Apskaitosveikla1</vt:lpstr>
      <vt:lpstr>'Forma 6'!VAS075_F_Cpunktui201IS</vt:lpstr>
      <vt:lpstr>VAS075_F_Cpunktui201IS</vt:lpstr>
      <vt:lpstr>'Forma 6'!VAS075_F_Cpunktui201Kitareguliuoja1</vt:lpstr>
      <vt:lpstr>VAS075_F_Cpunktui201Kitareguliuoja1</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6'!VAS075_F_Epunktui161IS</vt:lpstr>
      <vt:lpstr>VAS075_F_Epunktui161IS</vt:lpstr>
      <vt:lpstr>'Forma 6'!VAS075_F_Epunktui1631GeriamojoVandens</vt:lpstr>
      <vt:lpstr>VAS075_F_Epunktui1631GeriamojoVandens</vt:lpstr>
      <vt:lpstr>'Forma 6'!VAS075_F_Epunktui1632GeriamojoVandens</vt:lpstr>
      <vt:lpstr>VAS075_F_Epunktui1632GeriamojoVandens</vt:lpstr>
      <vt:lpstr>'Forma 6'!VAS075_F_Epunktui1633GeriamojoVandens</vt:lpstr>
      <vt:lpstr>VAS075_F_Epunktui1633GeriamojoVandens</vt:lpstr>
      <vt:lpstr>'Forma 6'!VAS075_F_Epunktui163IsViso</vt:lpstr>
      <vt:lpstr>VAS075_F_Epunktui163IsViso</vt:lpstr>
      <vt:lpstr>'Forma 6'!VAS075_F_Epunktui1641NuotekuSurinkimas</vt:lpstr>
      <vt:lpstr>VAS075_F_Epunktui1641NuotekuSurinkimas</vt:lpstr>
      <vt:lpstr>'Forma 6'!VAS075_F_Epunktui1642NuotekuValymas</vt:lpstr>
      <vt:lpstr>VAS075_F_Epunktui1642NuotekuValymas</vt:lpstr>
      <vt:lpstr>'Forma 6'!VAS075_F_Epunktui1643NuotekuDumblo</vt:lpstr>
      <vt:lpstr>VAS075_F_Epunktui1643NuotekuDumblo</vt:lpstr>
      <vt:lpstr>'Forma 6'!VAS075_F_Epunktui164IsViso</vt:lpstr>
      <vt:lpstr>VAS075_F_Epunktui164IsViso</vt:lpstr>
      <vt:lpstr>'Forma 6'!VAS075_F_Epunktui165PavirsiniuNuoteku</vt:lpstr>
      <vt:lpstr>VAS075_F_Epunktui165PavirsiniuNuoteku</vt:lpstr>
      <vt:lpstr>'Forma 6'!VAS075_F_Epunktui166KitosReguliuojamosios</vt:lpstr>
      <vt:lpstr>VAS075_F_Epunktui166KitosReguliuojamosios</vt:lpstr>
      <vt:lpstr>'Forma 6'!VAS075_F_Epunktui167KitosVeiklos</vt:lpstr>
      <vt:lpstr>VAS075_F_Epunktui167KitosVeiklos</vt:lpstr>
      <vt:lpstr>'Forma 6'!VAS075_F_Epunktui16Apskaitosveikla1</vt:lpstr>
      <vt:lpstr>VAS075_F_Epunktui16Apskaitosveikla1</vt:lpstr>
      <vt:lpstr>'Forma 6'!VAS075_F_Epunktui16Kitareguliuoja1</vt:lpstr>
      <vt:lpstr>VAS075_F_Epunktui16Kitareguliuoja1</vt:lpstr>
      <vt:lpstr>'Forma 6'!VAS075_F_Epunktui16KitosReguliuojamosios</vt:lpstr>
      <vt:lpstr>VAS075_F_Epunktui16KitosReguliuojamosios</vt:lpstr>
      <vt:lpstr>'Forma 6'!VAS075_F_Epunktui171IS</vt:lpstr>
      <vt:lpstr>VAS075_F_Epunktui171IS</vt:lpstr>
      <vt:lpstr>'Forma 6'!VAS075_F_Epunktui1731GeriamojoVandens</vt:lpstr>
      <vt:lpstr>VAS075_F_Epunktui1731GeriamojoVandens</vt:lpstr>
      <vt:lpstr>'Forma 6'!VAS075_F_Epunktui1732GeriamojoVandens</vt:lpstr>
      <vt:lpstr>VAS075_F_Epunktui1732GeriamojoVandens</vt:lpstr>
      <vt:lpstr>'Forma 6'!VAS075_F_Epunktui1733GeriamojoVandens</vt:lpstr>
      <vt:lpstr>VAS075_F_Epunktui1733GeriamojoVandens</vt:lpstr>
      <vt:lpstr>'Forma 6'!VAS075_F_Epunktui173IsViso</vt:lpstr>
      <vt:lpstr>VAS075_F_Epunktui173IsViso</vt:lpstr>
      <vt:lpstr>'Forma 6'!VAS075_F_Epunktui1741NuotekuSurinkimas</vt:lpstr>
      <vt:lpstr>VAS075_F_Epunktui1741NuotekuSurinkimas</vt:lpstr>
      <vt:lpstr>'Forma 6'!VAS075_F_Epunktui1742NuotekuValymas</vt:lpstr>
      <vt:lpstr>VAS075_F_Epunktui1742NuotekuValymas</vt:lpstr>
      <vt:lpstr>'Forma 6'!VAS075_F_Epunktui1743NuotekuDumblo</vt:lpstr>
      <vt:lpstr>VAS075_F_Epunktui1743NuotekuDumblo</vt:lpstr>
      <vt:lpstr>'Forma 6'!VAS075_F_Epunktui174IsViso</vt:lpstr>
      <vt:lpstr>VAS075_F_Epunktui174IsViso</vt:lpstr>
      <vt:lpstr>'Forma 6'!VAS075_F_Epunktui175PavirsiniuNuoteku</vt:lpstr>
      <vt:lpstr>VAS075_F_Epunktui175PavirsiniuNuoteku</vt:lpstr>
      <vt:lpstr>'Forma 6'!VAS075_F_Epunktui176KitosReguliuojamosios</vt:lpstr>
      <vt:lpstr>VAS075_F_Epunktui176KitosReguliuojamosios</vt:lpstr>
      <vt:lpstr>'Forma 6'!VAS075_F_Epunktui177KitosVeiklos</vt:lpstr>
      <vt:lpstr>VAS075_F_Epunktui177KitosVeiklos</vt:lpstr>
      <vt:lpstr>'Forma 6'!VAS075_F_Epunktui17Apskaitosveikla1</vt:lpstr>
      <vt:lpstr>VAS075_F_Epunktui17Apskaitosveikla1</vt:lpstr>
      <vt:lpstr>'Forma 6'!VAS075_F_Epunktui17Kitareguliuoja1</vt:lpstr>
      <vt:lpstr>VAS075_F_Epunktui17Kitareguliuoja1</vt:lpstr>
      <vt:lpstr>'Forma 6'!VAS075_F_Epunktui17KitosVeiklos</vt:lpstr>
      <vt:lpstr>VAS075_F_Epunktui17KitosVeiklos</vt:lpstr>
      <vt:lpstr>'Forma 6'!VAS075_F_Epunktui181IS</vt:lpstr>
      <vt:lpstr>VAS075_F_Epunktui181IS</vt:lpstr>
      <vt:lpstr>'Forma 6'!VAS075_F_Epunktui1831GeriamojoVandens</vt:lpstr>
      <vt:lpstr>VAS075_F_Epunktui1831GeriamojoVandens</vt:lpstr>
      <vt:lpstr>'Forma 6'!VAS075_F_Epunktui1832GeriamojoVandens</vt:lpstr>
      <vt:lpstr>VAS075_F_Epunktui1832GeriamojoVandens</vt:lpstr>
      <vt:lpstr>'Forma 6'!VAS075_F_Epunktui1833GeriamojoVandens</vt:lpstr>
      <vt:lpstr>VAS075_F_Epunktui1833GeriamojoVandens</vt:lpstr>
      <vt:lpstr>'Forma 6'!VAS075_F_Epunktui183IsViso</vt:lpstr>
      <vt:lpstr>VAS075_F_Epunktui183IsViso</vt:lpstr>
      <vt:lpstr>'Forma 6'!VAS075_F_Epunktui1841NuotekuSurinkimas</vt:lpstr>
      <vt:lpstr>VAS075_F_Epunktui1841NuotekuSurinkimas</vt:lpstr>
      <vt:lpstr>'Forma 6'!VAS075_F_Epunktui1842NuotekuValymas</vt:lpstr>
      <vt:lpstr>VAS075_F_Epunktui1842NuotekuValymas</vt:lpstr>
      <vt:lpstr>'Forma 6'!VAS075_F_Epunktui1843NuotekuDumblo</vt:lpstr>
      <vt:lpstr>VAS075_F_Epunktui1843NuotekuDumblo</vt:lpstr>
      <vt:lpstr>'Forma 6'!VAS075_F_Epunktui184IsViso</vt:lpstr>
      <vt:lpstr>VAS075_F_Epunktui184IsViso</vt:lpstr>
      <vt:lpstr>'Forma 6'!VAS075_F_Epunktui185PavirsiniuNuoteku</vt:lpstr>
      <vt:lpstr>VAS075_F_Epunktui185PavirsiniuNuoteku</vt:lpstr>
      <vt:lpstr>'Forma 6'!VAS075_F_Epunktui186KitosReguliuojamosios</vt:lpstr>
      <vt:lpstr>VAS075_F_Epunktui186KitosReguliuojamosios</vt:lpstr>
      <vt:lpstr>'Forma 6'!VAS075_F_Epunktui187KitosVeiklos</vt:lpstr>
      <vt:lpstr>VAS075_F_Epunktui187KitosVeiklos</vt:lpstr>
      <vt:lpstr>'Forma 6'!VAS075_F_Epunktui18Apskaitosveikla1</vt:lpstr>
      <vt:lpstr>VAS075_F_Epunktui18Apskaitosveikla1</vt:lpstr>
      <vt:lpstr>'Forma 6'!VAS075_F_Epunktui18Kitareguliuoja1</vt:lpstr>
      <vt:lpstr>VAS075_F_Epunktui18Kitareguliuoja1</vt:lpstr>
      <vt:lpstr>'Forma 6'!VAS075_F_Epunktui191IS</vt:lpstr>
      <vt:lpstr>VAS075_F_Epunktui191IS</vt:lpstr>
      <vt:lpstr>'Forma 6'!VAS075_F_Epunktui1931GeriamojoVandens</vt:lpstr>
      <vt:lpstr>VAS075_F_Epunktui1931GeriamojoVandens</vt:lpstr>
      <vt:lpstr>'Forma 6'!VAS075_F_Epunktui1932GeriamojoVandens</vt:lpstr>
      <vt:lpstr>VAS075_F_Epunktui1932GeriamojoVandens</vt:lpstr>
      <vt:lpstr>'Forma 6'!VAS075_F_Epunktui1933GeriamojoVandens</vt:lpstr>
      <vt:lpstr>VAS075_F_Epunktui1933GeriamojoVandens</vt:lpstr>
      <vt:lpstr>'Forma 6'!VAS075_F_Epunktui193IsViso</vt:lpstr>
      <vt:lpstr>VAS075_F_Epunktui193IsViso</vt:lpstr>
      <vt:lpstr>'Forma 6'!VAS075_F_Epunktui1941NuotekuSurinkimas</vt:lpstr>
      <vt:lpstr>VAS075_F_Epunktui1941NuotekuSurinkimas</vt:lpstr>
      <vt:lpstr>'Forma 6'!VAS075_F_Epunktui1942NuotekuValymas</vt:lpstr>
      <vt:lpstr>VAS075_F_Epunktui1942NuotekuValymas</vt:lpstr>
      <vt:lpstr>'Forma 6'!VAS075_F_Epunktui1943NuotekuDumblo</vt:lpstr>
      <vt:lpstr>VAS075_F_Epunktui1943NuotekuDumblo</vt:lpstr>
      <vt:lpstr>'Forma 6'!VAS075_F_Epunktui194IsViso</vt:lpstr>
      <vt:lpstr>VAS075_F_Epunktui194IsViso</vt:lpstr>
      <vt:lpstr>'Forma 6'!VAS075_F_Epunktui195PavirsiniuNuoteku</vt:lpstr>
      <vt:lpstr>VAS075_F_Epunktui195PavirsiniuNuoteku</vt:lpstr>
      <vt:lpstr>'Forma 6'!VAS075_F_Epunktui196KitosReguliuojamosios</vt:lpstr>
      <vt:lpstr>VAS075_F_Epunktui196KitosReguliuojamosios</vt:lpstr>
      <vt:lpstr>'Forma 6'!VAS075_F_Epunktui197KitosVeiklos</vt:lpstr>
      <vt:lpstr>VAS075_F_Epunktui197KitosVeiklos</vt:lpstr>
      <vt:lpstr>'Forma 6'!VAS075_F_Epunktui19Apskaitosveikla1</vt:lpstr>
      <vt:lpstr>VAS075_F_Epunktui19Apskaitosveikla1</vt:lpstr>
      <vt:lpstr>'Forma 6'!VAS075_F_Epunktui19Kitareguliuoja1</vt:lpstr>
      <vt:lpstr>VAS075_F_Epunktui19Kitareguliuoja1</vt:lpstr>
      <vt:lpstr>'Forma 6'!VAS075_F_Epunktui1Apskaitosveikla1</vt:lpstr>
      <vt:lpstr>VAS075_F_Epunktui1Apskaitosveikla1</vt:lpstr>
      <vt:lpstr>'Forma 6'!VAS075_F_Epunktui1Kitareguliuoja1</vt:lpstr>
      <vt:lpstr>VAS075_F_Epunktui1Kitareguliuoja1</vt:lpstr>
      <vt:lpstr>'Forma 6'!VAS075_F_Epunktui201IS</vt:lpstr>
      <vt:lpstr>VAS075_F_Epunktui201IS</vt:lpstr>
      <vt:lpstr>'Forma 6'!VAS075_F_Epunktui2031GeriamojoVandens</vt:lpstr>
      <vt:lpstr>VAS075_F_Epunktui2031GeriamojoVandens</vt:lpstr>
      <vt:lpstr>'Forma 6'!VAS075_F_Epunktui2032GeriamojoVandens</vt:lpstr>
      <vt:lpstr>VAS075_F_Epunktui2032GeriamojoVandens</vt:lpstr>
      <vt:lpstr>'Forma 6'!VAS075_F_Epunktui2033GeriamojoVandens</vt:lpstr>
      <vt:lpstr>VAS075_F_Epunktui2033GeriamojoVandens</vt:lpstr>
      <vt:lpstr>'Forma 6'!VAS075_F_Epunktui203IsViso</vt:lpstr>
      <vt:lpstr>VAS075_F_Epunktui203IsViso</vt:lpstr>
      <vt:lpstr>'Forma 6'!VAS075_F_Epunktui2041NuotekuSurinkimas</vt:lpstr>
      <vt:lpstr>VAS075_F_Epunktui2041NuotekuSurinkimas</vt:lpstr>
      <vt:lpstr>'Forma 6'!VAS075_F_Epunktui2042NuotekuValymas</vt:lpstr>
      <vt:lpstr>VAS075_F_Epunktui2042NuotekuValymas</vt:lpstr>
      <vt:lpstr>'Forma 6'!VAS075_F_Epunktui2043NuotekuDumblo</vt:lpstr>
      <vt:lpstr>VAS075_F_Epunktui2043NuotekuDumblo</vt:lpstr>
      <vt:lpstr>'Forma 6'!VAS075_F_Epunktui204IsViso</vt:lpstr>
      <vt:lpstr>VAS075_F_Epunktui204IsViso</vt:lpstr>
      <vt:lpstr>'Forma 6'!VAS075_F_Epunktui205PavirsiniuNuoteku</vt:lpstr>
      <vt:lpstr>VAS075_F_Epunktui205PavirsiniuNuoteku</vt:lpstr>
      <vt:lpstr>'Forma 6'!VAS075_F_Epunktui206KitosReguliuojamosios</vt:lpstr>
      <vt:lpstr>VAS075_F_Epunktui206KitosReguliuojamosios</vt:lpstr>
      <vt:lpstr>'Forma 6'!VAS075_F_Epunktui207KitosVeiklos</vt:lpstr>
      <vt:lpstr>VAS075_F_Epunktui207KitosVeiklos</vt:lpstr>
      <vt:lpstr>'Forma 6'!VAS075_F_Epunktui20Apskaitosveikla1</vt:lpstr>
      <vt:lpstr>VAS075_F_Epunktui20Apskaitosveikla1</vt:lpstr>
      <vt:lpstr>'Forma 6'!VAS075_F_Epunktui20Kitareguliuoja1</vt:lpstr>
      <vt:lpstr>VAS075_F_Epunktui20Kitareguliuoja1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6'!VAS075_F_Kitigeriamojov11IS</vt:lpstr>
      <vt:lpstr>VAS075_F_Kitigeriamojov11IS</vt:lpstr>
      <vt:lpstr>'Forma 6'!VAS075_F_Kitigeriamojov131GeriamojoVandens</vt:lpstr>
      <vt:lpstr>VAS075_F_Kitigeriamojov131GeriamojoVandens</vt:lpstr>
      <vt:lpstr>'Forma 6'!VAS075_F_Kitigeriamojov132GeriamojoVandens</vt:lpstr>
      <vt:lpstr>VAS075_F_Kitigeriamojov132GeriamojoVandens</vt:lpstr>
      <vt:lpstr>'Forma 6'!VAS075_F_Kitigeriamojov133GeriamojoVandens</vt:lpstr>
      <vt:lpstr>VAS075_F_Kitigeriamojov133GeriamojoVandens</vt:lpstr>
      <vt:lpstr>'Forma 6'!VAS075_F_Kitigeriamojov13IsViso</vt:lpstr>
      <vt:lpstr>VAS075_F_Kitigeriamojov13IsViso</vt:lpstr>
      <vt:lpstr>'Forma 6'!VAS075_F_Kitigeriamojov141NuotekuSurinkimas</vt:lpstr>
      <vt:lpstr>VAS075_F_Kitigeriamojov141NuotekuSurinkimas</vt:lpstr>
      <vt:lpstr>'Forma 6'!VAS075_F_Kitigeriamojov142NuotekuValymas</vt:lpstr>
      <vt:lpstr>VAS075_F_Kitigeriamojov142NuotekuValymas</vt:lpstr>
      <vt:lpstr>'Forma 6'!VAS075_F_Kitigeriamojov143NuotekuDumblo</vt:lpstr>
      <vt:lpstr>VAS075_F_Kitigeriamojov143NuotekuDumblo</vt:lpstr>
      <vt:lpstr>'Forma 6'!VAS075_F_Kitigeriamojov14IsViso</vt:lpstr>
      <vt:lpstr>VAS075_F_Kitigeriamojov14IsViso</vt:lpstr>
      <vt:lpstr>'Forma 6'!VAS075_F_Kitigeriamojov15PavirsiniuNuoteku</vt:lpstr>
      <vt:lpstr>VAS075_F_Kitigeriamojov15PavirsiniuNuoteku</vt:lpstr>
      <vt:lpstr>'Forma 6'!VAS075_F_Kitigeriamojov16KitosReguliuojamosios</vt:lpstr>
      <vt:lpstr>VAS075_F_Kitigeriamojov16KitosReguliuojamosios</vt:lpstr>
      <vt:lpstr>'Forma 6'!VAS075_F_Kitigeriamojov17KitosVeiklos</vt:lpstr>
      <vt:lpstr>VAS075_F_Kitigeriamojov17KitosVeiklos</vt:lpstr>
      <vt:lpstr>'Forma 6'!VAS075_F_Kitigeriamojov1Apskaitosveikla1</vt:lpstr>
      <vt:lpstr>VAS075_F_Kitigeriamojov1Apskaitosveikla1</vt:lpstr>
      <vt:lpstr>'Forma 6'!VAS075_F_Kitigeriamojov1Kitareguliuoja1</vt:lpstr>
      <vt:lpstr>VAS075_F_Kitigeriamojov1Kitareguliuoja1</vt:lpstr>
      <vt:lpstr>'Forma 6'!VAS075_F_Kitigeriamojov21IS</vt:lpstr>
      <vt:lpstr>VAS075_F_Kitigeriamojov21IS</vt:lpstr>
      <vt:lpstr>'Forma 6'!VAS075_F_Kitigeriamojov231GeriamojoVandens</vt:lpstr>
      <vt:lpstr>VAS075_F_Kitigeriamojov231GeriamojoVandens</vt:lpstr>
      <vt:lpstr>'Forma 6'!VAS075_F_Kitigeriamojov232GeriamojoVandens</vt:lpstr>
      <vt:lpstr>VAS075_F_Kitigeriamojov232GeriamojoVandens</vt:lpstr>
      <vt:lpstr>'Forma 6'!VAS075_F_Kitigeriamojov233GeriamojoVandens</vt:lpstr>
      <vt:lpstr>VAS075_F_Kitigeriamojov233GeriamojoVandens</vt:lpstr>
      <vt:lpstr>'Forma 6'!VAS075_F_Kitigeriamojov23IsViso</vt:lpstr>
      <vt:lpstr>VAS075_F_Kitigeriamojov23IsViso</vt:lpstr>
      <vt:lpstr>'Forma 6'!VAS075_F_Kitigeriamojov241NuotekuSurinkimas</vt:lpstr>
      <vt:lpstr>VAS075_F_Kitigeriamojov241NuotekuSurinkimas</vt:lpstr>
      <vt:lpstr>'Forma 6'!VAS075_F_Kitigeriamojov242NuotekuValymas</vt:lpstr>
      <vt:lpstr>VAS075_F_Kitigeriamojov242NuotekuValymas</vt:lpstr>
      <vt:lpstr>'Forma 6'!VAS075_F_Kitigeriamojov243NuotekuDumblo</vt:lpstr>
      <vt:lpstr>VAS075_F_Kitigeriamojov243NuotekuDumblo</vt:lpstr>
      <vt:lpstr>'Forma 6'!VAS075_F_Kitigeriamojov24IsViso</vt:lpstr>
      <vt:lpstr>VAS075_F_Kitigeriamojov24IsViso</vt:lpstr>
      <vt:lpstr>'Forma 6'!VAS075_F_Kitigeriamojov25PavirsiniuNuoteku</vt:lpstr>
      <vt:lpstr>VAS075_F_Kitigeriamojov25PavirsiniuNuoteku</vt:lpstr>
      <vt:lpstr>'Forma 6'!VAS075_F_Kitigeriamojov26KitosReguliuojamosios</vt:lpstr>
      <vt:lpstr>VAS075_F_Kitigeriamojov26KitosReguliuojamosios</vt:lpstr>
      <vt:lpstr>'Forma 6'!VAS075_F_Kitigeriamojov27KitosVeiklos</vt:lpstr>
      <vt:lpstr>VAS075_F_Kitigeriamojov27KitosVeiklos</vt:lpstr>
      <vt:lpstr>'Forma 6'!VAS075_F_Kitigeriamojov2Apskaitosveikla1</vt:lpstr>
      <vt:lpstr>VAS075_F_Kitigeriamojov2Apskaitosveikla1</vt:lpstr>
      <vt:lpstr>'Forma 6'!VAS075_F_Kitigeriamojov2Kitareguliuoja1</vt:lpstr>
      <vt:lpstr>VAS075_F_Kitigeriamojov2Kitareguliuoja1</vt:lpstr>
      <vt:lpstr>'Forma 6'!VAS075_F_Kitigeriamojov31IS</vt:lpstr>
      <vt:lpstr>VAS075_F_Kitigeriamojov31IS</vt:lpstr>
      <vt:lpstr>'Forma 6'!VAS075_F_Kitigeriamojov331GeriamojoVandens</vt:lpstr>
      <vt:lpstr>VAS075_F_Kitigeriamojov331GeriamojoVandens</vt:lpstr>
      <vt:lpstr>'Forma 6'!VAS075_F_Kitigeriamojov332GeriamojoVandens</vt:lpstr>
      <vt:lpstr>VAS075_F_Kitigeriamojov332GeriamojoVandens</vt:lpstr>
      <vt:lpstr>'Forma 6'!VAS075_F_Kitigeriamojov333GeriamojoVandens</vt:lpstr>
      <vt:lpstr>VAS075_F_Kitigeriamojov333GeriamojoVandens</vt:lpstr>
      <vt:lpstr>'Forma 6'!VAS075_F_Kitigeriamojov33IsViso</vt:lpstr>
      <vt:lpstr>VAS075_F_Kitigeriamojov33IsViso</vt:lpstr>
      <vt:lpstr>'Forma 6'!VAS075_F_Kitigeriamojov341NuotekuSurinkimas</vt:lpstr>
      <vt:lpstr>VAS075_F_Kitigeriamojov341NuotekuSurinkimas</vt:lpstr>
      <vt:lpstr>'Forma 6'!VAS075_F_Kitigeriamojov342NuotekuValymas</vt:lpstr>
      <vt:lpstr>VAS075_F_Kitigeriamojov342NuotekuValymas</vt:lpstr>
      <vt:lpstr>'Forma 6'!VAS075_F_Kitigeriamojov343NuotekuDumblo</vt:lpstr>
      <vt:lpstr>VAS075_F_Kitigeriamojov343NuotekuDumblo</vt:lpstr>
      <vt:lpstr>'Forma 6'!VAS075_F_Kitigeriamojov34IsViso</vt:lpstr>
      <vt:lpstr>VAS075_F_Kitigeriamojov34IsViso</vt:lpstr>
      <vt:lpstr>'Forma 6'!VAS075_F_Kitigeriamojov35PavirsiniuNuoteku</vt:lpstr>
      <vt:lpstr>VAS075_F_Kitigeriamojov35PavirsiniuNuoteku</vt:lpstr>
      <vt:lpstr>'Forma 6'!VAS075_F_Kitigeriamojov36KitosReguliuojamosios</vt:lpstr>
      <vt:lpstr>VAS075_F_Kitigeriamojov36KitosReguliuojamosios</vt:lpstr>
      <vt:lpstr>'Forma 6'!VAS075_F_Kitigeriamojov37KitosVeiklos</vt:lpstr>
      <vt:lpstr>VAS075_F_Kitigeriamojov37KitosVeiklos</vt:lpstr>
      <vt:lpstr>'Forma 6'!VAS075_F_Kitigeriamojov3Apskaitosveikla1</vt:lpstr>
      <vt:lpstr>VAS075_F_Kitigeriamojov3Apskaitosveikla1</vt:lpstr>
      <vt:lpstr>'Forma 6'!VAS075_F_Kitigeriamojov3Kitareguliuoja1</vt:lpstr>
      <vt:lpstr>VAS075_F_Kitigeriamojov3Kitareguliuoja1</vt:lpstr>
      <vt:lpstr>'Forma 6'!VAS075_F_Kitigeriamojov41IS</vt:lpstr>
      <vt:lpstr>VAS075_F_Kitigeriamojov41IS</vt:lpstr>
      <vt:lpstr>'Forma 6'!VAS075_F_Kitigeriamojov431GeriamojoVandens</vt:lpstr>
      <vt:lpstr>VAS075_F_Kitigeriamojov431GeriamojoVandens</vt:lpstr>
      <vt:lpstr>'Forma 6'!VAS075_F_Kitigeriamojov432GeriamojoVandens</vt:lpstr>
      <vt:lpstr>VAS075_F_Kitigeriamojov432GeriamojoVandens</vt:lpstr>
      <vt:lpstr>'Forma 6'!VAS075_F_Kitigeriamojov433GeriamojoVandens</vt:lpstr>
      <vt:lpstr>VAS075_F_Kitigeriamojov433GeriamojoVandens</vt:lpstr>
      <vt:lpstr>'Forma 6'!VAS075_F_Kitigeriamojov43IsViso</vt:lpstr>
      <vt:lpstr>VAS075_F_Kitigeriamojov43IsViso</vt:lpstr>
      <vt:lpstr>'Forma 6'!VAS075_F_Kitigeriamojov441NuotekuSurinkimas</vt:lpstr>
      <vt:lpstr>VAS075_F_Kitigeriamojov441NuotekuSurinkimas</vt:lpstr>
      <vt:lpstr>'Forma 6'!VAS075_F_Kitigeriamojov442NuotekuValymas</vt:lpstr>
      <vt:lpstr>VAS075_F_Kitigeriamojov442NuotekuValymas</vt:lpstr>
      <vt:lpstr>'Forma 6'!VAS075_F_Kitigeriamojov443NuotekuDumblo</vt:lpstr>
      <vt:lpstr>VAS075_F_Kitigeriamojov443NuotekuDumblo</vt:lpstr>
      <vt:lpstr>'Forma 6'!VAS075_F_Kitigeriamojov44IsViso</vt:lpstr>
      <vt:lpstr>VAS075_F_Kitigeriamojov44IsViso</vt:lpstr>
      <vt:lpstr>'Forma 6'!VAS075_F_Kitigeriamojov45PavirsiniuNuoteku</vt:lpstr>
      <vt:lpstr>VAS075_F_Kitigeriamojov45PavirsiniuNuoteku</vt:lpstr>
      <vt:lpstr>'Forma 6'!VAS075_F_Kitigeriamojov46KitosReguliuojamosios</vt:lpstr>
      <vt:lpstr>VAS075_F_Kitigeriamojov46KitosReguliuojamosios</vt:lpstr>
      <vt:lpstr>'Forma 6'!VAS075_F_Kitigeriamojov47KitosVeiklos</vt:lpstr>
      <vt:lpstr>VAS075_F_Kitigeriamojov47KitosVeiklos</vt:lpstr>
      <vt:lpstr>'Forma 6'!VAS075_F_Kitigeriamojov4Apskaitosveikla1</vt:lpstr>
      <vt:lpstr>VAS075_F_Kitigeriamojov4Apskaitosveikla1</vt:lpstr>
      <vt:lpstr>'Forma 6'!VAS075_F_Kitigeriamojov4Kitareguliuoja1</vt:lpstr>
      <vt:lpstr>VAS075_F_Kitigeriamojov4Kitareguliuoja1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6'!VAS075_F_Saulessviesose11IS</vt:lpstr>
      <vt:lpstr>VAS075_F_Saulessviesose11IS</vt:lpstr>
      <vt:lpstr>'Forma 6'!VAS075_F_Saulessviesose131GeriamojoVandens</vt:lpstr>
      <vt:lpstr>VAS075_F_Saulessviesose131GeriamojoVandens</vt:lpstr>
      <vt:lpstr>'Forma 6'!VAS075_F_Saulessviesose132GeriamojoVandens</vt:lpstr>
      <vt:lpstr>VAS075_F_Saulessviesose132GeriamojoVandens</vt:lpstr>
      <vt:lpstr>'Forma 6'!VAS075_F_Saulessviesose133GeriamojoVandens</vt:lpstr>
      <vt:lpstr>VAS075_F_Saulessviesose133GeriamojoVandens</vt:lpstr>
      <vt:lpstr>'Forma 6'!VAS075_F_Saulessviesose13IsViso</vt:lpstr>
      <vt:lpstr>VAS075_F_Saulessviesose13IsViso</vt:lpstr>
      <vt:lpstr>'Forma 6'!VAS075_F_Saulessviesose141NuotekuSurinkimas</vt:lpstr>
      <vt:lpstr>VAS075_F_Saulessviesose141NuotekuSurinkimas</vt:lpstr>
      <vt:lpstr>'Forma 6'!VAS075_F_Saulessviesose142NuotekuValymas</vt:lpstr>
      <vt:lpstr>VAS075_F_Saulessviesose142NuotekuValymas</vt:lpstr>
      <vt:lpstr>'Forma 6'!VAS075_F_Saulessviesose143NuotekuDumblo</vt:lpstr>
      <vt:lpstr>VAS075_F_Saulessviesose143NuotekuDumblo</vt:lpstr>
      <vt:lpstr>'Forma 6'!VAS075_F_Saulessviesose14IsViso</vt:lpstr>
      <vt:lpstr>VAS075_F_Saulessviesose14IsViso</vt:lpstr>
      <vt:lpstr>'Forma 6'!VAS075_F_Saulessviesose15PavirsiniuNuoteku</vt:lpstr>
      <vt:lpstr>VAS075_F_Saulessviesose15PavirsiniuNuoteku</vt:lpstr>
      <vt:lpstr>'Forma 6'!VAS075_F_Saulessviesose16KitosReguliuojamosios</vt:lpstr>
      <vt:lpstr>VAS075_F_Saulessviesose16KitosReguliuojamosios</vt:lpstr>
      <vt:lpstr>'Forma 6'!VAS075_F_Saulessviesose17KitosVeiklos</vt:lpstr>
      <vt:lpstr>VAS075_F_Saulessviesose17KitosVeiklos</vt:lpstr>
      <vt:lpstr>'Forma 6'!VAS075_F_Saulessviesose1Apskaitosveikla1</vt:lpstr>
      <vt:lpstr>VAS075_F_Saulessviesose1Apskaitosveikla1</vt:lpstr>
      <vt:lpstr>'Forma 6'!VAS075_F_Saulessviesose1Kitareguliuoja1</vt:lpstr>
      <vt:lpstr>VAS075_F_Saulessviesose1Kitareguliuoja1</vt:lpstr>
      <vt:lpstr>'Forma 6'!VAS075_F_Saulessviesose21IS</vt:lpstr>
      <vt:lpstr>VAS075_F_Saulessviesose21IS</vt:lpstr>
      <vt:lpstr>'Forma 6'!VAS075_F_Saulessviesose231GeriamojoVandens</vt:lpstr>
      <vt:lpstr>VAS075_F_Saulessviesose231GeriamojoVandens</vt:lpstr>
      <vt:lpstr>'Forma 6'!VAS075_F_Saulessviesose232GeriamojoVandens</vt:lpstr>
      <vt:lpstr>VAS075_F_Saulessviesose232GeriamojoVandens</vt:lpstr>
      <vt:lpstr>'Forma 6'!VAS075_F_Saulessviesose233GeriamojoVandens</vt:lpstr>
      <vt:lpstr>VAS075_F_Saulessviesose233GeriamojoVandens</vt:lpstr>
      <vt:lpstr>'Forma 6'!VAS075_F_Saulessviesose23IsViso</vt:lpstr>
      <vt:lpstr>VAS075_F_Saulessviesose23IsViso</vt:lpstr>
      <vt:lpstr>'Forma 6'!VAS075_F_Saulessviesose241NuotekuSurinkimas</vt:lpstr>
      <vt:lpstr>VAS075_F_Saulessviesose241NuotekuSurinkimas</vt:lpstr>
      <vt:lpstr>'Forma 6'!VAS075_F_Saulessviesose242NuotekuValymas</vt:lpstr>
      <vt:lpstr>VAS075_F_Saulessviesose242NuotekuValymas</vt:lpstr>
      <vt:lpstr>'Forma 6'!VAS075_F_Saulessviesose243NuotekuDumblo</vt:lpstr>
      <vt:lpstr>VAS075_F_Saulessviesose243NuotekuDumblo</vt:lpstr>
      <vt:lpstr>'Forma 6'!VAS075_F_Saulessviesose24IsViso</vt:lpstr>
      <vt:lpstr>VAS075_F_Saulessviesose24IsViso</vt:lpstr>
      <vt:lpstr>'Forma 6'!VAS075_F_Saulessviesose25PavirsiniuNuoteku</vt:lpstr>
      <vt:lpstr>VAS075_F_Saulessviesose25PavirsiniuNuoteku</vt:lpstr>
      <vt:lpstr>'Forma 6'!VAS075_F_Saulessviesose26KitosReguliuojamosios</vt:lpstr>
      <vt:lpstr>VAS075_F_Saulessviesose26KitosReguliuojamosios</vt:lpstr>
      <vt:lpstr>'Forma 6'!VAS075_F_Saulessviesose27KitosVeiklos</vt:lpstr>
      <vt:lpstr>VAS075_F_Saulessviesose27KitosVeiklos</vt:lpstr>
      <vt:lpstr>'Forma 6'!VAS075_F_Saulessviesose2Apskaitosveikla1</vt:lpstr>
      <vt:lpstr>VAS075_F_Saulessviesose2Apskaitosveikla1</vt:lpstr>
      <vt:lpstr>'Forma 6'!VAS075_F_Saulessviesose2Kitareguliuoja1</vt:lpstr>
      <vt:lpstr>VAS075_F_Saulessviesose2Kitareguliuoja1</vt:lpstr>
      <vt:lpstr>'Forma 6'!VAS075_F_Saulessviesose31IS</vt:lpstr>
      <vt:lpstr>VAS075_F_Saulessviesose31IS</vt:lpstr>
      <vt:lpstr>'Forma 6'!VAS075_F_Saulessviesose331GeriamojoVandens</vt:lpstr>
      <vt:lpstr>VAS075_F_Saulessviesose331GeriamojoVandens</vt:lpstr>
      <vt:lpstr>'Forma 6'!VAS075_F_Saulessviesose332GeriamojoVandens</vt:lpstr>
      <vt:lpstr>VAS075_F_Saulessviesose332GeriamojoVandens</vt:lpstr>
      <vt:lpstr>'Forma 6'!VAS075_F_Saulessviesose333GeriamojoVandens</vt:lpstr>
      <vt:lpstr>VAS075_F_Saulessviesose333GeriamojoVandens</vt:lpstr>
      <vt:lpstr>'Forma 6'!VAS075_F_Saulessviesose33IsViso</vt:lpstr>
      <vt:lpstr>VAS075_F_Saulessviesose33IsViso</vt:lpstr>
      <vt:lpstr>'Forma 6'!VAS075_F_Saulessviesose341NuotekuSurinkimas</vt:lpstr>
      <vt:lpstr>VAS075_F_Saulessviesose341NuotekuSurinkimas</vt:lpstr>
      <vt:lpstr>'Forma 6'!VAS075_F_Saulessviesose342NuotekuValymas</vt:lpstr>
      <vt:lpstr>VAS075_F_Saulessviesose342NuotekuValymas</vt:lpstr>
      <vt:lpstr>'Forma 6'!VAS075_F_Saulessviesose343NuotekuDumblo</vt:lpstr>
      <vt:lpstr>VAS075_F_Saulessviesose343NuotekuDumblo</vt:lpstr>
      <vt:lpstr>'Forma 6'!VAS075_F_Saulessviesose34IsViso</vt:lpstr>
      <vt:lpstr>VAS075_F_Saulessviesose34IsViso</vt:lpstr>
      <vt:lpstr>'Forma 6'!VAS075_F_Saulessviesose35PavirsiniuNuoteku</vt:lpstr>
      <vt:lpstr>VAS075_F_Saulessviesose35PavirsiniuNuoteku</vt:lpstr>
      <vt:lpstr>'Forma 6'!VAS075_F_Saulessviesose36KitosReguliuojamosios</vt:lpstr>
      <vt:lpstr>VAS075_F_Saulessviesose36KitosReguliuojamosios</vt:lpstr>
      <vt:lpstr>'Forma 6'!VAS075_F_Saulessviesose37KitosVeiklos</vt:lpstr>
      <vt:lpstr>VAS075_F_Saulessviesose37KitosVeiklos</vt:lpstr>
      <vt:lpstr>'Forma 6'!VAS075_F_Saulessviesose3Apskaitosveikla1</vt:lpstr>
      <vt:lpstr>VAS075_F_Saulessviesose3Apskaitosveikla1</vt:lpstr>
      <vt:lpstr>'Forma 6'!VAS075_F_Saulessviesose3Kitareguliuoja1</vt:lpstr>
      <vt:lpstr>VAS075_F_Saulessviesose3Kitareguliuoja1</vt:lpstr>
      <vt:lpstr>'Forma 6'!VAS075_F_Saulessviesose41IS</vt:lpstr>
      <vt:lpstr>VAS075_F_Saulessviesose41IS</vt:lpstr>
      <vt:lpstr>'Forma 6'!VAS075_F_Saulessviesose431GeriamojoVandens</vt:lpstr>
      <vt:lpstr>VAS075_F_Saulessviesose431GeriamojoVandens</vt:lpstr>
      <vt:lpstr>'Forma 6'!VAS075_F_Saulessviesose432GeriamojoVandens</vt:lpstr>
      <vt:lpstr>VAS075_F_Saulessviesose432GeriamojoVandens</vt:lpstr>
      <vt:lpstr>'Forma 6'!VAS075_F_Saulessviesose433GeriamojoVandens</vt:lpstr>
      <vt:lpstr>VAS075_F_Saulessviesose433GeriamojoVandens</vt:lpstr>
      <vt:lpstr>'Forma 6'!VAS075_F_Saulessviesose43IsViso</vt:lpstr>
      <vt:lpstr>VAS075_F_Saulessviesose43IsViso</vt:lpstr>
      <vt:lpstr>'Forma 6'!VAS075_F_Saulessviesose441NuotekuSurinkimas</vt:lpstr>
      <vt:lpstr>VAS075_F_Saulessviesose441NuotekuSurinkimas</vt:lpstr>
      <vt:lpstr>'Forma 6'!VAS075_F_Saulessviesose442NuotekuValymas</vt:lpstr>
      <vt:lpstr>VAS075_F_Saulessviesose442NuotekuValymas</vt:lpstr>
      <vt:lpstr>'Forma 6'!VAS075_F_Saulessviesose443NuotekuDumblo</vt:lpstr>
      <vt:lpstr>VAS075_F_Saulessviesose443NuotekuDumblo</vt:lpstr>
      <vt:lpstr>'Forma 6'!VAS075_F_Saulessviesose44IsViso</vt:lpstr>
      <vt:lpstr>VAS075_F_Saulessviesose44IsViso</vt:lpstr>
      <vt:lpstr>'Forma 6'!VAS075_F_Saulessviesose45PavirsiniuNuoteku</vt:lpstr>
      <vt:lpstr>VAS075_F_Saulessviesose45PavirsiniuNuoteku</vt:lpstr>
      <vt:lpstr>'Forma 6'!VAS075_F_Saulessviesose46KitosReguliuojamosios</vt:lpstr>
      <vt:lpstr>VAS075_F_Saulessviesose46KitosReguliuojamosios</vt:lpstr>
      <vt:lpstr>'Forma 6'!VAS075_F_Saulessviesose47KitosVeiklos</vt:lpstr>
      <vt:lpstr>VAS075_F_Saulessviesose47KitosVeiklos</vt:lpstr>
      <vt:lpstr>'Forma 6'!VAS075_F_Saulessviesose4Apskaitosveikla1</vt:lpstr>
      <vt:lpstr>VAS075_F_Saulessviesose4Apskaitosveikla1</vt:lpstr>
      <vt:lpstr>'Forma 6'!VAS075_F_Saulessviesose4Kitareguliuoja1</vt:lpstr>
      <vt:lpstr>VAS075_F_Saulessviesose4Kitareguliuoja1</vt:lpstr>
      <vt:lpstr>'Forma 6'!VAS075_F_Silumosatsiska11IS</vt:lpstr>
      <vt:lpstr>VAS075_F_Silumosatsiska11IS</vt:lpstr>
      <vt:lpstr>'Forma 6'!VAS075_F_Silumosatsiska131GeriamojoVandens</vt:lpstr>
      <vt:lpstr>VAS075_F_Silumosatsiska131GeriamojoVandens</vt:lpstr>
      <vt:lpstr>'Forma 6'!VAS075_F_Silumosatsiska132GeriamojoVandens</vt:lpstr>
      <vt:lpstr>VAS075_F_Silumosatsiska132GeriamojoVandens</vt:lpstr>
      <vt:lpstr>'Forma 6'!VAS075_F_Silumosatsiska133GeriamojoVandens</vt:lpstr>
      <vt:lpstr>VAS075_F_Silumosatsiska133GeriamojoVandens</vt:lpstr>
      <vt:lpstr>'Forma 6'!VAS075_F_Silumosatsiska13IsViso</vt:lpstr>
      <vt:lpstr>VAS075_F_Silumosatsiska13IsViso</vt:lpstr>
      <vt:lpstr>'Forma 6'!VAS075_F_Silumosatsiska141NuotekuSurinkimas</vt:lpstr>
      <vt:lpstr>VAS075_F_Silumosatsiska141NuotekuSurinkimas</vt:lpstr>
      <vt:lpstr>'Forma 6'!VAS075_F_Silumosatsiska142NuotekuValymas</vt:lpstr>
      <vt:lpstr>VAS075_F_Silumosatsiska142NuotekuValymas</vt:lpstr>
      <vt:lpstr>'Forma 6'!VAS075_F_Silumosatsiska143NuotekuDumblo</vt:lpstr>
      <vt:lpstr>VAS075_F_Silumosatsiska143NuotekuDumblo</vt:lpstr>
      <vt:lpstr>'Forma 6'!VAS075_F_Silumosatsiska14IsViso</vt:lpstr>
      <vt:lpstr>VAS075_F_Silumosatsiska14IsViso</vt:lpstr>
      <vt:lpstr>'Forma 6'!VAS075_F_Silumosatsiska15PavirsiniuNuoteku</vt:lpstr>
      <vt:lpstr>VAS075_F_Silumosatsiska15PavirsiniuNuoteku</vt:lpstr>
      <vt:lpstr>'Forma 6'!VAS075_F_Silumosatsiska16KitosReguliuojamosios</vt:lpstr>
      <vt:lpstr>VAS075_F_Silumosatsiska16KitosReguliuojamosios</vt:lpstr>
      <vt:lpstr>'Forma 6'!VAS075_F_Silumosatsiska17KitosVeiklos</vt:lpstr>
      <vt:lpstr>VAS075_F_Silumosatsiska17KitosVeiklos</vt:lpstr>
      <vt:lpstr>'Forma 6'!VAS075_F_Silumosatsiska1Apskaitosveikla1</vt:lpstr>
      <vt:lpstr>VAS075_F_Silumosatsiska1Apskaitosveikla1</vt:lpstr>
      <vt:lpstr>'Forma 6'!VAS075_F_Silumosatsiska1Kitareguliuoja1</vt:lpstr>
      <vt:lpstr>VAS075_F_Silumosatsiska1Kitareguliuoja1</vt:lpstr>
      <vt:lpstr>'Forma 6'!VAS075_F_Silumosatsiska21IS</vt:lpstr>
      <vt:lpstr>VAS075_F_Silumosatsiska21IS</vt:lpstr>
      <vt:lpstr>'Forma 6'!VAS075_F_Silumosatsiska231GeriamojoVandens</vt:lpstr>
      <vt:lpstr>VAS075_F_Silumosatsiska231GeriamojoVandens</vt:lpstr>
      <vt:lpstr>'Forma 6'!VAS075_F_Silumosatsiska232GeriamojoVandens</vt:lpstr>
      <vt:lpstr>VAS075_F_Silumosatsiska232GeriamojoVandens</vt:lpstr>
      <vt:lpstr>'Forma 6'!VAS075_F_Silumosatsiska233GeriamojoVandens</vt:lpstr>
      <vt:lpstr>VAS075_F_Silumosatsiska233GeriamojoVandens</vt:lpstr>
      <vt:lpstr>'Forma 6'!VAS075_F_Silumosatsiska23IsViso</vt:lpstr>
      <vt:lpstr>VAS075_F_Silumosatsiska23IsViso</vt:lpstr>
      <vt:lpstr>'Forma 6'!VAS075_F_Silumosatsiska241NuotekuSurinkimas</vt:lpstr>
      <vt:lpstr>VAS075_F_Silumosatsiska241NuotekuSurinkimas</vt:lpstr>
      <vt:lpstr>'Forma 6'!VAS075_F_Silumosatsiska242NuotekuValymas</vt:lpstr>
      <vt:lpstr>VAS075_F_Silumosatsiska242NuotekuValymas</vt:lpstr>
      <vt:lpstr>'Forma 6'!VAS075_F_Silumosatsiska243NuotekuDumblo</vt:lpstr>
      <vt:lpstr>VAS075_F_Silumosatsiska243NuotekuDumblo</vt:lpstr>
      <vt:lpstr>'Forma 6'!VAS075_F_Silumosatsiska24IsViso</vt:lpstr>
      <vt:lpstr>VAS075_F_Silumosatsiska24IsViso</vt:lpstr>
      <vt:lpstr>'Forma 6'!VAS075_F_Silumosatsiska25PavirsiniuNuoteku</vt:lpstr>
      <vt:lpstr>VAS075_F_Silumosatsiska25PavirsiniuNuoteku</vt:lpstr>
      <vt:lpstr>'Forma 6'!VAS075_F_Silumosatsiska26KitosReguliuojamosios</vt:lpstr>
      <vt:lpstr>VAS075_F_Silumosatsiska26KitosReguliuojamosios</vt:lpstr>
      <vt:lpstr>'Forma 6'!VAS075_F_Silumosatsiska27KitosVeiklos</vt:lpstr>
      <vt:lpstr>VAS075_F_Silumosatsiska27KitosVeiklos</vt:lpstr>
      <vt:lpstr>'Forma 6'!VAS075_F_Silumosatsiska2Apskaitosveikla1</vt:lpstr>
      <vt:lpstr>VAS075_F_Silumosatsiska2Apskaitosveikla1</vt:lpstr>
      <vt:lpstr>'Forma 6'!VAS075_F_Silumosatsiska2Kitareguliuoja1</vt:lpstr>
      <vt:lpstr>VAS075_F_Silumosatsiska2Kitareguliuoja1</vt:lpstr>
      <vt:lpstr>'Forma 6'!VAS075_F_Silumosatsiska31IS</vt:lpstr>
      <vt:lpstr>VAS075_F_Silumosatsiska31IS</vt:lpstr>
      <vt:lpstr>'Forma 6'!VAS075_F_Silumosatsiska331GeriamojoVandens</vt:lpstr>
      <vt:lpstr>VAS075_F_Silumosatsiska331GeriamojoVandens</vt:lpstr>
      <vt:lpstr>'Forma 6'!VAS075_F_Silumosatsiska332GeriamojoVandens</vt:lpstr>
      <vt:lpstr>VAS075_F_Silumosatsiska332GeriamojoVandens</vt:lpstr>
      <vt:lpstr>'Forma 6'!VAS075_F_Silumosatsiska333GeriamojoVandens</vt:lpstr>
      <vt:lpstr>VAS075_F_Silumosatsiska333GeriamojoVandens</vt:lpstr>
      <vt:lpstr>'Forma 6'!VAS075_F_Silumosatsiska33IsViso</vt:lpstr>
      <vt:lpstr>VAS075_F_Silumosatsiska33IsViso</vt:lpstr>
      <vt:lpstr>'Forma 6'!VAS075_F_Silumosatsiska341NuotekuSurinkimas</vt:lpstr>
      <vt:lpstr>VAS075_F_Silumosatsiska341NuotekuSurinkimas</vt:lpstr>
      <vt:lpstr>'Forma 6'!VAS075_F_Silumosatsiska342NuotekuValymas</vt:lpstr>
      <vt:lpstr>VAS075_F_Silumosatsiska342NuotekuValymas</vt:lpstr>
      <vt:lpstr>'Forma 6'!VAS075_F_Silumosatsiska343NuotekuDumblo</vt:lpstr>
      <vt:lpstr>VAS075_F_Silumosatsiska343NuotekuDumblo</vt:lpstr>
      <vt:lpstr>'Forma 6'!VAS075_F_Silumosatsiska34IsViso</vt:lpstr>
      <vt:lpstr>VAS075_F_Silumosatsiska34IsViso</vt:lpstr>
      <vt:lpstr>'Forma 6'!VAS075_F_Silumosatsiska35PavirsiniuNuoteku</vt:lpstr>
      <vt:lpstr>VAS075_F_Silumosatsiska35PavirsiniuNuoteku</vt:lpstr>
      <vt:lpstr>'Forma 6'!VAS075_F_Silumosatsiska36KitosReguliuojamosios</vt:lpstr>
      <vt:lpstr>VAS075_F_Silumosatsiska36KitosReguliuojamosios</vt:lpstr>
      <vt:lpstr>'Forma 6'!VAS075_F_Silumosatsiska37KitosVeiklos</vt:lpstr>
      <vt:lpstr>VAS075_F_Silumosatsiska37KitosVeiklos</vt:lpstr>
      <vt:lpstr>'Forma 6'!VAS075_F_Silumosatsiska3Apskaitosveikla1</vt:lpstr>
      <vt:lpstr>VAS075_F_Silumosatsiska3Apskaitosveikla1</vt:lpstr>
      <vt:lpstr>'Forma 6'!VAS075_F_Silumosatsiska3Kitareguliuoja1</vt:lpstr>
      <vt:lpstr>VAS075_F_Silumosatsiska3Kitareguliuoja1</vt:lpstr>
      <vt:lpstr>'Forma 6'!VAS075_F_Silumosatsiska41IS</vt:lpstr>
      <vt:lpstr>VAS075_F_Silumosatsiska41IS</vt:lpstr>
      <vt:lpstr>'Forma 6'!VAS075_F_Silumosatsiska431GeriamojoVandens</vt:lpstr>
      <vt:lpstr>VAS075_F_Silumosatsiska431GeriamojoVandens</vt:lpstr>
      <vt:lpstr>'Forma 6'!VAS075_F_Silumosatsiska432GeriamojoVandens</vt:lpstr>
      <vt:lpstr>VAS075_F_Silumosatsiska432GeriamojoVandens</vt:lpstr>
      <vt:lpstr>'Forma 6'!VAS075_F_Silumosatsiska433GeriamojoVandens</vt:lpstr>
      <vt:lpstr>VAS075_F_Silumosatsiska433GeriamojoVandens</vt:lpstr>
      <vt:lpstr>'Forma 6'!VAS075_F_Silumosatsiska43IsViso</vt:lpstr>
      <vt:lpstr>VAS075_F_Silumosatsiska43IsViso</vt:lpstr>
      <vt:lpstr>'Forma 6'!VAS075_F_Silumosatsiska441NuotekuSurinkimas</vt:lpstr>
      <vt:lpstr>VAS075_F_Silumosatsiska441NuotekuSurinkimas</vt:lpstr>
      <vt:lpstr>'Forma 6'!VAS075_F_Silumosatsiska442NuotekuValymas</vt:lpstr>
      <vt:lpstr>VAS075_F_Silumosatsiska442NuotekuValymas</vt:lpstr>
      <vt:lpstr>'Forma 6'!VAS075_F_Silumosatsiska443NuotekuDumblo</vt:lpstr>
      <vt:lpstr>VAS075_F_Silumosatsiska443NuotekuDumblo</vt:lpstr>
      <vt:lpstr>'Forma 6'!VAS075_F_Silumosatsiska44IsViso</vt:lpstr>
      <vt:lpstr>VAS075_F_Silumosatsiska44IsViso</vt:lpstr>
      <vt:lpstr>'Forma 6'!VAS075_F_Silumosatsiska45PavirsiniuNuoteku</vt:lpstr>
      <vt:lpstr>VAS075_F_Silumosatsiska45PavirsiniuNuoteku</vt:lpstr>
      <vt:lpstr>'Forma 6'!VAS075_F_Silumosatsiska46KitosReguliuojamosios</vt:lpstr>
      <vt:lpstr>VAS075_F_Silumosatsiska46KitosReguliuojamosios</vt:lpstr>
      <vt:lpstr>'Forma 6'!VAS075_F_Silumosatsiska47KitosVeiklos</vt:lpstr>
      <vt:lpstr>VAS075_F_Silumosatsiska47KitosVeiklos</vt:lpstr>
      <vt:lpstr>'Forma 6'!VAS075_F_Silumosatsiska4Apskaitosveikla1</vt:lpstr>
      <vt:lpstr>VAS075_F_Silumosatsiska4Apskaitosveikla1</vt:lpstr>
      <vt:lpstr>'Forma 6'!VAS075_F_Silumosatsiska4Kitareguliuoja1</vt:lpstr>
      <vt:lpstr>VAS075_F_Silumosatsiska4Kitareguliuoja1</vt:lpstr>
      <vt:lpstr>'Forma 6'!VAS075_F_Silumosirkarst11IS</vt:lpstr>
      <vt:lpstr>VAS075_F_Silumosirkarst11IS</vt:lpstr>
      <vt:lpstr>'Forma 6'!VAS075_F_Silumosirkarst131GeriamojoVandens</vt:lpstr>
      <vt:lpstr>VAS075_F_Silumosirkarst131GeriamojoVandens</vt:lpstr>
      <vt:lpstr>'Forma 6'!VAS075_F_Silumosirkarst132GeriamojoVandens</vt:lpstr>
      <vt:lpstr>VAS075_F_Silumosirkarst132GeriamojoVandens</vt:lpstr>
      <vt:lpstr>'Forma 6'!VAS075_F_Silumosirkarst133GeriamojoVandens</vt:lpstr>
      <vt:lpstr>VAS075_F_Silumosirkarst133GeriamojoVandens</vt:lpstr>
      <vt:lpstr>'Forma 6'!VAS075_F_Silumosirkarst13IsViso</vt:lpstr>
      <vt:lpstr>VAS075_F_Silumosirkarst13IsViso</vt:lpstr>
      <vt:lpstr>'Forma 6'!VAS075_F_Silumosirkarst141NuotekuSurinkimas</vt:lpstr>
      <vt:lpstr>VAS075_F_Silumosirkarst141NuotekuSurinkimas</vt:lpstr>
      <vt:lpstr>'Forma 6'!VAS075_F_Silumosirkarst142NuotekuValymas</vt:lpstr>
      <vt:lpstr>VAS075_F_Silumosirkarst142NuotekuValymas</vt:lpstr>
      <vt:lpstr>'Forma 6'!VAS075_F_Silumosirkarst143NuotekuDumblo</vt:lpstr>
      <vt:lpstr>VAS075_F_Silumosirkarst143NuotekuDumblo</vt:lpstr>
      <vt:lpstr>'Forma 6'!VAS075_F_Silumosirkarst14IsViso</vt:lpstr>
      <vt:lpstr>VAS075_F_Silumosirkarst14IsViso</vt:lpstr>
      <vt:lpstr>'Forma 6'!VAS075_F_Silumosirkarst15PavirsiniuNuoteku</vt:lpstr>
      <vt:lpstr>VAS075_F_Silumosirkarst15PavirsiniuNuoteku</vt:lpstr>
      <vt:lpstr>'Forma 6'!VAS075_F_Silumosirkarst16KitosReguliuojamosios</vt:lpstr>
      <vt:lpstr>VAS075_F_Silumosirkarst16KitosReguliuojamosios</vt:lpstr>
      <vt:lpstr>'Forma 6'!VAS075_F_Silumosirkarst17KitosVeiklos</vt:lpstr>
      <vt:lpstr>VAS075_F_Silumosirkarst17KitosVeiklos</vt:lpstr>
      <vt:lpstr>'Forma 6'!VAS075_F_Silumosirkarst1Apskaitosveikla1</vt:lpstr>
      <vt:lpstr>VAS075_F_Silumosirkarst1Apskaitosveikla1</vt:lpstr>
      <vt:lpstr>'Forma 6'!VAS075_F_Silumosirkarst1Kitareguliuoja1</vt:lpstr>
      <vt:lpstr>VAS075_F_Silumosirkarst1Kitareguliuoja1</vt:lpstr>
      <vt:lpstr>'Forma 6'!VAS075_F_Silumosirkarst21IS</vt:lpstr>
      <vt:lpstr>VAS075_F_Silumosirkarst21IS</vt:lpstr>
      <vt:lpstr>'Forma 6'!VAS075_F_Silumosirkarst231GeriamojoVandens</vt:lpstr>
      <vt:lpstr>VAS075_F_Silumosirkarst231GeriamojoVandens</vt:lpstr>
      <vt:lpstr>'Forma 6'!VAS075_F_Silumosirkarst232GeriamojoVandens</vt:lpstr>
      <vt:lpstr>VAS075_F_Silumosirkarst232GeriamojoVandens</vt:lpstr>
      <vt:lpstr>'Forma 6'!VAS075_F_Silumosirkarst233GeriamojoVandens</vt:lpstr>
      <vt:lpstr>VAS075_F_Silumosirkarst233GeriamojoVandens</vt:lpstr>
      <vt:lpstr>'Forma 6'!VAS075_F_Silumosirkarst23IsViso</vt:lpstr>
      <vt:lpstr>VAS075_F_Silumosirkarst23IsViso</vt:lpstr>
      <vt:lpstr>'Forma 6'!VAS075_F_Silumosirkarst241NuotekuSurinkimas</vt:lpstr>
      <vt:lpstr>VAS075_F_Silumosirkarst241NuotekuSurinkimas</vt:lpstr>
      <vt:lpstr>'Forma 6'!VAS075_F_Silumosirkarst242NuotekuValymas</vt:lpstr>
      <vt:lpstr>VAS075_F_Silumosirkarst242NuotekuValymas</vt:lpstr>
      <vt:lpstr>'Forma 6'!VAS075_F_Silumosirkarst243NuotekuDumblo</vt:lpstr>
      <vt:lpstr>VAS075_F_Silumosirkarst243NuotekuDumblo</vt:lpstr>
      <vt:lpstr>'Forma 6'!VAS075_F_Silumosirkarst24IsViso</vt:lpstr>
      <vt:lpstr>VAS075_F_Silumosirkarst24IsViso</vt:lpstr>
      <vt:lpstr>'Forma 6'!VAS075_F_Silumosirkarst25PavirsiniuNuoteku</vt:lpstr>
      <vt:lpstr>VAS075_F_Silumosirkarst25PavirsiniuNuoteku</vt:lpstr>
      <vt:lpstr>'Forma 6'!VAS075_F_Silumosirkarst26KitosReguliuojamosios</vt:lpstr>
      <vt:lpstr>VAS075_F_Silumosirkarst26KitosReguliuojamosios</vt:lpstr>
      <vt:lpstr>'Forma 6'!VAS075_F_Silumosirkarst27KitosVeiklos</vt:lpstr>
      <vt:lpstr>VAS075_F_Silumosirkarst27KitosVeiklos</vt:lpstr>
      <vt:lpstr>'Forma 6'!VAS075_F_Silumosirkarst2Apskaitosveikla1</vt:lpstr>
      <vt:lpstr>VAS075_F_Silumosirkarst2Apskaitosveikla1</vt:lpstr>
      <vt:lpstr>'Forma 6'!VAS075_F_Silumosirkarst2Kitareguliuoja1</vt:lpstr>
      <vt:lpstr>VAS075_F_Silumosirkarst2Kitareguliuoja1</vt:lpstr>
      <vt:lpstr>'Forma 6'!VAS075_F_Silumosirkarst31IS</vt:lpstr>
      <vt:lpstr>VAS075_F_Silumosirkarst31IS</vt:lpstr>
      <vt:lpstr>'Forma 6'!VAS075_F_Silumosirkarst331GeriamojoVandens</vt:lpstr>
      <vt:lpstr>VAS075_F_Silumosirkarst331GeriamojoVandens</vt:lpstr>
      <vt:lpstr>'Forma 6'!VAS075_F_Silumosirkarst332GeriamojoVandens</vt:lpstr>
      <vt:lpstr>VAS075_F_Silumosirkarst332GeriamojoVandens</vt:lpstr>
      <vt:lpstr>'Forma 6'!VAS075_F_Silumosirkarst333GeriamojoVandens</vt:lpstr>
      <vt:lpstr>VAS075_F_Silumosirkarst333GeriamojoVandens</vt:lpstr>
      <vt:lpstr>'Forma 6'!VAS075_F_Silumosirkarst33IsViso</vt:lpstr>
      <vt:lpstr>VAS075_F_Silumosirkarst33IsViso</vt:lpstr>
      <vt:lpstr>'Forma 6'!VAS075_F_Silumosirkarst341NuotekuSurinkimas</vt:lpstr>
      <vt:lpstr>VAS075_F_Silumosirkarst341NuotekuSurinkimas</vt:lpstr>
      <vt:lpstr>'Forma 6'!VAS075_F_Silumosirkarst342NuotekuValymas</vt:lpstr>
      <vt:lpstr>VAS075_F_Silumosirkarst342NuotekuValymas</vt:lpstr>
      <vt:lpstr>'Forma 6'!VAS075_F_Silumosirkarst343NuotekuDumblo</vt:lpstr>
      <vt:lpstr>VAS075_F_Silumosirkarst343NuotekuDumblo</vt:lpstr>
      <vt:lpstr>'Forma 6'!VAS075_F_Silumosirkarst34IsViso</vt:lpstr>
      <vt:lpstr>VAS075_F_Silumosirkarst34IsViso</vt:lpstr>
      <vt:lpstr>'Forma 6'!VAS075_F_Silumosirkarst35PavirsiniuNuoteku</vt:lpstr>
      <vt:lpstr>VAS075_F_Silumosirkarst35PavirsiniuNuoteku</vt:lpstr>
      <vt:lpstr>'Forma 6'!VAS075_F_Silumosirkarst36KitosReguliuojamosios</vt:lpstr>
      <vt:lpstr>VAS075_F_Silumosirkarst36KitosReguliuojamosios</vt:lpstr>
      <vt:lpstr>'Forma 6'!VAS075_F_Silumosirkarst37KitosVeiklos</vt:lpstr>
      <vt:lpstr>VAS075_F_Silumosirkarst37KitosVeiklos</vt:lpstr>
      <vt:lpstr>'Forma 6'!VAS075_F_Silumosirkarst3Apskaitosveikla1</vt:lpstr>
      <vt:lpstr>VAS075_F_Silumosirkarst3Apskaitosveikla1</vt:lpstr>
      <vt:lpstr>'Forma 6'!VAS075_F_Silumosirkarst3Kitareguliuoja1</vt:lpstr>
      <vt:lpstr>VAS075_F_Silumosirkarst3Kitareguliuoja1</vt:lpstr>
      <vt:lpstr>'Forma 6'!VAS075_F_Silumosirkarst41IS</vt:lpstr>
      <vt:lpstr>VAS075_F_Silumosirkarst41IS</vt:lpstr>
      <vt:lpstr>'Forma 6'!VAS075_F_Silumosirkarst431GeriamojoVandens</vt:lpstr>
      <vt:lpstr>VAS075_F_Silumosirkarst431GeriamojoVandens</vt:lpstr>
      <vt:lpstr>'Forma 6'!VAS075_F_Silumosirkarst432GeriamojoVandens</vt:lpstr>
      <vt:lpstr>VAS075_F_Silumosirkarst432GeriamojoVandens</vt:lpstr>
      <vt:lpstr>'Forma 6'!VAS075_F_Silumosirkarst433GeriamojoVandens</vt:lpstr>
      <vt:lpstr>VAS075_F_Silumosirkarst433GeriamojoVandens</vt:lpstr>
      <vt:lpstr>'Forma 6'!VAS075_F_Silumosirkarst43IsViso</vt:lpstr>
      <vt:lpstr>VAS075_F_Silumosirkarst43IsViso</vt:lpstr>
      <vt:lpstr>'Forma 6'!VAS075_F_Silumosirkarst441NuotekuSurinkimas</vt:lpstr>
      <vt:lpstr>VAS075_F_Silumosirkarst441NuotekuSurinkimas</vt:lpstr>
      <vt:lpstr>'Forma 6'!VAS075_F_Silumosirkarst442NuotekuValymas</vt:lpstr>
      <vt:lpstr>VAS075_F_Silumosirkarst442NuotekuValymas</vt:lpstr>
      <vt:lpstr>'Forma 6'!VAS075_F_Silumosirkarst443NuotekuDumblo</vt:lpstr>
      <vt:lpstr>VAS075_F_Silumosirkarst443NuotekuDumblo</vt:lpstr>
      <vt:lpstr>'Forma 6'!VAS075_F_Silumosirkarst44IsViso</vt:lpstr>
      <vt:lpstr>VAS075_F_Silumosirkarst44IsViso</vt:lpstr>
      <vt:lpstr>'Forma 6'!VAS075_F_Silumosirkarst45PavirsiniuNuoteku</vt:lpstr>
      <vt:lpstr>VAS075_F_Silumosirkarst45PavirsiniuNuoteku</vt:lpstr>
      <vt:lpstr>'Forma 6'!VAS075_F_Silumosirkarst46KitosReguliuojamosios</vt:lpstr>
      <vt:lpstr>VAS075_F_Silumosirkarst46KitosReguliuojamosios</vt:lpstr>
      <vt:lpstr>'Forma 6'!VAS075_F_Silumosirkarst47KitosVeiklos</vt:lpstr>
      <vt:lpstr>VAS075_F_Silumosirkarst47KitosVeiklos</vt:lpstr>
      <vt:lpstr>'Forma 6'!VAS075_F_Silumosirkarst4Apskaitosveikla1</vt:lpstr>
      <vt:lpstr>VAS075_F_Silumosirkarst4Apskaitosveikla1</vt:lpstr>
      <vt:lpstr>'Forma 6'!VAS075_F_Silumosirkarst4Kitareguliuoja1</vt:lpstr>
      <vt:lpstr>VAS075_F_Silumosirkarst4Kitareguliuoja1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7'!VAS076_D_Atsiskaitomiej1</vt:lpstr>
      <vt:lpstr>VAS076_D_Atsiskaitomiej1</vt:lpstr>
      <vt:lpstr>'Forma 7'!VAS076_D_Atsiskaitomiej2</vt:lpstr>
      <vt:lpstr>VAS076_D_Atsiskaitomiej2</vt:lpstr>
      <vt:lpstr>'Forma 7'!VAS076_D_Atsiskaitomiej3</vt:lpstr>
      <vt:lpstr>VAS076_D_Atsiskaitomiej3</vt:lpstr>
      <vt:lpstr>'Forma 7'!VAS076_D_Atsiskaitomiej4</vt:lpstr>
      <vt:lpstr>VAS076_D_Atsiskaitomiej4</vt:lpstr>
      <vt:lpstr>'Forma 7'!VAS076_D_Bendraipaskirs3</vt:lpstr>
      <vt:lpstr>VAS076_D_Bendraipaskirs3</vt:lpstr>
      <vt:lpstr>'Forma 7'!VAS076_D_Bendraipaskirs4</vt:lpstr>
      <vt:lpstr>VAS076_D_Bendraipaskirs4</vt:lpstr>
      <vt:lpstr>'Forma 7'!VAS076_D_Cpunktui17</vt:lpstr>
      <vt:lpstr>VAS076_D_Cpunktui17</vt:lpstr>
      <vt:lpstr>'Forma 7'!VAS076_D_Cpunktui18</vt:lpstr>
      <vt:lpstr>VAS076_D_Cpunktui18</vt:lpstr>
      <vt:lpstr>'Forma 7'!VAS076_D_Cpunktui19</vt:lpstr>
      <vt:lpstr>VAS076_D_Cpunktui19</vt:lpstr>
      <vt:lpstr>'Forma 7'!VAS076_D_Cpunktui20</vt:lpstr>
      <vt:lpstr>VAS076_D_Cpunktui20</vt:lpstr>
      <vt:lpstr>'Forma 7'!VAS076_D_Cpunktui21</vt:lpstr>
      <vt:lpstr>VAS076_D_Cpunktui21</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7'!VAS076_D_Epunktui31</vt:lpstr>
      <vt:lpstr>VAS076_D_Epunktui31</vt:lpstr>
      <vt:lpstr>'Forma 7'!VAS076_D_Epunktui32</vt:lpstr>
      <vt:lpstr>VAS076_D_Epunktui32</vt:lpstr>
      <vt:lpstr>'Forma 7'!VAS076_D_Epunktui33</vt:lpstr>
      <vt:lpstr>VAS076_D_Epunktui33</vt:lpstr>
      <vt:lpstr>'Forma 7'!VAS076_D_Epunktui34</vt:lpstr>
      <vt:lpstr>VAS076_D_Epunktui34</vt:lpstr>
      <vt:lpstr>'Forma 7'!VAS076_D_Epunktui35</vt:lpstr>
      <vt:lpstr>VAS076_D_Epunktui35</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7'!VAS076_D_Kitigeriamojov1</vt:lpstr>
      <vt:lpstr>VAS076_D_Kitigeriamojov1</vt:lpstr>
      <vt:lpstr>'Forma 7'!VAS076_D_Kitigeriamojov2</vt:lpstr>
      <vt:lpstr>VAS076_D_Kitigeriamojov2</vt:lpstr>
      <vt:lpstr>'Forma 7'!VAS076_D_Kitigeriamojov3</vt:lpstr>
      <vt:lpstr>VAS076_D_Kitigeriamojov3</vt:lpstr>
      <vt:lpstr>'Forma 7'!VAS076_D_Kitigeriamojov4</vt:lpstr>
      <vt:lpstr>VAS076_D_Kitigeriamojov4</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7'!VAS076_D_Saulessviesose1</vt:lpstr>
      <vt:lpstr>VAS076_D_Saulessviesose1</vt:lpstr>
      <vt:lpstr>'Forma 7'!VAS076_D_Saulessviesose2</vt:lpstr>
      <vt:lpstr>VAS076_D_Saulessviesose2</vt:lpstr>
      <vt:lpstr>'Forma 7'!VAS076_D_Saulessviesose3</vt:lpstr>
      <vt:lpstr>VAS076_D_Saulessviesose3</vt:lpstr>
      <vt:lpstr>'Forma 7'!VAS076_D_Saulessviesose4</vt:lpstr>
      <vt:lpstr>VAS076_D_Saulessviesose4</vt:lpstr>
      <vt:lpstr>'Forma 7'!VAS076_D_Silumosatsiska1</vt:lpstr>
      <vt:lpstr>VAS076_D_Silumosatsiska1</vt:lpstr>
      <vt:lpstr>'Forma 7'!VAS076_D_Silumosatsiska2</vt:lpstr>
      <vt:lpstr>VAS076_D_Silumosatsiska2</vt:lpstr>
      <vt:lpstr>'Forma 7'!VAS076_D_Silumosatsiska3</vt:lpstr>
      <vt:lpstr>VAS076_D_Silumosatsiska3</vt:lpstr>
      <vt:lpstr>'Forma 7'!VAS076_D_Silumosatsiska4</vt:lpstr>
      <vt:lpstr>VAS076_D_Silumosatsiska4</vt:lpstr>
      <vt:lpstr>'Forma 7'!VAS076_D_Silumosirkarst1</vt:lpstr>
      <vt:lpstr>VAS076_D_Silumosirkarst1</vt:lpstr>
      <vt:lpstr>'Forma 7'!VAS076_D_Silumosirkarst2</vt:lpstr>
      <vt:lpstr>VAS076_D_Silumosirkarst2</vt:lpstr>
      <vt:lpstr>'Forma 7'!VAS076_D_Silumosirkarst3</vt:lpstr>
      <vt:lpstr>VAS076_D_Silumosirkarst3</vt:lpstr>
      <vt:lpstr>'Forma 7'!VAS076_D_Silumosirkarst4</vt:lpstr>
      <vt:lpstr>VAS076_D_Silumosirkarst4</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7'!VAS076_F_Atsiskaitomiej11IS</vt:lpstr>
      <vt:lpstr>VAS076_F_Atsiskaitomiej11IS</vt:lpstr>
      <vt:lpstr>'Forma 7'!VAS076_F_Atsiskaitomiej131GeriamojoVandens</vt:lpstr>
      <vt:lpstr>VAS076_F_Atsiskaitomiej131GeriamojoVandens</vt:lpstr>
      <vt:lpstr>'Forma 7'!VAS076_F_Atsiskaitomiej132GeriamojoVandens</vt:lpstr>
      <vt:lpstr>VAS076_F_Atsiskaitomiej132GeriamojoVandens</vt:lpstr>
      <vt:lpstr>'Forma 7'!VAS076_F_Atsiskaitomiej133GeriamojoVandens</vt:lpstr>
      <vt:lpstr>VAS076_F_Atsiskaitomiej133GeriamojoVandens</vt:lpstr>
      <vt:lpstr>'Forma 7'!VAS076_F_Atsiskaitomiej13IsViso</vt:lpstr>
      <vt:lpstr>VAS076_F_Atsiskaitomiej13IsViso</vt:lpstr>
      <vt:lpstr>'Forma 7'!VAS076_F_Atsiskaitomiej141NuotekuSurinkimas</vt:lpstr>
      <vt:lpstr>VAS076_F_Atsiskaitomiej141NuotekuSurinkimas</vt:lpstr>
      <vt:lpstr>'Forma 7'!VAS076_F_Atsiskaitomiej142NuotekuValymas</vt:lpstr>
      <vt:lpstr>VAS076_F_Atsiskaitomiej142NuotekuValymas</vt:lpstr>
      <vt:lpstr>'Forma 7'!VAS076_F_Atsiskaitomiej143NuotekuDumblo</vt:lpstr>
      <vt:lpstr>VAS076_F_Atsiskaitomiej143NuotekuDumblo</vt:lpstr>
      <vt:lpstr>'Forma 7'!VAS076_F_Atsiskaitomiej14IsViso</vt:lpstr>
      <vt:lpstr>VAS076_F_Atsiskaitomiej14IsViso</vt:lpstr>
      <vt:lpstr>'Forma 7'!VAS076_F_Atsiskaitomiej15PavirsiniuNuoteku</vt:lpstr>
      <vt:lpstr>VAS076_F_Atsiskaitomiej15PavirsiniuNuoteku</vt:lpstr>
      <vt:lpstr>'Forma 7'!VAS076_F_Atsiskaitomiej16KitosReguliuojamosios</vt:lpstr>
      <vt:lpstr>VAS076_F_Atsiskaitomiej16KitosReguliuojamosios</vt:lpstr>
      <vt:lpstr>'Forma 7'!VAS076_F_Atsiskaitomiej17KitosVeiklos</vt:lpstr>
      <vt:lpstr>VAS076_F_Atsiskaitomiej17KitosVeiklos</vt:lpstr>
      <vt:lpstr>'Forma 7'!VAS076_F_Atsiskaitomiej1Apskaitosveikla1</vt:lpstr>
      <vt:lpstr>VAS076_F_Atsiskaitomiej1Apskaitosveikla1</vt:lpstr>
      <vt:lpstr>'Forma 7'!VAS076_F_Atsiskaitomiej1Kitareguliuoja1</vt:lpstr>
      <vt:lpstr>VAS076_F_Atsiskaitomiej1Kitareguliuoja1</vt:lpstr>
      <vt:lpstr>'Forma 7'!VAS076_F_Atsiskaitomiej21IS</vt:lpstr>
      <vt:lpstr>VAS076_F_Atsiskaitomiej21IS</vt:lpstr>
      <vt:lpstr>'Forma 7'!VAS076_F_Atsiskaitomiej231GeriamojoVandens</vt:lpstr>
      <vt:lpstr>VAS076_F_Atsiskaitomiej231GeriamojoVandens</vt:lpstr>
      <vt:lpstr>'Forma 7'!VAS076_F_Atsiskaitomiej232GeriamojoVandens</vt:lpstr>
      <vt:lpstr>VAS076_F_Atsiskaitomiej232GeriamojoVandens</vt:lpstr>
      <vt:lpstr>'Forma 7'!VAS076_F_Atsiskaitomiej233GeriamojoVandens</vt:lpstr>
      <vt:lpstr>VAS076_F_Atsiskaitomiej233GeriamojoVandens</vt:lpstr>
      <vt:lpstr>'Forma 7'!VAS076_F_Atsiskaitomiej23IsViso</vt:lpstr>
      <vt:lpstr>VAS076_F_Atsiskaitomiej23IsViso</vt:lpstr>
      <vt:lpstr>'Forma 7'!VAS076_F_Atsiskaitomiej241NuotekuSurinkimas</vt:lpstr>
      <vt:lpstr>VAS076_F_Atsiskaitomiej241NuotekuSurinkimas</vt:lpstr>
      <vt:lpstr>'Forma 7'!VAS076_F_Atsiskaitomiej242NuotekuValymas</vt:lpstr>
      <vt:lpstr>VAS076_F_Atsiskaitomiej242NuotekuValymas</vt:lpstr>
      <vt:lpstr>'Forma 7'!VAS076_F_Atsiskaitomiej243NuotekuDumblo</vt:lpstr>
      <vt:lpstr>VAS076_F_Atsiskaitomiej243NuotekuDumblo</vt:lpstr>
      <vt:lpstr>'Forma 7'!VAS076_F_Atsiskaitomiej24IsViso</vt:lpstr>
      <vt:lpstr>VAS076_F_Atsiskaitomiej24IsViso</vt:lpstr>
      <vt:lpstr>'Forma 7'!VAS076_F_Atsiskaitomiej25PavirsiniuNuoteku</vt:lpstr>
      <vt:lpstr>VAS076_F_Atsiskaitomiej25PavirsiniuNuoteku</vt:lpstr>
      <vt:lpstr>'Forma 7'!VAS076_F_Atsiskaitomiej26KitosReguliuojamosios</vt:lpstr>
      <vt:lpstr>VAS076_F_Atsiskaitomiej26KitosReguliuojamosios</vt:lpstr>
      <vt:lpstr>'Forma 7'!VAS076_F_Atsiskaitomiej27KitosVeiklos</vt:lpstr>
      <vt:lpstr>VAS076_F_Atsiskaitomiej27KitosVeiklos</vt:lpstr>
      <vt:lpstr>'Forma 7'!VAS076_F_Atsiskaitomiej2Apskaitosveikla1</vt:lpstr>
      <vt:lpstr>VAS076_F_Atsiskaitomiej2Apskaitosveikla1</vt:lpstr>
      <vt:lpstr>'Forma 7'!VAS076_F_Atsiskaitomiej2Kitareguliuoja1</vt:lpstr>
      <vt:lpstr>VAS076_F_Atsiskaitomiej2Kitareguliuoja1</vt:lpstr>
      <vt:lpstr>'Forma 7'!VAS076_F_Atsiskaitomiej31IS</vt:lpstr>
      <vt:lpstr>VAS076_F_Atsiskaitomiej31IS</vt:lpstr>
      <vt:lpstr>'Forma 7'!VAS076_F_Atsiskaitomiej331GeriamojoVandens</vt:lpstr>
      <vt:lpstr>VAS076_F_Atsiskaitomiej331GeriamojoVandens</vt:lpstr>
      <vt:lpstr>'Forma 7'!VAS076_F_Atsiskaitomiej332GeriamojoVandens</vt:lpstr>
      <vt:lpstr>VAS076_F_Atsiskaitomiej332GeriamojoVandens</vt:lpstr>
      <vt:lpstr>'Forma 7'!VAS076_F_Atsiskaitomiej333GeriamojoVandens</vt:lpstr>
      <vt:lpstr>VAS076_F_Atsiskaitomiej333GeriamojoVandens</vt:lpstr>
      <vt:lpstr>'Forma 7'!VAS076_F_Atsiskaitomiej33IsViso</vt:lpstr>
      <vt:lpstr>VAS076_F_Atsiskaitomiej33IsViso</vt:lpstr>
      <vt:lpstr>'Forma 7'!VAS076_F_Atsiskaitomiej341NuotekuSurinkimas</vt:lpstr>
      <vt:lpstr>VAS076_F_Atsiskaitomiej341NuotekuSurinkimas</vt:lpstr>
      <vt:lpstr>'Forma 7'!VAS076_F_Atsiskaitomiej342NuotekuValymas</vt:lpstr>
      <vt:lpstr>VAS076_F_Atsiskaitomiej342NuotekuValymas</vt:lpstr>
      <vt:lpstr>'Forma 7'!VAS076_F_Atsiskaitomiej343NuotekuDumblo</vt:lpstr>
      <vt:lpstr>VAS076_F_Atsiskaitomiej343NuotekuDumblo</vt:lpstr>
      <vt:lpstr>'Forma 7'!VAS076_F_Atsiskaitomiej34IsViso</vt:lpstr>
      <vt:lpstr>VAS076_F_Atsiskaitomiej34IsViso</vt:lpstr>
      <vt:lpstr>'Forma 7'!VAS076_F_Atsiskaitomiej35PavirsiniuNuoteku</vt:lpstr>
      <vt:lpstr>VAS076_F_Atsiskaitomiej35PavirsiniuNuoteku</vt:lpstr>
      <vt:lpstr>'Forma 7'!VAS076_F_Atsiskaitomiej36KitosReguliuojamosios</vt:lpstr>
      <vt:lpstr>VAS076_F_Atsiskaitomiej36KitosReguliuojamosios</vt:lpstr>
      <vt:lpstr>'Forma 7'!VAS076_F_Atsiskaitomiej37KitosVeiklos</vt:lpstr>
      <vt:lpstr>VAS076_F_Atsiskaitomiej37KitosVeiklos</vt:lpstr>
      <vt:lpstr>'Forma 7'!VAS076_F_Atsiskaitomiej3Apskaitosveikla1</vt:lpstr>
      <vt:lpstr>VAS076_F_Atsiskaitomiej3Apskaitosveikla1</vt:lpstr>
      <vt:lpstr>'Forma 7'!VAS076_F_Atsiskaitomiej3Kitareguliuoja1</vt:lpstr>
      <vt:lpstr>VAS076_F_Atsiskaitomiej3Kitareguliuoja1</vt:lpstr>
      <vt:lpstr>'Forma 7'!VAS076_F_Atsiskaitomiej41IS</vt:lpstr>
      <vt:lpstr>VAS076_F_Atsiskaitomiej41IS</vt:lpstr>
      <vt:lpstr>'Forma 7'!VAS076_F_Atsiskaitomiej431GeriamojoVandens</vt:lpstr>
      <vt:lpstr>VAS076_F_Atsiskaitomiej431GeriamojoVandens</vt:lpstr>
      <vt:lpstr>'Forma 7'!VAS076_F_Atsiskaitomiej432GeriamojoVandens</vt:lpstr>
      <vt:lpstr>VAS076_F_Atsiskaitomiej432GeriamojoVandens</vt:lpstr>
      <vt:lpstr>'Forma 7'!VAS076_F_Atsiskaitomiej433GeriamojoVandens</vt:lpstr>
      <vt:lpstr>VAS076_F_Atsiskaitomiej433GeriamojoVandens</vt:lpstr>
      <vt:lpstr>'Forma 7'!VAS076_F_Atsiskaitomiej43IsViso</vt:lpstr>
      <vt:lpstr>VAS076_F_Atsiskaitomiej43IsViso</vt:lpstr>
      <vt:lpstr>'Forma 7'!VAS076_F_Atsiskaitomiej441NuotekuSurinkimas</vt:lpstr>
      <vt:lpstr>VAS076_F_Atsiskaitomiej441NuotekuSurinkimas</vt:lpstr>
      <vt:lpstr>'Forma 7'!VAS076_F_Atsiskaitomiej442NuotekuValymas</vt:lpstr>
      <vt:lpstr>VAS076_F_Atsiskaitomiej442NuotekuValymas</vt:lpstr>
      <vt:lpstr>'Forma 7'!VAS076_F_Atsiskaitomiej443NuotekuDumblo</vt:lpstr>
      <vt:lpstr>VAS076_F_Atsiskaitomiej443NuotekuDumblo</vt:lpstr>
      <vt:lpstr>'Forma 7'!VAS076_F_Atsiskaitomiej44IsViso</vt:lpstr>
      <vt:lpstr>VAS076_F_Atsiskaitomiej44IsViso</vt:lpstr>
      <vt:lpstr>'Forma 7'!VAS076_F_Atsiskaitomiej45PavirsiniuNuoteku</vt:lpstr>
      <vt:lpstr>VAS076_F_Atsiskaitomiej45PavirsiniuNuoteku</vt:lpstr>
      <vt:lpstr>'Forma 7'!VAS076_F_Atsiskaitomiej46KitosReguliuojamosios</vt:lpstr>
      <vt:lpstr>VAS076_F_Atsiskaitomiej46KitosReguliuojamosios</vt:lpstr>
      <vt:lpstr>'Forma 7'!VAS076_F_Atsiskaitomiej47KitosVeiklos</vt:lpstr>
      <vt:lpstr>VAS076_F_Atsiskaitomiej47KitosVeiklos</vt:lpstr>
      <vt:lpstr>'Forma 7'!VAS076_F_Atsiskaitomiej4Apskaitosveikla1</vt:lpstr>
      <vt:lpstr>VAS076_F_Atsiskaitomiej4Apskaitosveikla1</vt:lpstr>
      <vt:lpstr>'Forma 7'!VAS076_F_Atsiskaitomiej4Kitareguliuoja1</vt:lpstr>
      <vt:lpstr>VAS076_F_Atsiskaitomiej4Kitareguliuoja1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7'!VAS076_F_Cpunktui171IS</vt:lpstr>
      <vt:lpstr>VAS076_F_Cpunktui171IS</vt:lpstr>
      <vt:lpstr>'Forma 7'!VAS076_F_Cpunktui1731GeriamojoVandens</vt:lpstr>
      <vt:lpstr>VAS076_F_Cpunktui1731GeriamojoVandens</vt:lpstr>
      <vt:lpstr>'Forma 7'!VAS076_F_Cpunktui1732GeriamojoVandens</vt:lpstr>
      <vt:lpstr>VAS076_F_Cpunktui1732GeriamojoVandens</vt:lpstr>
      <vt:lpstr>'Forma 7'!VAS076_F_Cpunktui1733GeriamojoVandens</vt:lpstr>
      <vt:lpstr>VAS076_F_Cpunktui1733GeriamojoVandens</vt:lpstr>
      <vt:lpstr>'Forma 7'!VAS076_F_Cpunktui173IsViso</vt:lpstr>
      <vt:lpstr>VAS076_F_Cpunktui173IsViso</vt:lpstr>
      <vt:lpstr>'Forma 7'!VAS076_F_Cpunktui1741NuotekuSurinkimas</vt:lpstr>
      <vt:lpstr>VAS076_F_Cpunktui1741NuotekuSurinkimas</vt:lpstr>
      <vt:lpstr>'Forma 7'!VAS076_F_Cpunktui1742NuotekuValymas</vt:lpstr>
      <vt:lpstr>VAS076_F_Cpunktui1742NuotekuValymas</vt:lpstr>
      <vt:lpstr>'Forma 7'!VAS076_F_Cpunktui1743NuotekuDumblo</vt:lpstr>
      <vt:lpstr>VAS076_F_Cpunktui1743NuotekuDumblo</vt:lpstr>
      <vt:lpstr>'Forma 7'!VAS076_F_Cpunktui174IsViso</vt:lpstr>
      <vt:lpstr>VAS076_F_Cpunktui174IsViso</vt:lpstr>
      <vt:lpstr>'Forma 7'!VAS076_F_Cpunktui175PavirsiniuNuoteku</vt:lpstr>
      <vt:lpstr>VAS076_F_Cpunktui175PavirsiniuNuoteku</vt:lpstr>
      <vt:lpstr>'Forma 7'!VAS076_F_Cpunktui176KitosReguliuojamosios</vt:lpstr>
      <vt:lpstr>VAS076_F_Cpunktui176KitosReguliuojamosios</vt:lpstr>
      <vt:lpstr>'Forma 7'!VAS076_F_Cpunktui177KitosVeiklos</vt:lpstr>
      <vt:lpstr>VAS076_F_Cpunktui177KitosVeiklos</vt:lpstr>
      <vt:lpstr>'Forma 7'!VAS076_F_Cpunktui17Apskaitosveikla1</vt:lpstr>
      <vt:lpstr>VAS076_F_Cpunktui17Apskaitosveikla1</vt:lpstr>
      <vt:lpstr>'Forma 7'!VAS076_F_Cpunktui17Kitareguliuoja1</vt:lpstr>
      <vt:lpstr>VAS076_F_Cpunktui17Kitareguliuoja1</vt:lpstr>
      <vt:lpstr>'Forma 7'!VAS076_F_Cpunktui181IS</vt:lpstr>
      <vt:lpstr>VAS076_F_Cpunktui181IS</vt:lpstr>
      <vt:lpstr>'Forma 7'!VAS076_F_Cpunktui1831GeriamojoVandens</vt:lpstr>
      <vt:lpstr>VAS076_F_Cpunktui1831GeriamojoVandens</vt:lpstr>
      <vt:lpstr>'Forma 7'!VAS076_F_Cpunktui1832GeriamojoVandens</vt:lpstr>
      <vt:lpstr>VAS076_F_Cpunktui1832GeriamojoVandens</vt:lpstr>
      <vt:lpstr>'Forma 7'!VAS076_F_Cpunktui1833GeriamojoVandens</vt:lpstr>
      <vt:lpstr>VAS076_F_Cpunktui1833GeriamojoVandens</vt:lpstr>
      <vt:lpstr>'Forma 7'!VAS076_F_Cpunktui183IsViso</vt:lpstr>
      <vt:lpstr>VAS076_F_Cpunktui183IsViso</vt:lpstr>
      <vt:lpstr>'Forma 7'!VAS076_F_Cpunktui1841NuotekuSurinkimas</vt:lpstr>
      <vt:lpstr>VAS076_F_Cpunktui1841NuotekuSurinkimas</vt:lpstr>
      <vt:lpstr>'Forma 7'!VAS076_F_Cpunktui1842NuotekuValymas</vt:lpstr>
      <vt:lpstr>VAS076_F_Cpunktui1842NuotekuValymas</vt:lpstr>
      <vt:lpstr>'Forma 7'!VAS076_F_Cpunktui1843NuotekuDumblo</vt:lpstr>
      <vt:lpstr>VAS076_F_Cpunktui1843NuotekuDumblo</vt:lpstr>
      <vt:lpstr>'Forma 7'!VAS076_F_Cpunktui184IsViso</vt:lpstr>
      <vt:lpstr>VAS076_F_Cpunktui184IsViso</vt:lpstr>
      <vt:lpstr>'Forma 7'!VAS076_F_Cpunktui185PavirsiniuNuoteku</vt:lpstr>
      <vt:lpstr>VAS076_F_Cpunktui185PavirsiniuNuoteku</vt:lpstr>
      <vt:lpstr>'Forma 7'!VAS076_F_Cpunktui186KitosReguliuojamosios</vt:lpstr>
      <vt:lpstr>VAS076_F_Cpunktui186KitosReguliuojamosios</vt:lpstr>
      <vt:lpstr>'Forma 7'!VAS076_F_Cpunktui187KitosVeiklos</vt:lpstr>
      <vt:lpstr>VAS076_F_Cpunktui187KitosVeiklos</vt:lpstr>
      <vt:lpstr>'Forma 7'!VAS076_F_Cpunktui18Apskaitosveikla1</vt:lpstr>
      <vt:lpstr>VAS076_F_Cpunktui18Apskaitosveikla1</vt:lpstr>
      <vt:lpstr>'Forma 7'!VAS076_F_Cpunktui18Kitareguliuoja1</vt:lpstr>
      <vt:lpstr>VAS076_F_Cpunktui18Kitareguliuoja1</vt:lpstr>
      <vt:lpstr>'Forma 7'!VAS076_F_Cpunktui191IS</vt:lpstr>
      <vt:lpstr>VAS076_F_Cpunktui191IS</vt:lpstr>
      <vt:lpstr>'Forma 7'!VAS076_F_Cpunktui1931GeriamojoVandens</vt:lpstr>
      <vt:lpstr>VAS076_F_Cpunktui1931GeriamojoVandens</vt:lpstr>
      <vt:lpstr>'Forma 7'!VAS076_F_Cpunktui1932GeriamojoVandens</vt:lpstr>
      <vt:lpstr>VAS076_F_Cpunktui1932GeriamojoVandens</vt:lpstr>
      <vt:lpstr>'Forma 7'!VAS076_F_Cpunktui1933GeriamojoVandens</vt:lpstr>
      <vt:lpstr>VAS076_F_Cpunktui1933GeriamojoVandens</vt:lpstr>
      <vt:lpstr>'Forma 7'!VAS076_F_Cpunktui193IsViso</vt:lpstr>
      <vt:lpstr>VAS076_F_Cpunktui193IsViso</vt:lpstr>
      <vt:lpstr>'Forma 7'!VAS076_F_Cpunktui1941NuotekuSurinkimas</vt:lpstr>
      <vt:lpstr>VAS076_F_Cpunktui1941NuotekuSurinkimas</vt:lpstr>
      <vt:lpstr>'Forma 7'!VAS076_F_Cpunktui1942NuotekuValymas</vt:lpstr>
      <vt:lpstr>VAS076_F_Cpunktui1942NuotekuValymas</vt:lpstr>
      <vt:lpstr>'Forma 7'!VAS076_F_Cpunktui1943NuotekuDumblo</vt:lpstr>
      <vt:lpstr>VAS076_F_Cpunktui1943NuotekuDumblo</vt:lpstr>
      <vt:lpstr>'Forma 7'!VAS076_F_Cpunktui194IsViso</vt:lpstr>
      <vt:lpstr>VAS076_F_Cpunktui194IsViso</vt:lpstr>
      <vt:lpstr>'Forma 7'!VAS076_F_Cpunktui195PavirsiniuNuoteku</vt:lpstr>
      <vt:lpstr>VAS076_F_Cpunktui195PavirsiniuNuoteku</vt:lpstr>
      <vt:lpstr>'Forma 7'!VAS076_F_Cpunktui196KitosReguliuojamosios</vt:lpstr>
      <vt:lpstr>VAS076_F_Cpunktui196KitosReguliuojamosios</vt:lpstr>
      <vt:lpstr>'Forma 7'!VAS076_F_Cpunktui197KitosVeiklos</vt:lpstr>
      <vt:lpstr>VAS076_F_Cpunktui197KitosVeiklos</vt:lpstr>
      <vt:lpstr>'Forma 7'!VAS076_F_Cpunktui19Apskaitosveikla1</vt:lpstr>
      <vt:lpstr>VAS076_F_Cpunktui19Apskaitosveikla1</vt:lpstr>
      <vt:lpstr>'Forma 7'!VAS076_F_Cpunktui19Kitareguliuoja1</vt:lpstr>
      <vt:lpstr>VAS076_F_Cpunktui19Kitareguliuoja1</vt:lpstr>
      <vt:lpstr>'Forma 7'!VAS076_F_Cpunktui201IS</vt:lpstr>
      <vt:lpstr>VAS076_F_Cpunktui201IS</vt:lpstr>
      <vt:lpstr>'Forma 7'!VAS076_F_Cpunktui2031GeriamojoVandens</vt:lpstr>
      <vt:lpstr>VAS076_F_Cpunktui2031GeriamojoVandens</vt:lpstr>
      <vt:lpstr>'Forma 7'!VAS076_F_Cpunktui2032GeriamojoVandens</vt:lpstr>
      <vt:lpstr>VAS076_F_Cpunktui2032GeriamojoVandens</vt:lpstr>
      <vt:lpstr>'Forma 7'!VAS076_F_Cpunktui2033GeriamojoVandens</vt:lpstr>
      <vt:lpstr>VAS076_F_Cpunktui2033GeriamojoVandens</vt:lpstr>
      <vt:lpstr>'Forma 7'!VAS076_F_Cpunktui203IsViso</vt:lpstr>
      <vt:lpstr>VAS076_F_Cpunktui203IsViso</vt:lpstr>
      <vt:lpstr>'Forma 7'!VAS076_F_Cpunktui2041NuotekuSurinkimas</vt:lpstr>
      <vt:lpstr>VAS076_F_Cpunktui2041NuotekuSurinkimas</vt:lpstr>
      <vt:lpstr>'Forma 7'!VAS076_F_Cpunktui2042NuotekuValymas</vt:lpstr>
      <vt:lpstr>VAS076_F_Cpunktui2042NuotekuValymas</vt:lpstr>
      <vt:lpstr>'Forma 7'!VAS076_F_Cpunktui2043NuotekuDumblo</vt:lpstr>
      <vt:lpstr>VAS076_F_Cpunktui2043NuotekuDumblo</vt:lpstr>
      <vt:lpstr>'Forma 7'!VAS076_F_Cpunktui204IsViso</vt:lpstr>
      <vt:lpstr>VAS076_F_Cpunktui204IsViso</vt:lpstr>
      <vt:lpstr>'Forma 7'!VAS076_F_Cpunktui205PavirsiniuNuoteku</vt:lpstr>
      <vt:lpstr>VAS076_F_Cpunktui205PavirsiniuNuoteku</vt:lpstr>
      <vt:lpstr>'Forma 7'!VAS076_F_Cpunktui206KitosReguliuojamosios</vt:lpstr>
      <vt:lpstr>VAS076_F_Cpunktui206KitosReguliuojamosios</vt:lpstr>
      <vt:lpstr>'Forma 7'!VAS076_F_Cpunktui207KitosVeiklos</vt:lpstr>
      <vt:lpstr>VAS076_F_Cpunktui207KitosVeiklos</vt:lpstr>
      <vt:lpstr>'Forma 7'!VAS076_F_Cpunktui20Apskaitosveikla1</vt:lpstr>
      <vt:lpstr>VAS076_F_Cpunktui20Apskaitosveikla1</vt:lpstr>
      <vt:lpstr>'Forma 7'!VAS076_F_Cpunktui20Kitareguliuoja1</vt:lpstr>
      <vt:lpstr>VAS076_F_Cpunktui20Kitareguliuoja1</vt:lpstr>
      <vt:lpstr>'Forma 7'!VAS076_F_Cpunktui211IS</vt:lpstr>
      <vt:lpstr>VAS076_F_Cpunktui211IS</vt:lpstr>
      <vt:lpstr>'Forma 7'!VAS076_F_Cpunktui2131GeriamojoVandens</vt:lpstr>
      <vt:lpstr>VAS076_F_Cpunktui2131GeriamojoVandens</vt:lpstr>
      <vt:lpstr>'Forma 7'!VAS076_F_Cpunktui2132GeriamojoVandens</vt:lpstr>
      <vt:lpstr>VAS076_F_Cpunktui2132GeriamojoVandens</vt:lpstr>
      <vt:lpstr>'Forma 7'!VAS076_F_Cpunktui2133GeriamojoVandens</vt:lpstr>
      <vt:lpstr>VAS076_F_Cpunktui2133GeriamojoVandens</vt:lpstr>
      <vt:lpstr>'Forma 7'!VAS076_F_Cpunktui213IsViso</vt:lpstr>
      <vt:lpstr>VAS076_F_Cpunktui213IsViso</vt:lpstr>
      <vt:lpstr>'Forma 7'!VAS076_F_Cpunktui2141NuotekuSurinkimas</vt:lpstr>
      <vt:lpstr>VAS076_F_Cpunktui2141NuotekuSurinkimas</vt:lpstr>
      <vt:lpstr>'Forma 7'!VAS076_F_Cpunktui2142NuotekuValymas</vt:lpstr>
      <vt:lpstr>VAS076_F_Cpunktui2142NuotekuValymas</vt:lpstr>
      <vt:lpstr>'Forma 7'!VAS076_F_Cpunktui2143NuotekuDumblo</vt:lpstr>
      <vt:lpstr>VAS076_F_Cpunktui2143NuotekuDumblo</vt:lpstr>
      <vt:lpstr>'Forma 7'!VAS076_F_Cpunktui214IsViso</vt:lpstr>
      <vt:lpstr>VAS076_F_Cpunktui214IsViso</vt:lpstr>
      <vt:lpstr>'Forma 7'!VAS076_F_Cpunktui215PavirsiniuNuoteku</vt:lpstr>
      <vt:lpstr>VAS076_F_Cpunktui215PavirsiniuNuoteku</vt:lpstr>
      <vt:lpstr>'Forma 7'!VAS076_F_Cpunktui216KitosReguliuojamosios</vt:lpstr>
      <vt:lpstr>VAS076_F_Cpunktui216KitosReguliuojamosios</vt:lpstr>
      <vt:lpstr>'Forma 7'!VAS076_F_Cpunktui217KitosVeiklos</vt:lpstr>
      <vt:lpstr>VAS076_F_Cpunktui217KitosVeiklos</vt:lpstr>
      <vt:lpstr>'Forma 7'!VAS076_F_Cpunktui21Apskaitosveikla1</vt:lpstr>
      <vt:lpstr>VAS076_F_Cpunktui21Apskaitosveikla1</vt:lpstr>
      <vt:lpstr>'Forma 7'!VAS076_F_Cpunktui21Kitareguliuoja1</vt:lpstr>
      <vt:lpstr>VAS076_F_Cpunktui21Kitareguliuoja1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7'!VAS076_F_Epunktui311IS</vt:lpstr>
      <vt:lpstr>VAS076_F_Epunktui311IS</vt:lpstr>
      <vt:lpstr>'Forma 7'!VAS076_F_Epunktui3131GeriamojoVandens</vt:lpstr>
      <vt:lpstr>VAS076_F_Epunktui3131GeriamojoVandens</vt:lpstr>
      <vt:lpstr>'Forma 7'!VAS076_F_Epunktui3132GeriamojoVandens</vt:lpstr>
      <vt:lpstr>VAS076_F_Epunktui3132GeriamojoVandens</vt:lpstr>
      <vt:lpstr>'Forma 7'!VAS076_F_Epunktui3133GeriamojoVandens</vt:lpstr>
      <vt:lpstr>VAS076_F_Epunktui3133GeriamojoVandens</vt:lpstr>
      <vt:lpstr>'Forma 7'!VAS076_F_Epunktui313IsViso</vt:lpstr>
      <vt:lpstr>VAS076_F_Epunktui313IsViso</vt:lpstr>
      <vt:lpstr>'Forma 7'!VAS076_F_Epunktui3141NuotekuSurinkimas</vt:lpstr>
      <vt:lpstr>VAS076_F_Epunktui3141NuotekuSurinkimas</vt:lpstr>
      <vt:lpstr>'Forma 7'!VAS076_F_Epunktui3142NuotekuValymas</vt:lpstr>
      <vt:lpstr>VAS076_F_Epunktui3142NuotekuValymas</vt:lpstr>
      <vt:lpstr>'Forma 7'!VAS076_F_Epunktui3143NuotekuDumblo</vt:lpstr>
      <vt:lpstr>VAS076_F_Epunktui3143NuotekuDumblo</vt:lpstr>
      <vt:lpstr>'Forma 7'!VAS076_F_Epunktui314IsViso</vt:lpstr>
      <vt:lpstr>VAS076_F_Epunktui314IsViso</vt:lpstr>
      <vt:lpstr>'Forma 7'!VAS076_F_Epunktui315PavirsiniuNuoteku</vt:lpstr>
      <vt:lpstr>VAS076_F_Epunktui315PavirsiniuNuoteku</vt:lpstr>
      <vt:lpstr>'Forma 7'!VAS076_F_Epunktui316KitosReguliuojamosios</vt:lpstr>
      <vt:lpstr>VAS076_F_Epunktui316KitosReguliuojamosios</vt:lpstr>
      <vt:lpstr>'Forma 7'!VAS076_F_Epunktui317KitosVeiklos</vt:lpstr>
      <vt:lpstr>VAS076_F_Epunktui317KitosVeiklos</vt:lpstr>
      <vt:lpstr>'Forma 7'!VAS076_F_Epunktui31Apskaitosveikla1</vt:lpstr>
      <vt:lpstr>VAS076_F_Epunktui31Apskaitosveikla1</vt:lpstr>
      <vt:lpstr>'Forma 7'!VAS076_F_Epunktui31Kitareguliuoja1</vt:lpstr>
      <vt:lpstr>VAS076_F_Epunktui31Kitareguliuoja1</vt:lpstr>
      <vt:lpstr>'Forma 7'!VAS076_F_Epunktui321IS</vt:lpstr>
      <vt:lpstr>VAS076_F_Epunktui321IS</vt:lpstr>
      <vt:lpstr>'Forma 7'!VAS076_F_Epunktui3231GeriamojoVandens</vt:lpstr>
      <vt:lpstr>VAS076_F_Epunktui3231GeriamojoVandens</vt:lpstr>
      <vt:lpstr>'Forma 7'!VAS076_F_Epunktui3232GeriamojoVandens</vt:lpstr>
      <vt:lpstr>VAS076_F_Epunktui3232GeriamojoVandens</vt:lpstr>
      <vt:lpstr>'Forma 7'!VAS076_F_Epunktui3233GeriamojoVandens</vt:lpstr>
      <vt:lpstr>VAS076_F_Epunktui3233GeriamojoVandens</vt:lpstr>
      <vt:lpstr>'Forma 7'!VAS076_F_Epunktui323IsViso</vt:lpstr>
      <vt:lpstr>VAS076_F_Epunktui323IsViso</vt:lpstr>
      <vt:lpstr>'Forma 7'!VAS076_F_Epunktui3241NuotekuSurinkimas</vt:lpstr>
      <vt:lpstr>VAS076_F_Epunktui3241NuotekuSurinkimas</vt:lpstr>
      <vt:lpstr>'Forma 7'!VAS076_F_Epunktui3242NuotekuValymas</vt:lpstr>
      <vt:lpstr>VAS076_F_Epunktui3242NuotekuValymas</vt:lpstr>
      <vt:lpstr>'Forma 7'!VAS076_F_Epunktui3243NuotekuDumblo</vt:lpstr>
      <vt:lpstr>VAS076_F_Epunktui3243NuotekuDumblo</vt:lpstr>
      <vt:lpstr>'Forma 7'!VAS076_F_Epunktui324IsViso</vt:lpstr>
      <vt:lpstr>VAS076_F_Epunktui324IsViso</vt:lpstr>
      <vt:lpstr>'Forma 7'!VAS076_F_Epunktui325PavirsiniuNuoteku</vt:lpstr>
      <vt:lpstr>VAS076_F_Epunktui325PavirsiniuNuoteku</vt:lpstr>
      <vt:lpstr>'Forma 7'!VAS076_F_Epunktui326KitosReguliuojamosios</vt:lpstr>
      <vt:lpstr>VAS076_F_Epunktui326KitosReguliuojamosios</vt:lpstr>
      <vt:lpstr>'Forma 7'!VAS076_F_Epunktui327KitosVeiklos</vt:lpstr>
      <vt:lpstr>VAS076_F_Epunktui327KitosVeiklos</vt:lpstr>
      <vt:lpstr>'Forma 7'!VAS076_F_Epunktui32Apskaitosveikla1</vt:lpstr>
      <vt:lpstr>VAS076_F_Epunktui32Apskaitosveikla1</vt:lpstr>
      <vt:lpstr>'Forma 7'!VAS076_F_Epunktui32Kitareguliuoja1</vt:lpstr>
      <vt:lpstr>VAS076_F_Epunktui32Kitareguliuoja1</vt:lpstr>
      <vt:lpstr>'Forma 7'!VAS076_F_Epunktui331IS</vt:lpstr>
      <vt:lpstr>VAS076_F_Epunktui331IS</vt:lpstr>
      <vt:lpstr>'Forma 7'!VAS076_F_Epunktui3331GeriamojoVandens</vt:lpstr>
      <vt:lpstr>VAS076_F_Epunktui3331GeriamojoVandens</vt:lpstr>
      <vt:lpstr>'Forma 7'!VAS076_F_Epunktui3332GeriamojoVandens</vt:lpstr>
      <vt:lpstr>VAS076_F_Epunktui3332GeriamojoVandens</vt:lpstr>
      <vt:lpstr>'Forma 7'!VAS076_F_Epunktui3333GeriamojoVandens</vt:lpstr>
      <vt:lpstr>VAS076_F_Epunktui3333GeriamojoVandens</vt:lpstr>
      <vt:lpstr>'Forma 7'!VAS076_F_Epunktui333IsViso</vt:lpstr>
      <vt:lpstr>VAS076_F_Epunktui333IsViso</vt:lpstr>
      <vt:lpstr>'Forma 7'!VAS076_F_Epunktui3341NuotekuSurinkimas</vt:lpstr>
      <vt:lpstr>VAS076_F_Epunktui3341NuotekuSurinkimas</vt:lpstr>
      <vt:lpstr>'Forma 7'!VAS076_F_Epunktui3342NuotekuValymas</vt:lpstr>
      <vt:lpstr>VAS076_F_Epunktui3342NuotekuValymas</vt:lpstr>
      <vt:lpstr>'Forma 7'!VAS076_F_Epunktui3343NuotekuDumblo</vt:lpstr>
      <vt:lpstr>VAS076_F_Epunktui3343NuotekuDumblo</vt:lpstr>
      <vt:lpstr>'Forma 7'!VAS076_F_Epunktui334IsViso</vt:lpstr>
      <vt:lpstr>VAS076_F_Epunktui334IsViso</vt:lpstr>
      <vt:lpstr>'Forma 7'!VAS076_F_Epunktui335PavirsiniuNuoteku</vt:lpstr>
      <vt:lpstr>VAS076_F_Epunktui335PavirsiniuNuoteku</vt:lpstr>
      <vt:lpstr>'Forma 7'!VAS076_F_Epunktui336KitosReguliuojamosios</vt:lpstr>
      <vt:lpstr>VAS076_F_Epunktui336KitosReguliuojamosios</vt:lpstr>
      <vt:lpstr>'Forma 7'!VAS076_F_Epunktui337KitosVeiklos</vt:lpstr>
      <vt:lpstr>VAS076_F_Epunktui337KitosVeiklos</vt:lpstr>
      <vt:lpstr>'Forma 7'!VAS076_F_Epunktui33Apskaitosveikla1</vt:lpstr>
      <vt:lpstr>VAS076_F_Epunktui33Apskaitosveikla1</vt:lpstr>
      <vt:lpstr>'Forma 7'!VAS076_F_Epunktui33Kitareguliuoja1</vt:lpstr>
      <vt:lpstr>VAS076_F_Epunktui33Kitareguliuoja1</vt:lpstr>
      <vt:lpstr>'Forma 7'!VAS076_F_Epunktui341IS</vt:lpstr>
      <vt:lpstr>VAS076_F_Epunktui341IS</vt:lpstr>
      <vt:lpstr>'Forma 7'!VAS076_F_Epunktui3431GeriamojoVandens</vt:lpstr>
      <vt:lpstr>VAS076_F_Epunktui3431GeriamojoVandens</vt:lpstr>
      <vt:lpstr>'Forma 7'!VAS076_F_Epunktui3432GeriamojoVandens</vt:lpstr>
      <vt:lpstr>VAS076_F_Epunktui3432GeriamojoVandens</vt:lpstr>
      <vt:lpstr>'Forma 7'!VAS076_F_Epunktui3433GeriamojoVandens</vt:lpstr>
      <vt:lpstr>VAS076_F_Epunktui3433GeriamojoVandens</vt:lpstr>
      <vt:lpstr>'Forma 7'!VAS076_F_Epunktui343IsViso</vt:lpstr>
      <vt:lpstr>VAS076_F_Epunktui343IsViso</vt:lpstr>
      <vt:lpstr>'Forma 7'!VAS076_F_Epunktui3441NuotekuSurinkimas</vt:lpstr>
      <vt:lpstr>VAS076_F_Epunktui3441NuotekuSurinkimas</vt:lpstr>
      <vt:lpstr>'Forma 7'!VAS076_F_Epunktui3442NuotekuValymas</vt:lpstr>
      <vt:lpstr>VAS076_F_Epunktui3442NuotekuValymas</vt:lpstr>
      <vt:lpstr>'Forma 7'!VAS076_F_Epunktui3443NuotekuDumblo</vt:lpstr>
      <vt:lpstr>VAS076_F_Epunktui3443NuotekuDumblo</vt:lpstr>
      <vt:lpstr>'Forma 7'!VAS076_F_Epunktui344IsViso</vt:lpstr>
      <vt:lpstr>VAS076_F_Epunktui344IsViso</vt:lpstr>
      <vt:lpstr>'Forma 7'!VAS076_F_Epunktui345PavirsiniuNuoteku</vt:lpstr>
      <vt:lpstr>VAS076_F_Epunktui345PavirsiniuNuoteku</vt:lpstr>
      <vt:lpstr>'Forma 7'!VAS076_F_Epunktui346KitosReguliuojamosios</vt:lpstr>
      <vt:lpstr>VAS076_F_Epunktui346KitosReguliuojamosios</vt:lpstr>
      <vt:lpstr>'Forma 7'!VAS076_F_Epunktui347KitosVeiklos</vt:lpstr>
      <vt:lpstr>VAS076_F_Epunktui347KitosVeiklos</vt:lpstr>
      <vt:lpstr>'Forma 7'!VAS076_F_Epunktui34Apskaitosveikla1</vt:lpstr>
      <vt:lpstr>VAS076_F_Epunktui34Apskaitosveikla1</vt:lpstr>
      <vt:lpstr>'Forma 7'!VAS076_F_Epunktui34Kitareguliuoja1</vt:lpstr>
      <vt:lpstr>VAS076_F_Epunktui34Kitareguliuoja1</vt:lpstr>
      <vt:lpstr>'Forma 7'!VAS076_F_Epunktui351IS</vt:lpstr>
      <vt:lpstr>VAS076_F_Epunktui351IS</vt:lpstr>
      <vt:lpstr>'Forma 7'!VAS076_F_Epunktui3531GeriamojoVandens</vt:lpstr>
      <vt:lpstr>VAS076_F_Epunktui3531GeriamojoVandens</vt:lpstr>
      <vt:lpstr>'Forma 7'!VAS076_F_Epunktui3532GeriamojoVandens</vt:lpstr>
      <vt:lpstr>VAS076_F_Epunktui3532GeriamojoVandens</vt:lpstr>
      <vt:lpstr>'Forma 7'!VAS076_F_Epunktui3533GeriamojoVandens</vt:lpstr>
      <vt:lpstr>VAS076_F_Epunktui3533GeriamojoVandens</vt:lpstr>
      <vt:lpstr>'Forma 7'!VAS076_F_Epunktui353IsViso</vt:lpstr>
      <vt:lpstr>VAS076_F_Epunktui353IsViso</vt:lpstr>
      <vt:lpstr>'Forma 7'!VAS076_F_Epunktui3541NuotekuSurinkimas</vt:lpstr>
      <vt:lpstr>VAS076_F_Epunktui3541NuotekuSurinkimas</vt:lpstr>
      <vt:lpstr>'Forma 7'!VAS076_F_Epunktui3542NuotekuValymas</vt:lpstr>
      <vt:lpstr>VAS076_F_Epunktui3542NuotekuValymas</vt:lpstr>
      <vt:lpstr>'Forma 7'!VAS076_F_Epunktui3543NuotekuDumblo</vt:lpstr>
      <vt:lpstr>VAS076_F_Epunktui3543NuotekuDumblo</vt:lpstr>
      <vt:lpstr>'Forma 7'!VAS076_F_Epunktui354IsViso</vt:lpstr>
      <vt:lpstr>VAS076_F_Epunktui354IsViso</vt:lpstr>
      <vt:lpstr>'Forma 7'!VAS076_F_Epunktui355PavirsiniuNuoteku</vt:lpstr>
      <vt:lpstr>VAS076_F_Epunktui355PavirsiniuNuoteku</vt:lpstr>
      <vt:lpstr>'Forma 7'!VAS076_F_Epunktui356KitosReguliuojamosios</vt:lpstr>
      <vt:lpstr>VAS076_F_Epunktui356KitosReguliuojamosios</vt:lpstr>
      <vt:lpstr>'Forma 7'!VAS076_F_Epunktui357KitosVeiklos</vt:lpstr>
      <vt:lpstr>VAS076_F_Epunktui357KitosVeiklos</vt:lpstr>
      <vt:lpstr>'Forma 7'!VAS076_F_Epunktui35Apskaitosveikla1</vt:lpstr>
      <vt:lpstr>VAS076_F_Epunktui35Apskaitosveikla1</vt:lpstr>
      <vt:lpstr>'Forma 7'!VAS076_F_Epunktui35Kitareguliuoja1</vt:lpstr>
      <vt:lpstr>VAS076_F_Epunktui35Kitareguliuoja1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7'!VAS076_F_Kitigeriamojov11IS</vt:lpstr>
      <vt:lpstr>VAS076_F_Kitigeriamojov11IS</vt:lpstr>
      <vt:lpstr>'Forma 7'!VAS076_F_Kitigeriamojov131GeriamojoVandens</vt:lpstr>
      <vt:lpstr>VAS076_F_Kitigeriamojov131GeriamojoVandens</vt:lpstr>
      <vt:lpstr>'Forma 7'!VAS076_F_Kitigeriamojov132GeriamojoVandens</vt:lpstr>
      <vt:lpstr>VAS076_F_Kitigeriamojov132GeriamojoVandens</vt:lpstr>
      <vt:lpstr>'Forma 7'!VAS076_F_Kitigeriamojov133GeriamojoVandens</vt:lpstr>
      <vt:lpstr>VAS076_F_Kitigeriamojov133GeriamojoVandens</vt:lpstr>
      <vt:lpstr>'Forma 7'!VAS076_F_Kitigeriamojov13IsViso</vt:lpstr>
      <vt:lpstr>VAS076_F_Kitigeriamojov13IsViso</vt:lpstr>
      <vt:lpstr>'Forma 7'!VAS076_F_Kitigeriamojov141NuotekuSurinkimas</vt:lpstr>
      <vt:lpstr>VAS076_F_Kitigeriamojov141NuotekuSurinkimas</vt:lpstr>
      <vt:lpstr>'Forma 7'!VAS076_F_Kitigeriamojov142NuotekuValymas</vt:lpstr>
      <vt:lpstr>VAS076_F_Kitigeriamojov142NuotekuValymas</vt:lpstr>
      <vt:lpstr>'Forma 7'!VAS076_F_Kitigeriamojov143NuotekuDumblo</vt:lpstr>
      <vt:lpstr>VAS076_F_Kitigeriamojov143NuotekuDumblo</vt:lpstr>
      <vt:lpstr>'Forma 7'!VAS076_F_Kitigeriamojov14IsViso</vt:lpstr>
      <vt:lpstr>VAS076_F_Kitigeriamojov14IsViso</vt:lpstr>
      <vt:lpstr>'Forma 7'!VAS076_F_Kitigeriamojov15PavirsiniuNuoteku</vt:lpstr>
      <vt:lpstr>VAS076_F_Kitigeriamojov15PavirsiniuNuoteku</vt:lpstr>
      <vt:lpstr>'Forma 7'!VAS076_F_Kitigeriamojov16KitosReguliuojamosios</vt:lpstr>
      <vt:lpstr>VAS076_F_Kitigeriamojov16KitosReguliuojamosios</vt:lpstr>
      <vt:lpstr>'Forma 7'!VAS076_F_Kitigeriamojov17KitosVeiklos</vt:lpstr>
      <vt:lpstr>VAS076_F_Kitigeriamojov17KitosVeiklos</vt:lpstr>
      <vt:lpstr>'Forma 7'!VAS076_F_Kitigeriamojov1Apskaitosveikla1</vt:lpstr>
      <vt:lpstr>VAS076_F_Kitigeriamojov1Apskaitosveikla1</vt:lpstr>
      <vt:lpstr>'Forma 7'!VAS076_F_Kitigeriamojov1Kitareguliuoja1</vt:lpstr>
      <vt:lpstr>VAS076_F_Kitigeriamojov1Kitareguliuoja1</vt:lpstr>
      <vt:lpstr>'Forma 7'!VAS076_F_Kitigeriamojov21IS</vt:lpstr>
      <vt:lpstr>VAS076_F_Kitigeriamojov21IS</vt:lpstr>
      <vt:lpstr>'Forma 7'!VAS076_F_Kitigeriamojov231GeriamojoVandens</vt:lpstr>
      <vt:lpstr>VAS076_F_Kitigeriamojov231GeriamojoVandens</vt:lpstr>
      <vt:lpstr>'Forma 7'!VAS076_F_Kitigeriamojov232GeriamojoVandens</vt:lpstr>
      <vt:lpstr>VAS076_F_Kitigeriamojov232GeriamojoVandens</vt:lpstr>
      <vt:lpstr>'Forma 7'!VAS076_F_Kitigeriamojov233GeriamojoVandens</vt:lpstr>
      <vt:lpstr>VAS076_F_Kitigeriamojov233GeriamojoVandens</vt:lpstr>
      <vt:lpstr>'Forma 7'!VAS076_F_Kitigeriamojov23IsViso</vt:lpstr>
      <vt:lpstr>VAS076_F_Kitigeriamojov23IsViso</vt:lpstr>
      <vt:lpstr>'Forma 7'!VAS076_F_Kitigeriamojov241NuotekuSurinkimas</vt:lpstr>
      <vt:lpstr>VAS076_F_Kitigeriamojov241NuotekuSurinkimas</vt:lpstr>
      <vt:lpstr>'Forma 7'!VAS076_F_Kitigeriamojov242NuotekuValymas</vt:lpstr>
      <vt:lpstr>VAS076_F_Kitigeriamojov242NuotekuValymas</vt:lpstr>
      <vt:lpstr>'Forma 7'!VAS076_F_Kitigeriamojov243NuotekuDumblo</vt:lpstr>
      <vt:lpstr>VAS076_F_Kitigeriamojov243NuotekuDumblo</vt:lpstr>
      <vt:lpstr>'Forma 7'!VAS076_F_Kitigeriamojov24IsViso</vt:lpstr>
      <vt:lpstr>VAS076_F_Kitigeriamojov24IsViso</vt:lpstr>
      <vt:lpstr>'Forma 7'!VAS076_F_Kitigeriamojov25PavirsiniuNuoteku</vt:lpstr>
      <vt:lpstr>VAS076_F_Kitigeriamojov25PavirsiniuNuoteku</vt:lpstr>
      <vt:lpstr>'Forma 7'!VAS076_F_Kitigeriamojov26KitosReguliuojamosios</vt:lpstr>
      <vt:lpstr>VAS076_F_Kitigeriamojov26KitosReguliuojamosios</vt:lpstr>
      <vt:lpstr>'Forma 7'!VAS076_F_Kitigeriamojov27KitosVeiklos</vt:lpstr>
      <vt:lpstr>VAS076_F_Kitigeriamojov27KitosVeiklos</vt:lpstr>
      <vt:lpstr>'Forma 7'!VAS076_F_Kitigeriamojov2Apskaitosveikla1</vt:lpstr>
      <vt:lpstr>VAS076_F_Kitigeriamojov2Apskaitosveikla1</vt:lpstr>
      <vt:lpstr>'Forma 7'!VAS076_F_Kitigeriamojov2Kitareguliuoja1</vt:lpstr>
      <vt:lpstr>VAS076_F_Kitigeriamojov2Kitareguliuoja1</vt:lpstr>
      <vt:lpstr>'Forma 7'!VAS076_F_Kitigeriamojov31IS</vt:lpstr>
      <vt:lpstr>VAS076_F_Kitigeriamojov31IS</vt:lpstr>
      <vt:lpstr>'Forma 7'!VAS076_F_Kitigeriamojov331GeriamojoVandens</vt:lpstr>
      <vt:lpstr>VAS076_F_Kitigeriamojov331GeriamojoVandens</vt:lpstr>
      <vt:lpstr>'Forma 7'!VAS076_F_Kitigeriamojov332GeriamojoVandens</vt:lpstr>
      <vt:lpstr>VAS076_F_Kitigeriamojov332GeriamojoVandens</vt:lpstr>
      <vt:lpstr>'Forma 7'!VAS076_F_Kitigeriamojov333GeriamojoVandens</vt:lpstr>
      <vt:lpstr>VAS076_F_Kitigeriamojov333GeriamojoVandens</vt:lpstr>
      <vt:lpstr>'Forma 7'!VAS076_F_Kitigeriamojov33IsViso</vt:lpstr>
      <vt:lpstr>VAS076_F_Kitigeriamojov33IsViso</vt:lpstr>
      <vt:lpstr>'Forma 7'!VAS076_F_Kitigeriamojov341NuotekuSurinkimas</vt:lpstr>
      <vt:lpstr>VAS076_F_Kitigeriamojov341NuotekuSurinkimas</vt:lpstr>
      <vt:lpstr>'Forma 7'!VAS076_F_Kitigeriamojov342NuotekuValymas</vt:lpstr>
      <vt:lpstr>VAS076_F_Kitigeriamojov342NuotekuValymas</vt:lpstr>
      <vt:lpstr>'Forma 7'!VAS076_F_Kitigeriamojov343NuotekuDumblo</vt:lpstr>
      <vt:lpstr>VAS076_F_Kitigeriamojov343NuotekuDumblo</vt:lpstr>
      <vt:lpstr>'Forma 7'!VAS076_F_Kitigeriamojov34IsViso</vt:lpstr>
      <vt:lpstr>VAS076_F_Kitigeriamojov34IsViso</vt:lpstr>
      <vt:lpstr>'Forma 7'!VAS076_F_Kitigeriamojov35PavirsiniuNuoteku</vt:lpstr>
      <vt:lpstr>VAS076_F_Kitigeriamojov35PavirsiniuNuoteku</vt:lpstr>
      <vt:lpstr>'Forma 7'!VAS076_F_Kitigeriamojov36KitosReguliuojamosios</vt:lpstr>
      <vt:lpstr>VAS076_F_Kitigeriamojov36KitosReguliuojamosios</vt:lpstr>
      <vt:lpstr>'Forma 7'!VAS076_F_Kitigeriamojov37KitosVeiklos</vt:lpstr>
      <vt:lpstr>VAS076_F_Kitigeriamojov37KitosVeiklos</vt:lpstr>
      <vt:lpstr>'Forma 7'!VAS076_F_Kitigeriamojov3Apskaitosveikla1</vt:lpstr>
      <vt:lpstr>VAS076_F_Kitigeriamojov3Apskaitosveikla1</vt:lpstr>
      <vt:lpstr>'Forma 7'!VAS076_F_Kitigeriamojov3Kitareguliuoja1</vt:lpstr>
      <vt:lpstr>VAS076_F_Kitigeriamojov3Kitareguliuoja1</vt:lpstr>
      <vt:lpstr>'Forma 7'!VAS076_F_Kitigeriamojov41IS</vt:lpstr>
      <vt:lpstr>VAS076_F_Kitigeriamojov41IS</vt:lpstr>
      <vt:lpstr>'Forma 7'!VAS076_F_Kitigeriamojov431GeriamojoVandens</vt:lpstr>
      <vt:lpstr>VAS076_F_Kitigeriamojov431GeriamojoVandens</vt:lpstr>
      <vt:lpstr>'Forma 7'!VAS076_F_Kitigeriamojov432GeriamojoVandens</vt:lpstr>
      <vt:lpstr>VAS076_F_Kitigeriamojov432GeriamojoVandens</vt:lpstr>
      <vt:lpstr>'Forma 7'!VAS076_F_Kitigeriamojov433GeriamojoVandens</vt:lpstr>
      <vt:lpstr>VAS076_F_Kitigeriamojov433GeriamojoVandens</vt:lpstr>
      <vt:lpstr>'Forma 7'!VAS076_F_Kitigeriamojov43IsViso</vt:lpstr>
      <vt:lpstr>VAS076_F_Kitigeriamojov43IsViso</vt:lpstr>
      <vt:lpstr>'Forma 7'!VAS076_F_Kitigeriamojov441NuotekuSurinkimas</vt:lpstr>
      <vt:lpstr>VAS076_F_Kitigeriamojov441NuotekuSurinkimas</vt:lpstr>
      <vt:lpstr>'Forma 7'!VAS076_F_Kitigeriamojov442NuotekuValymas</vt:lpstr>
      <vt:lpstr>VAS076_F_Kitigeriamojov442NuotekuValymas</vt:lpstr>
      <vt:lpstr>'Forma 7'!VAS076_F_Kitigeriamojov443NuotekuDumblo</vt:lpstr>
      <vt:lpstr>VAS076_F_Kitigeriamojov443NuotekuDumblo</vt:lpstr>
      <vt:lpstr>'Forma 7'!VAS076_F_Kitigeriamojov44IsViso</vt:lpstr>
      <vt:lpstr>VAS076_F_Kitigeriamojov44IsViso</vt:lpstr>
      <vt:lpstr>'Forma 7'!VAS076_F_Kitigeriamojov45PavirsiniuNuoteku</vt:lpstr>
      <vt:lpstr>VAS076_F_Kitigeriamojov45PavirsiniuNuoteku</vt:lpstr>
      <vt:lpstr>'Forma 7'!VAS076_F_Kitigeriamojov46KitosReguliuojamosios</vt:lpstr>
      <vt:lpstr>VAS076_F_Kitigeriamojov46KitosReguliuojamosios</vt:lpstr>
      <vt:lpstr>'Forma 7'!VAS076_F_Kitigeriamojov47KitosVeiklos</vt:lpstr>
      <vt:lpstr>VAS076_F_Kitigeriamojov47KitosVeiklos</vt:lpstr>
      <vt:lpstr>'Forma 7'!VAS076_F_Kitigeriamojov4Apskaitosveikla1</vt:lpstr>
      <vt:lpstr>VAS076_F_Kitigeriamojov4Apskaitosveikla1</vt:lpstr>
      <vt:lpstr>'Forma 7'!VAS076_F_Kitigeriamojov4Kitareguliuoja1</vt:lpstr>
      <vt:lpstr>VAS076_F_Kitigeriamojov4Kitareguliuoja1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7'!VAS076_F_Saulessviesose11IS</vt:lpstr>
      <vt:lpstr>VAS076_F_Saulessviesose11IS</vt:lpstr>
      <vt:lpstr>'Forma 7'!VAS076_F_Saulessviesose131GeriamojoVandens</vt:lpstr>
      <vt:lpstr>VAS076_F_Saulessviesose131GeriamojoVandens</vt:lpstr>
      <vt:lpstr>'Forma 7'!VAS076_F_Saulessviesose132GeriamojoVandens</vt:lpstr>
      <vt:lpstr>VAS076_F_Saulessviesose132GeriamojoVandens</vt:lpstr>
      <vt:lpstr>'Forma 7'!VAS076_F_Saulessviesose133GeriamojoVandens</vt:lpstr>
      <vt:lpstr>VAS076_F_Saulessviesose133GeriamojoVandens</vt:lpstr>
      <vt:lpstr>'Forma 7'!VAS076_F_Saulessviesose13IsViso</vt:lpstr>
      <vt:lpstr>VAS076_F_Saulessviesose13IsViso</vt:lpstr>
      <vt:lpstr>'Forma 7'!VAS076_F_Saulessviesose141NuotekuSurinkimas</vt:lpstr>
      <vt:lpstr>VAS076_F_Saulessviesose141NuotekuSurinkimas</vt:lpstr>
      <vt:lpstr>'Forma 7'!VAS076_F_Saulessviesose142NuotekuValymas</vt:lpstr>
      <vt:lpstr>VAS076_F_Saulessviesose142NuotekuValymas</vt:lpstr>
      <vt:lpstr>'Forma 7'!VAS076_F_Saulessviesose143NuotekuDumblo</vt:lpstr>
      <vt:lpstr>VAS076_F_Saulessviesose143NuotekuDumblo</vt:lpstr>
      <vt:lpstr>'Forma 7'!VAS076_F_Saulessviesose14IsViso</vt:lpstr>
      <vt:lpstr>VAS076_F_Saulessviesose14IsViso</vt:lpstr>
      <vt:lpstr>'Forma 7'!VAS076_F_Saulessviesose15PavirsiniuNuoteku</vt:lpstr>
      <vt:lpstr>VAS076_F_Saulessviesose15PavirsiniuNuoteku</vt:lpstr>
      <vt:lpstr>'Forma 7'!VAS076_F_Saulessviesose16KitosReguliuojamosios</vt:lpstr>
      <vt:lpstr>VAS076_F_Saulessviesose16KitosReguliuojamosios</vt:lpstr>
      <vt:lpstr>'Forma 7'!VAS076_F_Saulessviesose17KitosVeiklos</vt:lpstr>
      <vt:lpstr>VAS076_F_Saulessviesose17KitosVeiklos</vt:lpstr>
      <vt:lpstr>'Forma 7'!VAS076_F_Saulessviesose1Apskaitosveikla1</vt:lpstr>
      <vt:lpstr>VAS076_F_Saulessviesose1Apskaitosveikla1</vt:lpstr>
      <vt:lpstr>'Forma 7'!VAS076_F_Saulessviesose1Kitareguliuoja1</vt:lpstr>
      <vt:lpstr>VAS076_F_Saulessviesose1Kitareguliuoja1</vt:lpstr>
      <vt:lpstr>'Forma 7'!VAS076_F_Saulessviesose21IS</vt:lpstr>
      <vt:lpstr>VAS076_F_Saulessviesose21IS</vt:lpstr>
      <vt:lpstr>'Forma 7'!VAS076_F_Saulessviesose231GeriamojoVandens</vt:lpstr>
      <vt:lpstr>VAS076_F_Saulessviesose231GeriamojoVandens</vt:lpstr>
      <vt:lpstr>'Forma 7'!VAS076_F_Saulessviesose232GeriamojoVandens</vt:lpstr>
      <vt:lpstr>VAS076_F_Saulessviesose232GeriamojoVandens</vt:lpstr>
      <vt:lpstr>'Forma 7'!VAS076_F_Saulessviesose233GeriamojoVandens</vt:lpstr>
      <vt:lpstr>VAS076_F_Saulessviesose233GeriamojoVandens</vt:lpstr>
      <vt:lpstr>'Forma 7'!VAS076_F_Saulessviesose23IsViso</vt:lpstr>
      <vt:lpstr>VAS076_F_Saulessviesose23IsViso</vt:lpstr>
      <vt:lpstr>'Forma 7'!VAS076_F_Saulessviesose241NuotekuSurinkimas</vt:lpstr>
      <vt:lpstr>VAS076_F_Saulessviesose241NuotekuSurinkimas</vt:lpstr>
      <vt:lpstr>'Forma 7'!VAS076_F_Saulessviesose242NuotekuValymas</vt:lpstr>
      <vt:lpstr>VAS076_F_Saulessviesose242NuotekuValymas</vt:lpstr>
      <vt:lpstr>'Forma 7'!VAS076_F_Saulessviesose243NuotekuDumblo</vt:lpstr>
      <vt:lpstr>VAS076_F_Saulessviesose243NuotekuDumblo</vt:lpstr>
      <vt:lpstr>'Forma 7'!VAS076_F_Saulessviesose24IsViso</vt:lpstr>
      <vt:lpstr>VAS076_F_Saulessviesose24IsViso</vt:lpstr>
      <vt:lpstr>'Forma 7'!VAS076_F_Saulessviesose25PavirsiniuNuoteku</vt:lpstr>
      <vt:lpstr>VAS076_F_Saulessviesose25PavirsiniuNuoteku</vt:lpstr>
      <vt:lpstr>'Forma 7'!VAS076_F_Saulessviesose26KitosReguliuojamosios</vt:lpstr>
      <vt:lpstr>VAS076_F_Saulessviesose26KitosReguliuojamosios</vt:lpstr>
      <vt:lpstr>'Forma 7'!VAS076_F_Saulessviesose27KitosVeiklos</vt:lpstr>
      <vt:lpstr>VAS076_F_Saulessviesose27KitosVeiklos</vt:lpstr>
      <vt:lpstr>'Forma 7'!VAS076_F_Saulessviesose2Apskaitosveikla1</vt:lpstr>
      <vt:lpstr>VAS076_F_Saulessviesose2Apskaitosveikla1</vt:lpstr>
      <vt:lpstr>'Forma 7'!VAS076_F_Saulessviesose2Kitareguliuoja1</vt:lpstr>
      <vt:lpstr>VAS076_F_Saulessviesose2Kitareguliuoja1</vt:lpstr>
      <vt:lpstr>'Forma 7'!VAS076_F_Saulessviesose31IS</vt:lpstr>
      <vt:lpstr>VAS076_F_Saulessviesose31IS</vt:lpstr>
      <vt:lpstr>'Forma 7'!VAS076_F_Saulessviesose331GeriamojoVandens</vt:lpstr>
      <vt:lpstr>VAS076_F_Saulessviesose331GeriamojoVandens</vt:lpstr>
      <vt:lpstr>'Forma 7'!VAS076_F_Saulessviesose332GeriamojoVandens</vt:lpstr>
      <vt:lpstr>VAS076_F_Saulessviesose332GeriamojoVandens</vt:lpstr>
      <vt:lpstr>'Forma 7'!VAS076_F_Saulessviesose333GeriamojoVandens</vt:lpstr>
      <vt:lpstr>VAS076_F_Saulessviesose333GeriamojoVandens</vt:lpstr>
      <vt:lpstr>'Forma 7'!VAS076_F_Saulessviesose33IsViso</vt:lpstr>
      <vt:lpstr>VAS076_F_Saulessviesose33IsViso</vt:lpstr>
      <vt:lpstr>'Forma 7'!VAS076_F_Saulessviesose341NuotekuSurinkimas</vt:lpstr>
      <vt:lpstr>VAS076_F_Saulessviesose341NuotekuSurinkimas</vt:lpstr>
      <vt:lpstr>'Forma 7'!VAS076_F_Saulessviesose342NuotekuValymas</vt:lpstr>
      <vt:lpstr>VAS076_F_Saulessviesose342NuotekuValymas</vt:lpstr>
      <vt:lpstr>'Forma 7'!VAS076_F_Saulessviesose343NuotekuDumblo</vt:lpstr>
      <vt:lpstr>VAS076_F_Saulessviesose343NuotekuDumblo</vt:lpstr>
      <vt:lpstr>'Forma 7'!VAS076_F_Saulessviesose34IsViso</vt:lpstr>
      <vt:lpstr>VAS076_F_Saulessviesose34IsViso</vt:lpstr>
      <vt:lpstr>'Forma 7'!VAS076_F_Saulessviesose35PavirsiniuNuoteku</vt:lpstr>
      <vt:lpstr>VAS076_F_Saulessviesose35PavirsiniuNuoteku</vt:lpstr>
      <vt:lpstr>'Forma 7'!VAS076_F_Saulessviesose36KitosReguliuojamosios</vt:lpstr>
      <vt:lpstr>VAS076_F_Saulessviesose36KitosReguliuojamosios</vt:lpstr>
      <vt:lpstr>'Forma 7'!VAS076_F_Saulessviesose37KitosVeiklos</vt:lpstr>
      <vt:lpstr>VAS076_F_Saulessviesose37KitosVeiklos</vt:lpstr>
      <vt:lpstr>'Forma 7'!VAS076_F_Saulessviesose3Apskaitosveikla1</vt:lpstr>
      <vt:lpstr>VAS076_F_Saulessviesose3Apskaitosveikla1</vt:lpstr>
      <vt:lpstr>'Forma 7'!VAS076_F_Saulessviesose3Kitareguliuoja1</vt:lpstr>
      <vt:lpstr>VAS076_F_Saulessviesose3Kitareguliuoja1</vt:lpstr>
      <vt:lpstr>'Forma 7'!VAS076_F_Saulessviesose41IS</vt:lpstr>
      <vt:lpstr>VAS076_F_Saulessviesose41IS</vt:lpstr>
      <vt:lpstr>'Forma 7'!VAS076_F_Saulessviesose431GeriamojoVandens</vt:lpstr>
      <vt:lpstr>VAS076_F_Saulessviesose431GeriamojoVandens</vt:lpstr>
      <vt:lpstr>'Forma 7'!VAS076_F_Saulessviesose432GeriamojoVandens</vt:lpstr>
      <vt:lpstr>VAS076_F_Saulessviesose432GeriamojoVandens</vt:lpstr>
      <vt:lpstr>'Forma 7'!VAS076_F_Saulessviesose433GeriamojoVandens</vt:lpstr>
      <vt:lpstr>VAS076_F_Saulessviesose433GeriamojoVandens</vt:lpstr>
      <vt:lpstr>'Forma 7'!VAS076_F_Saulessviesose43IsViso</vt:lpstr>
      <vt:lpstr>VAS076_F_Saulessviesose43IsViso</vt:lpstr>
      <vt:lpstr>'Forma 7'!VAS076_F_Saulessviesose441NuotekuSurinkimas</vt:lpstr>
      <vt:lpstr>VAS076_F_Saulessviesose441NuotekuSurinkimas</vt:lpstr>
      <vt:lpstr>'Forma 7'!VAS076_F_Saulessviesose442NuotekuValymas</vt:lpstr>
      <vt:lpstr>VAS076_F_Saulessviesose442NuotekuValymas</vt:lpstr>
      <vt:lpstr>'Forma 7'!VAS076_F_Saulessviesose443NuotekuDumblo</vt:lpstr>
      <vt:lpstr>VAS076_F_Saulessviesose443NuotekuDumblo</vt:lpstr>
      <vt:lpstr>'Forma 7'!VAS076_F_Saulessviesose44IsViso</vt:lpstr>
      <vt:lpstr>VAS076_F_Saulessviesose44IsViso</vt:lpstr>
      <vt:lpstr>'Forma 7'!VAS076_F_Saulessviesose45PavirsiniuNuoteku</vt:lpstr>
      <vt:lpstr>VAS076_F_Saulessviesose45PavirsiniuNuoteku</vt:lpstr>
      <vt:lpstr>'Forma 7'!VAS076_F_Saulessviesose46KitosReguliuojamosios</vt:lpstr>
      <vt:lpstr>VAS076_F_Saulessviesose46KitosReguliuojamosios</vt:lpstr>
      <vt:lpstr>'Forma 7'!VAS076_F_Saulessviesose47KitosVeiklos</vt:lpstr>
      <vt:lpstr>VAS076_F_Saulessviesose47KitosVeiklos</vt:lpstr>
      <vt:lpstr>'Forma 7'!VAS076_F_Saulessviesose4Apskaitosveikla1</vt:lpstr>
      <vt:lpstr>VAS076_F_Saulessviesose4Apskaitosveikla1</vt:lpstr>
      <vt:lpstr>'Forma 7'!VAS076_F_Saulessviesose4Kitareguliuoja1</vt:lpstr>
      <vt:lpstr>VAS076_F_Saulessviesose4Kitareguliuoja1</vt:lpstr>
      <vt:lpstr>'Forma 7'!VAS076_F_Silumosatsiska11IS</vt:lpstr>
      <vt:lpstr>VAS076_F_Silumosatsiska11IS</vt:lpstr>
      <vt:lpstr>'Forma 7'!VAS076_F_Silumosatsiska131GeriamojoVandens</vt:lpstr>
      <vt:lpstr>VAS076_F_Silumosatsiska131GeriamojoVandens</vt:lpstr>
      <vt:lpstr>'Forma 7'!VAS076_F_Silumosatsiska132GeriamojoVandens</vt:lpstr>
      <vt:lpstr>VAS076_F_Silumosatsiska132GeriamojoVandens</vt:lpstr>
      <vt:lpstr>'Forma 7'!VAS076_F_Silumosatsiska133GeriamojoVandens</vt:lpstr>
      <vt:lpstr>VAS076_F_Silumosatsiska133GeriamojoVandens</vt:lpstr>
      <vt:lpstr>'Forma 7'!VAS076_F_Silumosatsiska13IsViso</vt:lpstr>
      <vt:lpstr>VAS076_F_Silumosatsiska13IsViso</vt:lpstr>
      <vt:lpstr>'Forma 7'!VAS076_F_Silumosatsiska141NuotekuSurinkimas</vt:lpstr>
      <vt:lpstr>VAS076_F_Silumosatsiska141NuotekuSurinkimas</vt:lpstr>
      <vt:lpstr>'Forma 7'!VAS076_F_Silumosatsiska142NuotekuValymas</vt:lpstr>
      <vt:lpstr>VAS076_F_Silumosatsiska142NuotekuValymas</vt:lpstr>
      <vt:lpstr>'Forma 7'!VAS076_F_Silumosatsiska143NuotekuDumblo</vt:lpstr>
      <vt:lpstr>VAS076_F_Silumosatsiska143NuotekuDumblo</vt:lpstr>
      <vt:lpstr>'Forma 7'!VAS076_F_Silumosatsiska14IsViso</vt:lpstr>
      <vt:lpstr>VAS076_F_Silumosatsiska14IsViso</vt:lpstr>
      <vt:lpstr>'Forma 7'!VAS076_F_Silumosatsiska15PavirsiniuNuoteku</vt:lpstr>
      <vt:lpstr>VAS076_F_Silumosatsiska15PavirsiniuNuoteku</vt:lpstr>
      <vt:lpstr>'Forma 7'!VAS076_F_Silumosatsiska16KitosReguliuojamosios</vt:lpstr>
      <vt:lpstr>VAS076_F_Silumosatsiska16KitosReguliuojamosios</vt:lpstr>
      <vt:lpstr>'Forma 7'!VAS076_F_Silumosatsiska17KitosVeiklos</vt:lpstr>
      <vt:lpstr>VAS076_F_Silumosatsiska17KitosVeiklos</vt:lpstr>
      <vt:lpstr>'Forma 7'!VAS076_F_Silumosatsiska1Apskaitosveikla1</vt:lpstr>
      <vt:lpstr>VAS076_F_Silumosatsiska1Apskaitosveikla1</vt:lpstr>
      <vt:lpstr>'Forma 7'!VAS076_F_Silumosatsiska1Kitareguliuoja1</vt:lpstr>
      <vt:lpstr>VAS076_F_Silumosatsiska1Kitareguliuoja1</vt:lpstr>
      <vt:lpstr>'Forma 7'!VAS076_F_Silumosatsiska21IS</vt:lpstr>
      <vt:lpstr>VAS076_F_Silumosatsiska21IS</vt:lpstr>
      <vt:lpstr>'Forma 7'!VAS076_F_Silumosatsiska231GeriamojoVandens</vt:lpstr>
      <vt:lpstr>VAS076_F_Silumosatsiska231GeriamojoVandens</vt:lpstr>
      <vt:lpstr>'Forma 7'!VAS076_F_Silumosatsiska232GeriamojoVandens</vt:lpstr>
      <vt:lpstr>VAS076_F_Silumosatsiska232GeriamojoVandens</vt:lpstr>
      <vt:lpstr>'Forma 7'!VAS076_F_Silumosatsiska233GeriamojoVandens</vt:lpstr>
      <vt:lpstr>VAS076_F_Silumosatsiska233GeriamojoVandens</vt:lpstr>
      <vt:lpstr>'Forma 7'!VAS076_F_Silumosatsiska23IsViso</vt:lpstr>
      <vt:lpstr>VAS076_F_Silumosatsiska23IsViso</vt:lpstr>
      <vt:lpstr>'Forma 7'!VAS076_F_Silumosatsiska241NuotekuSurinkimas</vt:lpstr>
      <vt:lpstr>VAS076_F_Silumosatsiska241NuotekuSurinkimas</vt:lpstr>
      <vt:lpstr>'Forma 7'!VAS076_F_Silumosatsiska242NuotekuValymas</vt:lpstr>
      <vt:lpstr>VAS076_F_Silumosatsiska242NuotekuValymas</vt:lpstr>
      <vt:lpstr>'Forma 7'!VAS076_F_Silumosatsiska243NuotekuDumblo</vt:lpstr>
      <vt:lpstr>VAS076_F_Silumosatsiska243NuotekuDumblo</vt:lpstr>
      <vt:lpstr>'Forma 7'!VAS076_F_Silumosatsiska24IsViso</vt:lpstr>
      <vt:lpstr>VAS076_F_Silumosatsiska24IsViso</vt:lpstr>
      <vt:lpstr>'Forma 7'!VAS076_F_Silumosatsiska25PavirsiniuNuoteku</vt:lpstr>
      <vt:lpstr>VAS076_F_Silumosatsiska25PavirsiniuNuoteku</vt:lpstr>
      <vt:lpstr>'Forma 7'!VAS076_F_Silumosatsiska26KitosReguliuojamosios</vt:lpstr>
      <vt:lpstr>VAS076_F_Silumosatsiska26KitosReguliuojamosios</vt:lpstr>
      <vt:lpstr>'Forma 7'!VAS076_F_Silumosatsiska27KitosVeiklos</vt:lpstr>
      <vt:lpstr>VAS076_F_Silumosatsiska27KitosVeiklos</vt:lpstr>
      <vt:lpstr>'Forma 7'!VAS076_F_Silumosatsiska2Apskaitosveikla1</vt:lpstr>
      <vt:lpstr>VAS076_F_Silumosatsiska2Apskaitosveikla1</vt:lpstr>
      <vt:lpstr>'Forma 7'!VAS076_F_Silumosatsiska2Kitareguliuoja1</vt:lpstr>
      <vt:lpstr>VAS076_F_Silumosatsiska2Kitareguliuoja1</vt:lpstr>
      <vt:lpstr>'Forma 7'!VAS076_F_Silumosatsiska31IS</vt:lpstr>
      <vt:lpstr>VAS076_F_Silumosatsiska31IS</vt:lpstr>
      <vt:lpstr>'Forma 7'!VAS076_F_Silumosatsiska331GeriamojoVandens</vt:lpstr>
      <vt:lpstr>VAS076_F_Silumosatsiska331GeriamojoVandens</vt:lpstr>
      <vt:lpstr>'Forma 7'!VAS076_F_Silumosatsiska332GeriamojoVandens</vt:lpstr>
      <vt:lpstr>VAS076_F_Silumosatsiska332GeriamojoVandens</vt:lpstr>
      <vt:lpstr>'Forma 7'!VAS076_F_Silumosatsiska333GeriamojoVandens</vt:lpstr>
      <vt:lpstr>VAS076_F_Silumosatsiska333GeriamojoVandens</vt:lpstr>
      <vt:lpstr>'Forma 7'!VAS076_F_Silumosatsiska33IsViso</vt:lpstr>
      <vt:lpstr>VAS076_F_Silumosatsiska33IsViso</vt:lpstr>
      <vt:lpstr>'Forma 7'!VAS076_F_Silumosatsiska341NuotekuSurinkimas</vt:lpstr>
      <vt:lpstr>VAS076_F_Silumosatsiska341NuotekuSurinkimas</vt:lpstr>
      <vt:lpstr>'Forma 7'!VAS076_F_Silumosatsiska342NuotekuValymas</vt:lpstr>
      <vt:lpstr>VAS076_F_Silumosatsiska342NuotekuValymas</vt:lpstr>
      <vt:lpstr>'Forma 7'!VAS076_F_Silumosatsiska343NuotekuDumblo</vt:lpstr>
      <vt:lpstr>VAS076_F_Silumosatsiska343NuotekuDumblo</vt:lpstr>
      <vt:lpstr>'Forma 7'!VAS076_F_Silumosatsiska34IsViso</vt:lpstr>
      <vt:lpstr>VAS076_F_Silumosatsiska34IsViso</vt:lpstr>
      <vt:lpstr>'Forma 7'!VAS076_F_Silumosatsiska35PavirsiniuNuoteku</vt:lpstr>
      <vt:lpstr>VAS076_F_Silumosatsiska35PavirsiniuNuoteku</vt:lpstr>
      <vt:lpstr>'Forma 7'!VAS076_F_Silumosatsiska36KitosReguliuojamosios</vt:lpstr>
      <vt:lpstr>VAS076_F_Silumosatsiska36KitosReguliuojamosios</vt:lpstr>
      <vt:lpstr>'Forma 7'!VAS076_F_Silumosatsiska37KitosVeiklos</vt:lpstr>
      <vt:lpstr>VAS076_F_Silumosatsiska37KitosVeiklos</vt:lpstr>
      <vt:lpstr>'Forma 7'!VAS076_F_Silumosatsiska3Apskaitosveikla1</vt:lpstr>
      <vt:lpstr>VAS076_F_Silumosatsiska3Apskaitosveikla1</vt:lpstr>
      <vt:lpstr>'Forma 7'!VAS076_F_Silumosatsiska3Kitareguliuoja1</vt:lpstr>
      <vt:lpstr>VAS076_F_Silumosatsiska3Kitareguliuoja1</vt:lpstr>
      <vt:lpstr>'Forma 7'!VAS076_F_Silumosatsiska41IS</vt:lpstr>
      <vt:lpstr>VAS076_F_Silumosatsiska41IS</vt:lpstr>
      <vt:lpstr>'Forma 7'!VAS076_F_Silumosatsiska431GeriamojoVandens</vt:lpstr>
      <vt:lpstr>VAS076_F_Silumosatsiska431GeriamojoVandens</vt:lpstr>
      <vt:lpstr>'Forma 7'!VAS076_F_Silumosatsiska432GeriamojoVandens</vt:lpstr>
      <vt:lpstr>VAS076_F_Silumosatsiska432GeriamojoVandens</vt:lpstr>
      <vt:lpstr>'Forma 7'!VAS076_F_Silumosatsiska433GeriamojoVandens</vt:lpstr>
      <vt:lpstr>VAS076_F_Silumosatsiska433GeriamojoVandens</vt:lpstr>
      <vt:lpstr>'Forma 7'!VAS076_F_Silumosatsiska43IsViso</vt:lpstr>
      <vt:lpstr>VAS076_F_Silumosatsiska43IsViso</vt:lpstr>
      <vt:lpstr>'Forma 7'!VAS076_F_Silumosatsiska441NuotekuSurinkimas</vt:lpstr>
      <vt:lpstr>VAS076_F_Silumosatsiska441NuotekuSurinkimas</vt:lpstr>
      <vt:lpstr>'Forma 7'!VAS076_F_Silumosatsiska442NuotekuValymas</vt:lpstr>
      <vt:lpstr>VAS076_F_Silumosatsiska442NuotekuValymas</vt:lpstr>
      <vt:lpstr>'Forma 7'!VAS076_F_Silumosatsiska443NuotekuDumblo</vt:lpstr>
      <vt:lpstr>VAS076_F_Silumosatsiska443NuotekuDumblo</vt:lpstr>
      <vt:lpstr>'Forma 7'!VAS076_F_Silumosatsiska44IsViso</vt:lpstr>
      <vt:lpstr>VAS076_F_Silumosatsiska44IsViso</vt:lpstr>
      <vt:lpstr>'Forma 7'!VAS076_F_Silumosatsiska45PavirsiniuNuoteku</vt:lpstr>
      <vt:lpstr>VAS076_F_Silumosatsiska45PavirsiniuNuoteku</vt:lpstr>
      <vt:lpstr>'Forma 7'!VAS076_F_Silumosatsiska46KitosReguliuojamosios</vt:lpstr>
      <vt:lpstr>VAS076_F_Silumosatsiska46KitosReguliuojamosios</vt:lpstr>
      <vt:lpstr>'Forma 7'!VAS076_F_Silumosatsiska47KitosVeiklos</vt:lpstr>
      <vt:lpstr>VAS076_F_Silumosatsiska47KitosVeiklos</vt:lpstr>
      <vt:lpstr>'Forma 7'!VAS076_F_Silumosatsiska4Apskaitosveikla1</vt:lpstr>
      <vt:lpstr>VAS076_F_Silumosatsiska4Apskaitosveikla1</vt:lpstr>
      <vt:lpstr>'Forma 7'!VAS076_F_Silumosatsiska4Kitareguliuoja1</vt:lpstr>
      <vt:lpstr>VAS076_F_Silumosatsiska4Kitareguliuoja1</vt:lpstr>
      <vt:lpstr>'Forma 7'!VAS076_F_Silumosirkarst11IS</vt:lpstr>
      <vt:lpstr>VAS076_F_Silumosirkarst11IS</vt:lpstr>
      <vt:lpstr>'Forma 7'!VAS076_F_Silumosirkarst131GeriamojoVandens</vt:lpstr>
      <vt:lpstr>VAS076_F_Silumosirkarst131GeriamojoVandens</vt:lpstr>
      <vt:lpstr>'Forma 7'!VAS076_F_Silumosirkarst132GeriamojoVandens</vt:lpstr>
      <vt:lpstr>VAS076_F_Silumosirkarst132GeriamojoVandens</vt:lpstr>
      <vt:lpstr>'Forma 7'!VAS076_F_Silumosirkarst133GeriamojoVandens</vt:lpstr>
      <vt:lpstr>VAS076_F_Silumosirkarst133GeriamojoVandens</vt:lpstr>
      <vt:lpstr>'Forma 7'!VAS076_F_Silumosirkarst13IsViso</vt:lpstr>
      <vt:lpstr>VAS076_F_Silumosirkarst13IsViso</vt:lpstr>
      <vt:lpstr>'Forma 7'!VAS076_F_Silumosirkarst141NuotekuSurinkimas</vt:lpstr>
      <vt:lpstr>VAS076_F_Silumosirkarst141NuotekuSurinkimas</vt:lpstr>
      <vt:lpstr>'Forma 7'!VAS076_F_Silumosirkarst142NuotekuValymas</vt:lpstr>
      <vt:lpstr>VAS076_F_Silumosirkarst142NuotekuValymas</vt:lpstr>
      <vt:lpstr>'Forma 7'!VAS076_F_Silumosirkarst143NuotekuDumblo</vt:lpstr>
      <vt:lpstr>VAS076_F_Silumosirkarst143NuotekuDumblo</vt:lpstr>
      <vt:lpstr>'Forma 7'!VAS076_F_Silumosirkarst14IsViso</vt:lpstr>
      <vt:lpstr>VAS076_F_Silumosirkarst14IsViso</vt:lpstr>
      <vt:lpstr>'Forma 7'!VAS076_F_Silumosirkarst15PavirsiniuNuoteku</vt:lpstr>
      <vt:lpstr>VAS076_F_Silumosirkarst15PavirsiniuNuoteku</vt:lpstr>
      <vt:lpstr>'Forma 7'!VAS076_F_Silumosirkarst16KitosReguliuojamosios</vt:lpstr>
      <vt:lpstr>VAS076_F_Silumosirkarst16KitosReguliuojamosios</vt:lpstr>
      <vt:lpstr>'Forma 7'!VAS076_F_Silumosirkarst17KitosVeiklos</vt:lpstr>
      <vt:lpstr>VAS076_F_Silumosirkarst17KitosVeiklos</vt:lpstr>
      <vt:lpstr>'Forma 7'!VAS076_F_Silumosirkarst1Apskaitosveikla1</vt:lpstr>
      <vt:lpstr>VAS076_F_Silumosirkarst1Apskaitosveikla1</vt:lpstr>
      <vt:lpstr>'Forma 7'!VAS076_F_Silumosirkarst1Kitareguliuoja1</vt:lpstr>
      <vt:lpstr>VAS076_F_Silumosirkarst1Kitareguliuoja1</vt:lpstr>
      <vt:lpstr>'Forma 7'!VAS076_F_Silumosirkarst21IS</vt:lpstr>
      <vt:lpstr>VAS076_F_Silumosirkarst21IS</vt:lpstr>
      <vt:lpstr>'Forma 7'!VAS076_F_Silumosirkarst231GeriamojoVandens</vt:lpstr>
      <vt:lpstr>VAS076_F_Silumosirkarst231GeriamojoVandens</vt:lpstr>
      <vt:lpstr>'Forma 7'!VAS076_F_Silumosirkarst232GeriamojoVandens</vt:lpstr>
      <vt:lpstr>VAS076_F_Silumosirkarst232GeriamojoVandens</vt:lpstr>
      <vt:lpstr>'Forma 7'!VAS076_F_Silumosirkarst233GeriamojoVandens</vt:lpstr>
      <vt:lpstr>VAS076_F_Silumosirkarst233GeriamojoVandens</vt:lpstr>
      <vt:lpstr>'Forma 7'!VAS076_F_Silumosirkarst23IsViso</vt:lpstr>
      <vt:lpstr>VAS076_F_Silumosirkarst23IsViso</vt:lpstr>
      <vt:lpstr>'Forma 7'!VAS076_F_Silumosirkarst241NuotekuSurinkimas</vt:lpstr>
      <vt:lpstr>VAS076_F_Silumosirkarst241NuotekuSurinkimas</vt:lpstr>
      <vt:lpstr>'Forma 7'!VAS076_F_Silumosirkarst242NuotekuValymas</vt:lpstr>
      <vt:lpstr>VAS076_F_Silumosirkarst242NuotekuValymas</vt:lpstr>
      <vt:lpstr>'Forma 7'!VAS076_F_Silumosirkarst243NuotekuDumblo</vt:lpstr>
      <vt:lpstr>VAS076_F_Silumosirkarst243NuotekuDumblo</vt:lpstr>
      <vt:lpstr>'Forma 7'!VAS076_F_Silumosirkarst24IsViso</vt:lpstr>
      <vt:lpstr>VAS076_F_Silumosirkarst24IsViso</vt:lpstr>
      <vt:lpstr>'Forma 7'!VAS076_F_Silumosirkarst25PavirsiniuNuoteku</vt:lpstr>
      <vt:lpstr>VAS076_F_Silumosirkarst25PavirsiniuNuoteku</vt:lpstr>
      <vt:lpstr>'Forma 7'!VAS076_F_Silumosirkarst26KitosReguliuojamosios</vt:lpstr>
      <vt:lpstr>VAS076_F_Silumosirkarst26KitosReguliuojamosios</vt:lpstr>
      <vt:lpstr>'Forma 7'!VAS076_F_Silumosirkarst27KitosVeiklos</vt:lpstr>
      <vt:lpstr>VAS076_F_Silumosirkarst27KitosVeiklos</vt:lpstr>
      <vt:lpstr>'Forma 7'!VAS076_F_Silumosirkarst2Apskaitosveikla1</vt:lpstr>
      <vt:lpstr>VAS076_F_Silumosirkarst2Apskaitosveikla1</vt:lpstr>
      <vt:lpstr>'Forma 7'!VAS076_F_Silumosirkarst2Kitareguliuoja1</vt:lpstr>
      <vt:lpstr>VAS076_F_Silumosirkarst2Kitareguliuoja1</vt:lpstr>
      <vt:lpstr>'Forma 7'!VAS076_F_Silumosirkarst31IS</vt:lpstr>
      <vt:lpstr>VAS076_F_Silumosirkarst31IS</vt:lpstr>
      <vt:lpstr>'Forma 7'!VAS076_F_Silumosirkarst331GeriamojoVandens</vt:lpstr>
      <vt:lpstr>VAS076_F_Silumosirkarst331GeriamojoVandens</vt:lpstr>
      <vt:lpstr>'Forma 7'!VAS076_F_Silumosirkarst332GeriamojoVandens</vt:lpstr>
      <vt:lpstr>VAS076_F_Silumosirkarst332GeriamojoVandens</vt:lpstr>
      <vt:lpstr>'Forma 7'!VAS076_F_Silumosirkarst333GeriamojoVandens</vt:lpstr>
      <vt:lpstr>VAS076_F_Silumosirkarst333GeriamojoVandens</vt:lpstr>
      <vt:lpstr>'Forma 7'!VAS076_F_Silumosirkarst33IsViso</vt:lpstr>
      <vt:lpstr>VAS076_F_Silumosirkarst33IsViso</vt:lpstr>
      <vt:lpstr>'Forma 7'!VAS076_F_Silumosirkarst341NuotekuSurinkimas</vt:lpstr>
      <vt:lpstr>VAS076_F_Silumosirkarst341NuotekuSurinkimas</vt:lpstr>
      <vt:lpstr>'Forma 7'!VAS076_F_Silumosirkarst342NuotekuValymas</vt:lpstr>
      <vt:lpstr>VAS076_F_Silumosirkarst342NuotekuValymas</vt:lpstr>
      <vt:lpstr>'Forma 7'!VAS076_F_Silumosirkarst343NuotekuDumblo</vt:lpstr>
      <vt:lpstr>VAS076_F_Silumosirkarst343NuotekuDumblo</vt:lpstr>
      <vt:lpstr>'Forma 7'!VAS076_F_Silumosirkarst34IsViso</vt:lpstr>
      <vt:lpstr>VAS076_F_Silumosirkarst34IsViso</vt:lpstr>
      <vt:lpstr>'Forma 7'!VAS076_F_Silumosirkarst35PavirsiniuNuoteku</vt:lpstr>
      <vt:lpstr>VAS076_F_Silumosirkarst35PavirsiniuNuoteku</vt:lpstr>
      <vt:lpstr>'Forma 7'!VAS076_F_Silumosirkarst36KitosReguliuojamosios</vt:lpstr>
      <vt:lpstr>VAS076_F_Silumosirkarst36KitosReguliuojamosios</vt:lpstr>
      <vt:lpstr>'Forma 7'!VAS076_F_Silumosirkarst37KitosVeiklos</vt:lpstr>
      <vt:lpstr>VAS076_F_Silumosirkarst37KitosVeiklos</vt:lpstr>
      <vt:lpstr>'Forma 7'!VAS076_F_Silumosirkarst3Apskaitosveikla1</vt:lpstr>
      <vt:lpstr>VAS076_F_Silumosirkarst3Apskaitosveikla1</vt:lpstr>
      <vt:lpstr>'Forma 7'!VAS076_F_Silumosirkarst3Kitareguliuoja1</vt:lpstr>
      <vt:lpstr>VAS076_F_Silumosirkarst3Kitareguliuoja1</vt:lpstr>
      <vt:lpstr>'Forma 7'!VAS076_F_Silumosirkarst41IS</vt:lpstr>
      <vt:lpstr>VAS076_F_Silumosirkarst41IS</vt:lpstr>
      <vt:lpstr>'Forma 7'!VAS076_F_Silumosirkarst431GeriamojoVandens</vt:lpstr>
      <vt:lpstr>VAS076_F_Silumosirkarst431GeriamojoVandens</vt:lpstr>
      <vt:lpstr>'Forma 7'!VAS076_F_Silumosirkarst432GeriamojoVandens</vt:lpstr>
      <vt:lpstr>VAS076_F_Silumosirkarst432GeriamojoVandens</vt:lpstr>
      <vt:lpstr>'Forma 7'!VAS076_F_Silumosirkarst433GeriamojoVandens</vt:lpstr>
      <vt:lpstr>VAS076_F_Silumosirkarst433GeriamojoVandens</vt:lpstr>
      <vt:lpstr>'Forma 7'!VAS076_F_Silumosirkarst43IsViso</vt:lpstr>
      <vt:lpstr>VAS076_F_Silumosirkarst43IsViso</vt:lpstr>
      <vt:lpstr>'Forma 7'!VAS076_F_Silumosirkarst441NuotekuSurinkimas</vt:lpstr>
      <vt:lpstr>VAS076_F_Silumosirkarst441NuotekuSurinkimas</vt:lpstr>
      <vt:lpstr>'Forma 7'!VAS076_F_Silumosirkarst442NuotekuValymas</vt:lpstr>
      <vt:lpstr>VAS076_F_Silumosirkarst442NuotekuValymas</vt:lpstr>
      <vt:lpstr>'Forma 7'!VAS076_F_Silumosirkarst443NuotekuDumblo</vt:lpstr>
      <vt:lpstr>VAS076_F_Silumosirkarst443NuotekuDumblo</vt:lpstr>
      <vt:lpstr>'Forma 7'!VAS076_F_Silumosirkarst44IsViso</vt:lpstr>
      <vt:lpstr>VAS076_F_Silumosirkarst44IsViso</vt:lpstr>
      <vt:lpstr>'Forma 7'!VAS076_F_Silumosirkarst45PavirsiniuNuoteku</vt:lpstr>
      <vt:lpstr>VAS076_F_Silumosirkarst45PavirsiniuNuoteku</vt:lpstr>
      <vt:lpstr>'Forma 7'!VAS076_F_Silumosirkarst46KitosReguliuojamosios</vt:lpstr>
      <vt:lpstr>VAS076_F_Silumosirkarst46KitosReguliuojamosios</vt:lpstr>
      <vt:lpstr>'Forma 7'!VAS076_F_Silumosirkarst47KitosVeiklos</vt:lpstr>
      <vt:lpstr>VAS076_F_Silumosirkarst47KitosVeiklos</vt:lpstr>
      <vt:lpstr>'Forma 7'!VAS076_F_Silumosirkarst4Apskaitosveikla1</vt:lpstr>
      <vt:lpstr>VAS076_F_Silumosirkarst4Apskaitosveikla1</vt:lpstr>
      <vt:lpstr>'Forma 7'!VAS076_F_Silumosirkarst4Kitareguliuoja1</vt:lpstr>
      <vt:lpstr>VAS076_F_Silumosirkarst4Kitareguliuoja1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9'!VAS078_D_Vandentiekiopr1</vt:lpstr>
      <vt:lpstr>VAS078_D_Vandentiekiopr1</vt:lpstr>
      <vt:lpstr>'Forma 9'!VAS078_D_Vandentiekiusk1</vt:lpstr>
      <vt:lpstr>VAS078_D_Vandentiekiusk1</vt:lpstr>
      <vt:lpstr>'Forma 9'!VAS078_D_Vandentiekyjel1</vt:lpstr>
      <vt:lpstr>VAS078_D_Vandentiekyjel1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9'!VAS078_F_Vandentiekyjel1AtaskaitinisLaikotarpis</vt:lpstr>
      <vt:lpstr>VAS078_F_Vandentiekyjel1AtaskaitinisLaikotarpis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12'!VAS083_D_Apskaitosveikla1</vt:lpstr>
      <vt:lpstr>VAS083_D_Apskaitosveikla1</vt:lpstr>
      <vt:lpstr>'Forma 12'!VAS083_D_Atsiskaitomiej1</vt:lpstr>
      <vt:lpstr>VAS083_D_Atsiskaitomiej1</vt:lpstr>
      <vt:lpstr>'Forma 12'!VAS083_D_Atsiskaitomiej2</vt:lpstr>
      <vt:lpstr>VAS083_D_Atsiskaitomiej2</vt:lpstr>
      <vt:lpstr>'Forma 12'!VAS083_D_Atsiskaitomiej3</vt:lpstr>
      <vt:lpstr>VAS083_D_Atsiskaitomiej3</vt:lpstr>
      <vt:lpstr>'Forma 12'!VAS083_D_Bendraipaskirs1</vt:lpstr>
      <vt:lpstr>VAS083_D_Bendraipaskirs1</vt:lpstr>
      <vt:lpstr>'Forma 12'!VAS083_D_Geriamojovande1</vt:lpstr>
      <vt:lpstr>VAS083_D_Geriamojovande1</vt:lpstr>
      <vt:lpstr>'Forma 12'!VAS083_D_Geriamojovande2</vt:lpstr>
      <vt:lpstr>VAS083_D_Geriamojovande2</vt:lpstr>
      <vt:lpstr>'Forma 12'!VAS083_D_Geriamojovande3</vt:lpstr>
      <vt:lpstr>VAS083_D_Geriamojovande3</vt:lpstr>
      <vt:lpstr>'Forma 12'!VAS083_D_Geriamojovande4</vt:lpstr>
      <vt:lpstr>VAS083_D_Geriamojovande4</vt:lpstr>
      <vt:lpstr>'Forma 12'!VAS083_D_Geriamojovande5</vt:lpstr>
      <vt:lpstr>VAS083_D_Geriamojovande5</vt:lpstr>
      <vt:lpstr>'Forma 12'!VAS083_D_Geriamojovande6</vt:lpstr>
      <vt:lpstr>VAS083_D_Geriamojovande6</vt:lpstr>
      <vt:lpstr>'Forma 12'!VAS083_D_Geriamojovande7</vt:lpstr>
      <vt:lpstr>VAS083_D_Geriamojovande7</vt:lpstr>
      <vt:lpstr>'Forma 12'!VAS083_D_Geriamojovande8</vt:lpstr>
      <vt:lpstr>VAS083_D_Geriamojovande8</vt:lpstr>
      <vt:lpstr>'Forma 12'!VAS083_D_Geriamojovande9</vt:lpstr>
      <vt:lpstr>VAS083_D_Geriamojovande9</vt:lpstr>
      <vt:lpstr>'Forma 12'!VAS083_D_Ilgalaikioturt1</vt:lpstr>
      <vt:lpstr>VAS083_D_Ilgalaikioturt1</vt:lpstr>
      <vt:lpstr>'Forma 12'!VAS083_D_Ilgalaikioturt10</vt:lpstr>
      <vt:lpstr>VAS083_D_Ilgalaikioturt10</vt:lpstr>
      <vt:lpstr>'Forma 12'!VAS083_D_Ilgalaikioturt100</vt:lpstr>
      <vt:lpstr>VAS083_D_Ilgalaikioturt100</vt:lpstr>
      <vt:lpstr>'Forma 12'!VAS083_D_Ilgalaikioturt101</vt:lpstr>
      <vt:lpstr>VAS083_D_Ilgalaikioturt101</vt:lpstr>
      <vt:lpstr>'Forma 12'!VAS083_D_Ilgalaikioturt102</vt:lpstr>
      <vt:lpstr>VAS083_D_Ilgalaikioturt102</vt:lpstr>
      <vt:lpstr>'Forma 12'!VAS083_D_Ilgalaikioturt103</vt:lpstr>
      <vt:lpstr>VAS083_D_Ilgalaikioturt103</vt:lpstr>
      <vt:lpstr>'Forma 12'!VAS083_D_Ilgalaikioturt104</vt:lpstr>
      <vt:lpstr>VAS083_D_Ilgalaikioturt104</vt:lpstr>
      <vt:lpstr>'Forma 12'!VAS083_D_Ilgalaikioturt105</vt:lpstr>
      <vt:lpstr>VAS083_D_Ilgalaikioturt105</vt:lpstr>
      <vt:lpstr>'Forma 12'!VAS083_D_Ilgalaikioturt106</vt:lpstr>
      <vt:lpstr>VAS083_D_Ilgalaikioturt106</vt:lpstr>
      <vt:lpstr>'Forma 12'!VAS083_D_Ilgalaikioturt107</vt:lpstr>
      <vt:lpstr>VAS083_D_Ilgalaikioturt107</vt:lpstr>
      <vt:lpstr>'Forma 12'!VAS083_D_Ilgalaikioturt108</vt:lpstr>
      <vt:lpstr>VAS083_D_Ilgalaikioturt108</vt:lpstr>
      <vt:lpstr>'Forma 12'!VAS083_D_Ilgalaikioturt109</vt:lpstr>
      <vt:lpstr>VAS083_D_Ilgalaikioturt109</vt:lpstr>
      <vt:lpstr>'Forma 12'!VAS083_D_Ilgalaikioturt11</vt:lpstr>
      <vt:lpstr>VAS083_D_Ilgalaikioturt11</vt:lpstr>
      <vt:lpstr>'Forma 12'!VAS083_D_Ilgalaikioturt110</vt:lpstr>
      <vt:lpstr>VAS083_D_Ilgalaikioturt110</vt:lpstr>
      <vt:lpstr>'Forma 12'!VAS083_D_Ilgalaikioturt111</vt:lpstr>
      <vt:lpstr>VAS083_D_Ilgalaikioturt111</vt:lpstr>
      <vt:lpstr>'Forma 12'!VAS083_D_Ilgalaikioturt112</vt:lpstr>
      <vt:lpstr>VAS083_D_Ilgalaikioturt112</vt:lpstr>
      <vt:lpstr>'Forma 12'!VAS083_D_Ilgalaikioturt113</vt:lpstr>
      <vt:lpstr>VAS083_D_Ilgalaikioturt113</vt:lpstr>
      <vt:lpstr>'Forma 12'!VAS083_D_Ilgalaikioturt114</vt:lpstr>
      <vt:lpstr>VAS083_D_Ilgalaikioturt114</vt:lpstr>
      <vt:lpstr>'Forma 12'!VAS083_D_Ilgalaikioturt115</vt:lpstr>
      <vt:lpstr>VAS083_D_Ilgalaikioturt115</vt:lpstr>
      <vt:lpstr>'Forma 12'!VAS083_D_Ilgalaikioturt116</vt:lpstr>
      <vt:lpstr>VAS083_D_Ilgalaikioturt116</vt:lpstr>
      <vt:lpstr>'Forma 12'!VAS083_D_Ilgalaikioturt117</vt:lpstr>
      <vt:lpstr>VAS083_D_Ilgalaikioturt117</vt:lpstr>
      <vt:lpstr>'Forma 12'!VAS083_D_Ilgalaikioturt118</vt:lpstr>
      <vt:lpstr>VAS083_D_Ilgalaikioturt118</vt:lpstr>
      <vt:lpstr>'Forma 12'!VAS083_D_Ilgalaikioturt119</vt:lpstr>
      <vt:lpstr>VAS083_D_Ilgalaikioturt119</vt:lpstr>
      <vt:lpstr>'Forma 12'!VAS083_D_Ilgalaikioturt12</vt:lpstr>
      <vt:lpstr>VAS083_D_Ilgalaikioturt12</vt:lpstr>
      <vt:lpstr>'Forma 12'!VAS083_D_Ilgalaikioturt120</vt:lpstr>
      <vt:lpstr>VAS083_D_Ilgalaikioturt120</vt:lpstr>
      <vt:lpstr>'Forma 12'!VAS083_D_Ilgalaikioturt121</vt:lpstr>
      <vt:lpstr>VAS083_D_Ilgalaikioturt121</vt:lpstr>
      <vt:lpstr>'Forma 12'!VAS083_D_Ilgalaikioturt122</vt:lpstr>
      <vt:lpstr>VAS083_D_Ilgalaikioturt122</vt:lpstr>
      <vt:lpstr>'Forma 12'!VAS083_D_Ilgalaikioturt123</vt:lpstr>
      <vt:lpstr>VAS083_D_Ilgalaikioturt123</vt:lpstr>
      <vt:lpstr>'Forma 12'!VAS083_D_Ilgalaikioturt124</vt:lpstr>
      <vt:lpstr>VAS083_D_Ilgalaikioturt124</vt:lpstr>
      <vt:lpstr>'Forma 12'!VAS083_D_Ilgalaikioturt125</vt:lpstr>
      <vt:lpstr>VAS083_D_Ilgalaikioturt125</vt:lpstr>
      <vt:lpstr>'Forma 12'!VAS083_D_Ilgalaikioturt126</vt:lpstr>
      <vt:lpstr>VAS083_D_Ilgalaikioturt126</vt:lpstr>
      <vt:lpstr>'Forma 12'!VAS083_D_Ilgalaikioturt127</vt:lpstr>
      <vt:lpstr>VAS083_D_Ilgalaikioturt127</vt:lpstr>
      <vt:lpstr>'Forma 12'!VAS083_D_Ilgalaikioturt128</vt:lpstr>
      <vt:lpstr>VAS083_D_Ilgalaikioturt128</vt:lpstr>
      <vt:lpstr>'Forma 12'!VAS083_D_Ilgalaikioturt129</vt:lpstr>
      <vt:lpstr>VAS083_D_Ilgalaikioturt129</vt:lpstr>
      <vt:lpstr>'Forma 12'!VAS083_D_Ilgalaikioturt13</vt:lpstr>
      <vt:lpstr>VAS083_D_Ilgalaikioturt13</vt:lpstr>
      <vt:lpstr>'Forma 12'!VAS083_D_Ilgalaikioturt130</vt:lpstr>
      <vt:lpstr>VAS083_D_Ilgalaikioturt130</vt:lpstr>
      <vt:lpstr>'Forma 12'!VAS083_D_Ilgalaikioturt131</vt:lpstr>
      <vt:lpstr>VAS083_D_Ilgalaikioturt131</vt:lpstr>
      <vt:lpstr>'Forma 12'!VAS083_D_Ilgalaikioturt132</vt:lpstr>
      <vt:lpstr>VAS083_D_Ilgalaikioturt132</vt:lpstr>
      <vt:lpstr>'Forma 12'!VAS083_D_Ilgalaikioturt133</vt:lpstr>
      <vt:lpstr>VAS083_D_Ilgalaikioturt133</vt:lpstr>
      <vt:lpstr>'Forma 12'!VAS083_D_Ilgalaikioturt134</vt:lpstr>
      <vt:lpstr>VAS083_D_Ilgalaikioturt134</vt:lpstr>
      <vt:lpstr>'Forma 12'!VAS083_D_Ilgalaikioturt135</vt:lpstr>
      <vt:lpstr>VAS083_D_Ilgalaikioturt135</vt:lpstr>
      <vt:lpstr>'Forma 12'!VAS083_D_Ilgalaikioturt136</vt:lpstr>
      <vt:lpstr>VAS083_D_Ilgalaikioturt136</vt:lpstr>
      <vt:lpstr>'Forma 12'!VAS083_D_Ilgalaikioturt137</vt:lpstr>
      <vt:lpstr>VAS083_D_Ilgalaikioturt137</vt:lpstr>
      <vt:lpstr>'Forma 12'!VAS083_D_Ilgalaikioturt138</vt:lpstr>
      <vt:lpstr>VAS083_D_Ilgalaikioturt138</vt:lpstr>
      <vt:lpstr>'Forma 12'!VAS083_D_Ilgalaikioturt139</vt:lpstr>
      <vt:lpstr>VAS083_D_Ilgalaikioturt139</vt:lpstr>
      <vt:lpstr>'Forma 12'!VAS083_D_Ilgalaikioturt14</vt:lpstr>
      <vt:lpstr>VAS083_D_Ilgalaikioturt14</vt:lpstr>
      <vt:lpstr>'Forma 12'!VAS083_D_Ilgalaikioturt140</vt:lpstr>
      <vt:lpstr>VAS083_D_Ilgalaikioturt140</vt:lpstr>
      <vt:lpstr>'Forma 12'!VAS083_D_Ilgalaikioturt141</vt:lpstr>
      <vt:lpstr>VAS083_D_Ilgalaikioturt141</vt:lpstr>
      <vt:lpstr>'Forma 12'!VAS083_D_Ilgalaikioturt142</vt:lpstr>
      <vt:lpstr>VAS083_D_Ilgalaikioturt142</vt:lpstr>
      <vt:lpstr>'Forma 12'!VAS083_D_Ilgalaikioturt143</vt:lpstr>
      <vt:lpstr>VAS083_D_Ilgalaikioturt143</vt:lpstr>
      <vt:lpstr>'Forma 12'!VAS083_D_Ilgalaikioturt144</vt:lpstr>
      <vt:lpstr>VAS083_D_Ilgalaikioturt144</vt:lpstr>
      <vt:lpstr>'Forma 12'!VAS083_D_Ilgalaikioturt145</vt:lpstr>
      <vt:lpstr>VAS083_D_Ilgalaikioturt145</vt:lpstr>
      <vt:lpstr>'Forma 12'!VAS083_D_Ilgalaikioturt146</vt:lpstr>
      <vt:lpstr>VAS083_D_Ilgalaikioturt146</vt:lpstr>
      <vt:lpstr>'Forma 12'!VAS083_D_Ilgalaikioturt147</vt:lpstr>
      <vt:lpstr>VAS083_D_Ilgalaikioturt147</vt:lpstr>
      <vt:lpstr>'Forma 12'!VAS083_D_Ilgalaikioturt148</vt:lpstr>
      <vt:lpstr>VAS083_D_Ilgalaikioturt148</vt:lpstr>
      <vt:lpstr>'Forma 12'!VAS083_D_Ilgalaikioturt149</vt:lpstr>
      <vt:lpstr>VAS083_D_Ilgalaikioturt149</vt:lpstr>
      <vt:lpstr>'Forma 12'!VAS083_D_Ilgalaikioturt15</vt:lpstr>
      <vt:lpstr>VAS083_D_Ilgalaikioturt15</vt:lpstr>
      <vt:lpstr>'Forma 12'!VAS083_D_Ilgalaikioturt150</vt:lpstr>
      <vt:lpstr>VAS083_D_Ilgalaikioturt150</vt:lpstr>
      <vt:lpstr>'Forma 12'!VAS083_D_Ilgalaikioturt151</vt:lpstr>
      <vt:lpstr>VAS083_D_Ilgalaikioturt151</vt:lpstr>
      <vt:lpstr>'Forma 12'!VAS083_D_Ilgalaikioturt152</vt:lpstr>
      <vt:lpstr>VAS083_D_Ilgalaikioturt152</vt:lpstr>
      <vt:lpstr>'Forma 12'!VAS083_D_Ilgalaikioturt153</vt:lpstr>
      <vt:lpstr>VAS083_D_Ilgalaikioturt153</vt:lpstr>
      <vt:lpstr>'Forma 12'!VAS083_D_Ilgalaikioturt154</vt:lpstr>
      <vt:lpstr>VAS083_D_Ilgalaikioturt154</vt:lpstr>
      <vt:lpstr>'Forma 12'!VAS083_D_Ilgalaikioturt155</vt:lpstr>
      <vt:lpstr>VAS083_D_Ilgalaikioturt155</vt:lpstr>
      <vt:lpstr>'Forma 12'!VAS083_D_Ilgalaikioturt156</vt:lpstr>
      <vt:lpstr>VAS083_D_Ilgalaikioturt156</vt:lpstr>
      <vt:lpstr>'Forma 12'!VAS083_D_Ilgalaikioturt157</vt:lpstr>
      <vt:lpstr>VAS083_D_Ilgalaikioturt157</vt:lpstr>
      <vt:lpstr>'Forma 12'!VAS083_D_Ilgalaikioturt158</vt:lpstr>
      <vt:lpstr>VAS083_D_Ilgalaikioturt158</vt:lpstr>
      <vt:lpstr>'Forma 12'!VAS083_D_Ilgalaikioturt159</vt:lpstr>
      <vt:lpstr>VAS083_D_Ilgalaikioturt159</vt:lpstr>
      <vt:lpstr>'Forma 12'!VAS083_D_Ilgalaikioturt16</vt:lpstr>
      <vt:lpstr>VAS083_D_Ilgalaikioturt16</vt:lpstr>
      <vt:lpstr>'Forma 12'!VAS083_D_Ilgalaikioturt160</vt:lpstr>
      <vt:lpstr>VAS083_D_Ilgalaikioturt160</vt:lpstr>
      <vt:lpstr>'Forma 12'!VAS083_D_Ilgalaikioturt161</vt:lpstr>
      <vt:lpstr>VAS083_D_Ilgalaikioturt161</vt:lpstr>
      <vt:lpstr>'Forma 12'!VAS083_D_Ilgalaikioturt162</vt:lpstr>
      <vt:lpstr>VAS083_D_Ilgalaikioturt162</vt:lpstr>
      <vt:lpstr>'Forma 12'!VAS083_D_Ilgalaikioturt163</vt:lpstr>
      <vt:lpstr>VAS083_D_Ilgalaikioturt163</vt:lpstr>
      <vt:lpstr>'Forma 12'!VAS083_D_Ilgalaikioturt164</vt:lpstr>
      <vt:lpstr>VAS083_D_Ilgalaikioturt164</vt:lpstr>
      <vt:lpstr>'Forma 12'!VAS083_D_Ilgalaikioturt165</vt:lpstr>
      <vt:lpstr>VAS083_D_Ilgalaikioturt165</vt:lpstr>
      <vt:lpstr>'Forma 12'!VAS083_D_Ilgalaikioturt166</vt:lpstr>
      <vt:lpstr>VAS083_D_Ilgalaikioturt166</vt:lpstr>
      <vt:lpstr>'Forma 12'!VAS083_D_Ilgalaikioturt167</vt:lpstr>
      <vt:lpstr>VAS083_D_Ilgalaikioturt167</vt:lpstr>
      <vt:lpstr>'Forma 12'!VAS083_D_Ilgalaikioturt168</vt:lpstr>
      <vt:lpstr>VAS083_D_Ilgalaikioturt168</vt:lpstr>
      <vt:lpstr>'Forma 12'!VAS083_D_Ilgalaikioturt17</vt:lpstr>
      <vt:lpstr>VAS083_D_Ilgalaikioturt17</vt:lpstr>
      <vt:lpstr>'Forma 12'!VAS083_D_Ilgalaikioturt18</vt:lpstr>
      <vt:lpstr>VAS083_D_Ilgalaikioturt18</vt:lpstr>
      <vt:lpstr>'Forma 12'!VAS083_D_Ilgalaikioturt19</vt:lpstr>
      <vt:lpstr>VAS083_D_Ilgalaikioturt19</vt:lpstr>
      <vt:lpstr>'Forma 12'!VAS083_D_Ilgalaikioturt2</vt:lpstr>
      <vt:lpstr>VAS083_D_Ilgalaikioturt2</vt:lpstr>
      <vt:lpstr>'Forma 12'!VAS083_D_Ilgalaikioturt20</vt:lpstr>
      <vt:lpstr>VAS083_D_Ilgalaikioturt20</vt:lpstr>
      <vt:lpstr>'Forma 12'!VAS083_D_Ilgalaikioturt21</vt:lpstr>
      <vt:lpstr>VAS083_D_Ilgalaikioturt21</vt:lpstr>
      <vt:lpstr>'Forma 12'!VAS083_D_Ilgalaikioturt22</vt:lpstr>
      <vt:lpstr>VAS083_D_Ilgalaikioturt22</vt:lpstr>
      <vt:lpstr>'Forma 12'!VAS083_D_Ilgalaikioturt23</vt:lpstr>
      <vt:lpstr>VAS083_D_Ilgalaikioturt23</vt:lpstr>
      <vt:lpstr>'Forma 12'!VAS083_D_Ilgalaikioturt24</vt:lpstr>
      <vt:lpstr>VAS083_D_Ilgalaikioturt24</vt:lpstr>
      <vt:lpstr>'Forma 12'!VAS083_D_Ilgalaikioturt25</vt:lpstr>
      <vt:lpstr>VAS083_D_Ilgalaikioturt25</vt:lpstr>
      <vt:lpstr>'Forma 12'!VAS083_D_Ilgalaikioturt26</vt:lpstr>
      <vt:lpstr>VAS083_D_Ilgalaikioturt26</vt:lpstr>
      <vt:lpstr>'Forma 12'!VAS083_D_Ilgalaikioturt27</vt:lpstr>
      <vt:lpstr>VAS083_D_Ilgalaikioturt27</vt:lpstr>
      <vt:lpstr>'Forma 12'!VAS083_D_Ilgalaikioturt28</vt:lpstr>
      <vt:lpstr>VAS083_D_Ilgalaikioturt28</vt:lpstr>
      <vt:lpstr>'Forma 12'!VAS083_D_Ilgalaikioturt29</vt:lpstr>
      <vt:lpstr>VAS083_D_Ilgalaikioturt29</vt:lpstr>
      <vt:lpstr>'Forma 12'!VAS083_D_Ilgalaikioturt3</vt:lpstr>
      <vt:lpstr>VAS083_D_Ilgalaikioturt3</vt:lpstr>
      <vt:lpstr>'Forma 12'!VAS083_D_Ilgalaikioturt30</vt:lpstr>
      <vt:lpstr>VAS083_D_Ilgalaikioturt30</vt:lpstr>
      <vt:lpstr>'Forma 12'!VAS083_D_Ilgalaikioturt31</vt:lpstr>
      <vt:lpstr>VAS083_D_Ilgalaikioturt31</vt:lpstr>
      <vt:lpstr>'Forma 12'!VAS083_D_Ilgalaikioturt32</vt:lpstr>
      <vt:lpstr>VAS083_D_Ilgalaikioturt32</vt:lpstr>
      <vt:lpstr>'Forma 12'!VAS083_D_Ilgalaikioturt33</vt:lpstr>
      <vt:lpstr>VAS083_D_Ilgalaikioturt33</vt:lpstr>
      <vt:lpstr>'Forma 12'!VAS083_D_Ilgalaikioturt34</vt:lpstr>
      <vt:lpstr>VAS083_D_Ilgalaikioturt34</vt:lpstr>
      <vt:lpstr>'Forma 12'!VAS083_D_Ilgalaikioturt35</vt:lpstr>
      <vt:lpstr>VAS083_D_Ilgalaikioturt35</vt:lpstr>
      <vt:lpstr>'Forma 12'!VAS083_D_Ilgalaikioturt36</vt:lpstr>
      <vt:lpstr>VAS083_D_Ilgalaikioturt36</vt:lpstr>
      <vt:lpstr>'Forma 12'!VAS083_D_Ilgalaikioturt37</vt:lpstr>
      <vt:lpstr>VAS083_D_Ilgalaikioturt37</vt:lpstr>
      <vt:lpstr>'Forma 12'!VAS083_D_Ilgalaikioturt38</vt:lpstr>
      <vt:lpstr>VAS083_D_Ilgalaikioturt38</vt:lpstr>
      <vt:lpstr>'Forma 12'!VAS083_D_Ilgalaikioturt39</vt:lpstr>
      <vt:lpstr>VAS083_D_Ilgalaikioturt39</vt:lpstr>
      <vt:lpstr>'Forma 12'!VAS083_D_Ilgalaikioturt4</vt:lpstr>
      <vt:lpstr>VAS083_D_Ilgalaikioturt4</vt:lpstr>
      <vt:lpstr>'Forma 12'!VAS083_D_Ilgalaikioturt40</vt:lpstr>
      <vt:lpstr>VAS083_D_Ilgalaikioturt40</vt:lpstr>
      <vt:lpstr>'Forma 12'!VAS083_D_Ilgalaikioturt41</vt:lpstr>
      <vt:lpstr>VAS083_D_Ilgalaikioturt41</vt:lpstr>
      <vt:lpstr>'Forma 12'!VAS083_D_Ilgalaikioturt42</vt:lpstr>
      <vt:lpstr>VAS083_D_Ilgalaikioturt42</vt:lpstr>
      <vt:lpstr>'Forma 12'!VAS083_D_Ilgalaikioturt43</vt:lpstr>
      <vt:lpstr>VAS083_D_Ilgalaikioturt43</vt:lpstr>
      <vt:lpstr>'Forma 12'!VAS083_D_Ilgalaikioturt44</vt:lpstr>
      <vt:lpstr>VAS083_D_Ilgalaikioturt44</vt:lpstr>
      <vt:lpstr>'Forma 12'!VAS083_D_Ilgalaikioturt45</vt:lpstr>
      <vt:lpstr>VAS083_D_Ilgalaikioturt45</vt:lpstr>
      <vt:lpstr>'Forma 12'!VAS083_D_Ilgalaikioturt46</vt:lpstr>
      <vt:lpstr>VAS083_D_Ilgalaikioturt46</vt:lpstr>
      <vt:lpstr>'Forma 12'!VAS083_D_Ilgalaikioturt47</vt:lpstr>
      <vt:lpstr>VAS083_D_Ilgalaikioturt47</vt:lpstr>
      <vt:lpstr>'Forma 12'!VAS083_D_Ilgalaikioturt48</vt:lpstr>
      <vt:lpstr>VAS083_D_Ilgalaikioturt48</vt:lpstr>
      <vt:lpstr>'Forma 12'!VAS083_D_Ilgalaikioturt49</vt:lpstr>
      <vt:lpstr>VAS083_D_Ilgalaikioturt49</vt:lpstr>
      <vt:lpstr>'Forma 12'!VAS083_D_Ilgalaikioturt5</vt:lpstr>
      <vt:lpstr>VAS083_D_Ilgalaikioturt5</vt:lpstr>
      <vt:lpstr>'Forma 12'!VAS083_D_Ilgalaikioturt50</vt:lpstr>
      <vt:lpstr>VAS083_D_Ilgalaikioturt50</vt:lpstr>
      <vt:lpstr>'Forma 12'!VAS083_D_Ilgalaikioturt51</vt:lpstr>
      <vt:lpstr>VAS083_D_Ilgalaikioturt51</vt:lpstr>
      <vt:lpstr>'Forma 12'!VAS083_D_Ilgalaikioturt52</vt:lpstr>
      <vt:lpstr>VAS083_D_Ilgalaikioturt52</vt:lpstr>
      <vt:lpstr>'Forma 12'!VAS083_D_Ilgalaikioturt53</vt:lpstr>
      <vt:lpstr>VAS083_D_Ilgalaikioturt53</vt:lpstr>
      <vt:lpstr>'Forma 12'!VAS083_D_Ilgalaikioturt54</vt:lpstr>
      <vt:lpstr>VAS083_D_Ilgalaikioturt54</vt:lpstr>
      <vt:lpstr>'Forma 12'!VAS083_D_Ilgalaikioturt55</vt:lpstr>
      <vt:lpstr>VAS083_D_Ilgalaikioturt55</vt:lpstr>
      <vt:lpstr>'Forma 12'!VAS083_D_Ilgalaikioturt56</vt:lpstr>
      <vt:lpstr>VAS083_D_Ilgalaikioturt56</vt:lpstr>
      <vt:lpstr>'Forma 12'!VAS083_D_Ilgalaikioturt57</vt:lpstr>
      <vt:lpstr>VAS083_D_Ilgalaikioturt57</vt:lpstr>
      <vt:lpstr>'Forma 12'!VAS083_D_Ilgalaikioturt58</vt:lpstr>
      <vt:lpstr>VAS083_D_Ilgalaikioturt58</vt:lpstr>
      <vt:lpstr>'Forma 12'!VAS083_D_Ilgalaikioturt59</vt:lpstr>
      <vt:lpstr>VAS083_D_Ilgalaikioturt59</vt:lpstr>
      <vt:lpstr>'Forma 12'!VAS083_D_Ilgalaikioturt6</vt:lpstr>
      <vt:lpstr>VAS083_D_Ilgalaikioturt6</vt:lpstr>
      <vt:lpstr>'Forma 12'!VAS083_D_Ilgalaikioturt60</vt:lpstr>
      <vt:lpstr>VAS083_D_Ilgalaikioturt60</vt:lpstr>
      <vt:lpstr>'Forma 12'!VAS083_D_Ilgalaikioturt61</vt:lpstr>
      <vt:lpstr>VAS083_D_Ilgalaikioturt61</vt:lpstr>
      <vt:lpstr>'Forma 12'!VAS083_D_Ilgalaikioturt62</vt:lpstr>
      <vt:lpstr>VAS083_D_Ilgalaikioturt62</vt:lpstr>
      <vt:lpstr>'Forma 12'!VAS083_D_Ilgalaikioturt63</vt:lpstr>
      <vt:lpstr>VAS083_D_Ilgalaikioturt63</vt:lpstr>
      <vt:lpstr>'Forma 12'!VAS083_D_Ilgalaikioturt64</vt:lpstr>
      <vt:lpstr>VAS083_D_Ilgalaikioturt64</vt:lpstr>
      <vt:lpstr>'Forma 12'!VAS083_D_Ilgalaikioturt65</vt:lpstr>
      <vt:lpstr>VAS083_D_Ilgalaikioturt65</vt:lpstr>
      <vt:lpstr>'Forma 12'!VAS083_D_Ilgalaikioturt66</vt:lpstr>
      <vt:lpstr>VAS083_D_Ilgalaikioturt66</vt:lpstr>
      <vt:lpstr>'Forma 12'!VAS083_D_Ilgalaikioturt67</vt:lpstr>
      <vt:lpstr>VAS083_D_Ilgalaikioturt67</vt:lpstr>
      <vt:lpstr>'Forma 12'!VAS083_D_Ilgalaikioturt68</vt:lpstr>
      <vt:lpstr>VAS083_D_Ilgalaikioturt68</vt:lpstr>
      <vt:lpstr>'Forma 12'!VAS083_D_Ilgalaikioturt69</vt:lpstr>
      <vt:lpstr>VAS083_D_Ilgalaikioturt69</vt:lpstr>
      <vt:lpstr>'Forma 12'!VAS083_D_Ilgalaikioturt7</vt:lpstr>
      <vt:lpstr>VAS083_D_Ilgalaikioturt7</vt:lpstr>
      <vt:lpstr>'Forma 12'!VAS083_D_Ilgalaikioturt70</vt:lpstr>
      <vt:lpstr>VAS083_D_Ilgalaikioturt70</vt:lpstr>
      <vt:lpstr>'Forma 12'!VAS083_D_Ilgalaikioturt71</vt:lpstr>
      <vt:lpstr>VAS083_D_Ilgalaikioturt71</vt:lpstr>
      <vt:lpstr>'Forma 12'!VAS083_D_Ilgalaikioturt72</vt:lpstr>
      <vt:lpstr>VAS083_D_Ilgalaikioturt72</vt:lpstr>
      <vt:lpstr>'Forma 12'!VAS083_D_Ilgalaikioturt73</vt:lpstr>
      <vt:lpstr>VAS083_D_Ilgalaikioturt73</vt:lpstr>
      <vt:lpstr>'Forma 12'!VAS083_D_Ilgalaikioturt74</vt:lpstr>
      <vt:lpstr>VAS083_D_Ilgalaikioturt74</vt:lpstr>
      <vt:lpstr>'Forma 12'!VAS083_D_Ilgalaikioturt75</vt:lpstr>
      <vt:lpstr>VAS083_D_Ilgalaikioturt75</vt:lpstr>
      <vt:lpstr>'Forma 12'!VAS083_D_Ilgalaikioturt76</vt:lpstr>
      <vt:lpstr>VAS083_D_Ilgalaikioturt76</vt:lpstr>
      <vt:lpstr>'Forma 12'!VAS083_D_Ilgalaikioturt77</vt:lpstr>
      <vt:lpstr>VAS083_D_Ilgalaikioturt77</vt:lpstr>
      <vt:lpstr>'Forma 12'!VAS083_D_Ilgalaikioturt78</vt:lpstr>
      <vt:lpstr>VAS083_D_Ilgalaikioturt78</vt:lpstr>
      <vt:lpstr>'Forma 12'!VAS083_D_Ilgalaikioturt79</vt:lpstr>
      <vt:lpstr>VAS083_D_Ilgalaikioturt79</vt:lpstr>
      <vt:lpstr>'Forma 12'!VAS083_D_Ilgalaikioturt8</vt:lpstr>
      <vt:lpstr>VAS083_D_Ilgalaikioturt8</vt:lpstr>
      <vt:lpstr>'Forma 12'!VAS083_D_Ilgalaikioturt80</vt:lpstr>
      <vt:lpstr>VAS083_D_Ilgalaikioturt80</vt:lpstr>
      <vt:lpstr>'Forma 12'!VAS083_D_Ilgalaikioturt81</vt:lpstr>
      <vt:lpstr>VAS083_D_Ilgalaikioturt81</vt:lpstr>
      <vt:lpstr>'Forma 12'!VAS083_D_Ilgalaikioturt82</vt:lpstr>
      <vt:lpstr>VAS083_D_Ilgalaikioturt82</vt:lpstr>
      <vt:lpstr>'Forma 12'!VAS083_D_Ilgalaikioturt83</vt:lpstr>
      <vt:lpstr>VAS083_D_Ilgalaikioturt83</vt:lpstr>
      <vt:lpstr>'Forma 12'!VAS083_D_Ilgalaikioturt84</vt:lpstr>
      <vt:lpstr>VAS083_D_Ilgalaikioturt84</vt:lpstr>
      <vt:lpstr>'Forma 12'!VAS083_D_Ilgalaikioturt85</vt:lpstr>
      <vt:lpstr>VAS083_D_Ilgalaikioturt85</vt:lpstr>
      <vt:lpstr>'Forma 12'!VAS083_D_Ilgalaikioturt86</vt:lpstr>
      <vt:lpstr>VAS083_D_Ilgalaikioturt86</vt:lpstr>
      <vt:lpstr>'Forma 12'!VAS083_D_Ilgalaikioturt87</vt:lpstr>
      <vt:lpstr>VAS083_D_Ilgalaikioturt87</vt:lpstr>
      <vt:lpstr>'Forma 12'!VAS083_D_Ilgalaikioturt88</vt:lpstr>
      <vt:lpstr>VAS083_D_Ilgalaikioturt88</vt:lpstr>
      <vt:lpstr>'Forma 12'!VAS083_D_Ilgalaikioturt89</vt:lpstr>
      <vt:lpstr>VAS083_D_Ilgalaikioturt89</vt:lpstr>
      <vt:lpstr>'Forma 12'!VAS083_D_Ilgalaikioturt9</vt:lpstr>
      <vt:lpstr>VAS083_D_Ilgalaikioturt9</vt:lpstr>
      <vt:lpstr>'Forma 12'!VAS083_D_Ilgalaikioturt90</vt:lpstr>
      <vt:lpstr>VAS083_D_Ilgalaikioturt90</vt:lpstr>
      <vt:lpstr>'Forma 12'!VAS083_D_Ilgalaikioturt91</vt:lpstr>
      <vt:lpstr>VAS083_D_Ilgalaikioturt91</vt:lpstr>
      <vt:lpstr>'Forma 12'!VAS083_D_Ilgalaikioturt92</vt:lpstr>
      <vt:lpstr>VAS083_D_Ilgalaikioturt92</vt:lpstr>
      <vt:lpstr>'Forma 12'!VAS083_D_Ilgalaikioturt93</vt:lpstr>
      <vt:lpstr>VAS083_D_Ilgalaikioturt93</vt:lpstr>
      <vt:lpstr>'Forma 12'!VAS083_D_Ilgalaikioturt94</vt:lpstr>
      <vt:lpstr>VAS083_D_Ilgalaikioturt94</vt:lpstr>
      <vt:lpstr>'Forma 12'!VAS083_D_Ilgalaikioturt95</vt:lpstr>
      <vt:lpstr>VAS083_D_Ilgalaikioturt95</vt:lpstr>
      <vt:lpstr>'Forma 12'!VAS083_D_Ilgalaikioturt96</vt:lpstr>
      <vt:lpstr>VAS083_D_Ilgalaikioturt96</vt:lpstr>
      <vt:lpstr>'Forma 12'!VAS083_D_Ilgalaikioturt97</vt:lpstr>
      <vt:lpstr>VAS083_D_Ilgalaikioturt97</vt:lpstr>
      <vt:lpstr>'Forma 12'!VAS083_D_Ilgalaikioturt98</vt:lpstr>
      <vt:lpstr>VAS083_D_Ilgalaikioturt98</vt:lpstr>
      <vt:lpstr>'Forma 12'!VAS083_D_Ilgalaikioturt99</vt:lpstr>
      <vt:lpstr>VAS083_D_Ilgalaikioturt99</vt:lpstr>
      <vt:lpstr>'Forma 12'!VAS083_D_Inventorinisnu1</vt:lpstr>
      <vt:lpstr>VAS083_D_Inventorinisnu1</vt:lpstr>
      <vt:lpstr>'Forma 12'!VAS083_D_Irankiaimatavi1</vt:lpstr>
      <vt:lpstr>VAS083_D_Irankiaimatavi1</vt:lpstr>
      <vt:lpstr>'Forma 12'!VAS083_D_Irankiaimatavi2</vt:lpstr>
      <vt:lpstr>VAS083_D_Irankiaimatavi2</vt:lpstr>
      <vt:lpstr>'Forma 12'!VAS083_D_Irankiaimatavi3</vt:lpstr>
      <vt:lpstr>VAS083_D_Irankiaimatavi3</vt:lpstr>
      <vt:lpstr>'Forma 12'!VAS083_D_Irasyti1</vt:lpstr>
      <vt:lpstr>VAS083_D_Irasyti1</vt:lpstr>
      <vt:lpstr>'Forma 12'!VAS083_D_Irasyti2</vt:lpstr>
      <vt:lpstr>VAS083_D_Irasyti2</vt:lpstr>
      <vt:lpstr>'Forma 12'!VAS083_D_Irasyti3</vt:lpstr>
      <vt:lpstr>VAS083_D_Irasyti3</vt:lpstr>
      <vt:lpstr>'Forma 12'!VAS083_D_Keliaiaikstele1</vt:lpstr>
      <vt:lpstr>VAS083_D_Keliaiaikstele1</vt:lpstr>
      <vt:lpstr>'Forma 12'!VAS083_D_Keliaiaikstele2</vt:lpstr>
      <vt:lpstr>VAS083_D_Keliaiaikstele2</vt:lpstr>
      <vt:lpstr>'Forma 12'!VAS083_D_Keliaiaikstele3</vt:lpstr>
      <vt:lpstr>VAS083_D_Keliaiaikstele3</vt:lpstr>
      <vt:lpstr>'Forma 12'!VAS083_D_Kitareguliuoja1</vt:lpstr>
      <vt:lpstr>VAS083_D_Kitareguliuoja1</vt:lpstr>
      <vt:lpstr>'Forma 12'!VAS083_D_Kitasilgalaiki1</vt:lpstr>
      <vt:lpstr>VAS083_D_Kitasilgalaiki1</vt:lpstr>
      <vt:lpstr>'Forma 12'!VAS083_D_Kitasilgalaiki2</vt:lpstr>
      <vt:lpstr>VAS083_D_Kitasilgalaiki2</vt:lpstr>
      <vt:lpstr>'Forma 12'!VAS083_D_Kitasilgalaiki3</vt:lpstr>
      <vt:lpstr>VAS083_D_Kitasilgalaiki3</vt:lpstr>
      <vt:lpstr>'Forma 12'!VAS083_D_Kitasnemateria1</vt:lpstr>
      <vt:lpstr>VAS083_D_Kitasnemateria1</vt:lpstr>
      <vt:lpstr>'Forma 12'!VAS083_D_Kitasnemateria2</vt:lpstr>
      <vt:lpstr>VAS083_D_Kitasnemateria2</vt:lpstr>
      <vt:lpstr>'Forma 12'!VAS083_D_Kitasnemateria3</vt:lpstr>
      <vt:lpstr>VAS083_D_Kitasnemateria3</vt:lpstr>
      <vt:lpstr>'Forma 12'!VAS083_D_Kitigeriamojov1</vt:lpstr>
      <vt:lpstr>VAS083_D_Kitigeriamojov1</vt:lpstr>
      <vt:lpstr>'Forma 12'!VAS083_D_Kitigeriamojov2</vt:lpstr>
      <vt:lpstr>VAS083_D_Kitigeriamojov2</vt:lpstr>
      <vt:lpstr>'Forma 12'!VAS083_D_Kitigeriamojov3</vt:lpstr>
      <vt:lpstr>VAS083_D_Kitigeriamojov3</vt:lpstr>
      <vt:lpstr>'Forma 12'!VAS083_D_Kitiirenginiai1</vt:lpstr>
      <vt:lpstr>VAS083_D_Kitiirenginiai1</vt:lpstr>
      <vt:lpstr>'Forma 12'!VAS083_D_Kitiirenginiai2</vt:lpstr>
      <vt:lpstr>VAS083_D_Kitiirenginiai2</vt:lpstr>
      <vt:lpstr>'Forma 12'!VAS083_D_Kitiirenginiai3</vt:lpstr>
      <vt:lpstr>VAS083_D_Kitiirenginiai3</vt:lpstr>
      <vt:lpstr>'Forma 12'!VAS083_D_Kitiirenginiai4</vt:lpstr>
      <vt:lpstr>VAS083_D_Kitiirenginiai4</vt:lpstr>
      <vt:lpstr>'Forma 12'!VAS083_D_Kitiirenginiai5</vt:lpstr>
      <vt:lpstr>VAS083_D_Kitiirenginiai5</vt:lpstr>
      <vt:lpstr>'Forma 12'!VAS083_D_Kitiirenginiai6</vt:lpstr>
      <vt:lpstr>VAS083_D_Kitiirenginiai6</vt:lpstr>
      <vt:lpstr>'Forma 12'!VAS083_D_Kitostransport1</vt:lpstr>
      <vt:lpstr>VAS083_D_Kitostransport1</vt:lpstr>
      <vt:lpstr>'Forma 12'!VAS083_D_Kitostransport2</vt:lpstr>
      <vt:lpstr>VAS083_D_Kitostransport2</vt:lpstr>
      <vt:lpstr>'Forma 12'!VAS083_D_Kitostransport3</vt:lpstr>
      <vt:lpstr>VAS083_D_Kitostransport3</vt:lpstr>
      <vt:lpstr>'Forma 12'!VAS083_D_Kitosveiklosne1</vt:lpstr>
      <vt:lpstr>VAS083_D_Kitosveiklosne1</vt:lpstr>
      <vt:lpstr>'Forma 12'!VAS083_D_Lengviejiautom1</vt:lpstr>
      <vt:lpstr>VAS083_D_Lengviejiautom1</vt:lpstr>
      <vt:lpstr>'Forma 12'!VAS083_D_Lengviejiautom2</vt:lpstr>
      <vt:lpstr>VAS083_D_Lengviejiautom2</vt:lpstr>
      <vt:lpstr>'Forma 12'!VAS083_D_Lengviejiautom3</vt:lpstr>
      <vt:lpstr>VAS083_D_Lengviejiautom3</vt:lpstr>
      <vt:lpstr>'Forma 12'!VAS083_D_Lrklimatokaito1</vt:lpstr>
      <vt:lpstr>VAS083_D_Lrklimatokaito1</vt:lpstr>
      <vt:lpstr>'Forma 12'!VAS083_D_Masinosiriranga1</vt:lpstr>
      <vt:lpstr>VAS083_D_Masinosiriranga1</vt:lpstr>
      <vt:lpstr>'Forma 12'!VAS083_D_Masinosiriranga2</vt:lpstr>
      <vt:lpstr>VAS083_D_Masinosiriranga2</vt:lpstr>
      <vt:lpstr>'Forma 12'!VAS083_D_Masinosiriranga3</vt:lpstr>
      <vt:lpstr>VAS083_D_Masinosiriranga3</vt:lpstr>
      <vt:lpstr>'Forma 12'!VAS083_D_Nematerialusis1</vt:lpstr>
      <vt:lpstr>VAS083_D_Nematerialusis1</vt:lpstr>
      <vt:lpstr>'Forma 12'!VAS083_D_Nematerialusis2</vt:lpstr>
      <vt:lpstr>VAS083_D_Nematerialusis2</vt:lpstr>
      <vt:lpstr>'Forma 12'!VAS083_D_Nematerialusis3</vt:lpstr>
      <vt:lpstr>VAS083_D_Nematerialusis3</vt:lpstr>
      <vt:lpstr>'Forma 12'!VAS083_D_Netiesiogiaipa1</vt:lpstr>
      <vt:lpstr>VAS083_D_Netiesiogiaipa1</vt:lpstr>
      <vt:lpstr>'Forma 12'!VAS083_D_Nuotekudumblot1</vt:lpstr>
      <vt:lpstr>VAS083_D_Nuotekudumblot1</vt:lpstr>
      <vt:lpstr>'Forma 12'!VAS083_D_Nuotekuirdumbl1</vt:lpstr>
      <vt:lpstr>VAS083_D_Nuotekuirdumbl1</vt:lpstr>
      <vt:lpstr>'Forma 12'!VAS083_D_Nuotekuirdumbl2</vt:lpstr>
      <vt:lpstr>VAS083_D_Nuotekuirdumbl2</vt:lpstr>
      <vt:lpstr>'Forma 12'!VAS083_D_Nuotekuirdumbl3</vt:lpstr>
      <vt:lpstr>VAS083_D_Nuotekuirdumbl3</vt:lpstr>
      <vt:lpstr>'Forma 12'!VAS083_D_Nuotekusurinki1</vt:lpstr>
      <vt:lpstr>VAS083_D_Nuotekusurinki1</vt:lpstr>
      <vt:lpstr>'Forma 12'!VAS083_D_Nuotekuvalymas1</vt:lpstr>
      <vt:lpstr>VAS083_D_Nuotekuvalymas1</vt:lpstr>
      <vt:lpstr>'Forma 12'!VAS083_D_Pastataiadmini1</vt:lpstr>
      <vt:lpstr>VAS083_D_Pastataiadmini1</vt:lpstr>
      <vt:lpstr>'Forma 12'!VAS083_D_Pastataiadmini2</vt:lpstr>
      <vt:lpstr>VAS083_D_Pastataiadmini2</vt:lpstr>
      <vt:lpstr>'Forma 12'!VAS083_D_Pastataiadmini3</vt:lpstr>
      <vt:lpstr>VAS083_D_Pastataiadmini3</vt:lpstr>
      <vt:lpstr>'Forma 12'!VAS083_D_Pastataiirstat1</vt:lpstr>
      <vt:lpstr>VAS083_D_Pastataiirstat1</vt:lpstr>
      <vt:lpstr>'Forma 12'!VAS083_D_Pastataiirstat2</vt:lpstr>
      <vt:lpstr>VAS083_D_Pastataiirstat2</vt:lpstr>
      <vt:lpstr>'Forma 12'!VAS083_D_Pastataiirstat3</vt:lpstr>
      <vt:lpstr>VAS083_D_Pastataiirstat3</vt:lpstr>
      <vt:lpstr>'Forma 12'!VAS083_D_Pavirsiniunuot1</vt:lpstr>
      <vt:lpstr>VAS083_D_Pavirsiniunuot1</vt:lpstr>
      <vt:lpstr>'Forma 12'!VAS083_D_Saulessviesose1</vt:lpstr>
      <vt:lpstr>VAS083_D_Saulessviesose1</vt:lpstr>
      <vt:lpstr>'Forma 12'!VAS083_D_Saulessviesose2</vt:lpstr>
      <vt:lpstr>VAS083_D_Saulessviesose2</vt:lpstr>
      <vt:lpstr>'Forma 12'!VAS083_D_Saulessviesose3</vt:lpstr>
      <vt:lpstr>VAS083_D_Saulessviesose3</vt:lpstr>
      <vt:lpstr>'Forma 12'!VAS083_D_Silumosatsiska1</vt:lpstr>
      <vt:lpstr>VAS083_D_Silumosatsiska1</vt:lpstr>
      <vt:lpstr>'Forma 12'!VAS083_D_Silumosatsiska2</vt:lpstr>
      <vt:lpstr>VAS083_D_Silumosatsiska2</vt:lpstr>
      <vt:lpstr>'Forma 12'!VAS083_D_Silumosatsiska3</vt:lpstr>
      <vt:lpstr>VAS083_D_Silumosatsiska3</vt:lpstr>
      <vt:lpstr>'Forma 12'!VAS083_D_Silumosirkarst1</vt:lpstr>
      <vt:lpstr>VAS083_D_Silumosirkarst1</vt:lpstr>
      <vt:lpstr>'Forma 12'!VAS083_D_Silumosirkarst2</vt:lpstr>
      <vt:lpstr>VAS083_D_Silumosirkarst2</vt:lpstr>
      <vt:lpstr>'Forma 12'!VAS083_D_Silumosirkarst3</vt:lpstr>
      <vt:lpstr>VAS083_D_Silumosirkarst3</vt:lpstr>
      <vt:lpstr>'Forma 12'!VAS083_D_Specprogramine1</vt:lpstr>
      <vt:lpstr>VAS083_D_Specprogramine1</vt:lpstr>
      <vt:lpstr>'Forma 12'!VAS083_D_Specprogramine2</vt:lpstr>
      <vt:lpstr>VAS083_D_Specprogramine2</vt:lpstr>
      <vt:lpstr>'Forma 12'!VAS083_D_Specprogramine3</vt:lpstr>
      <vt:lpstr>VAS083_D_Specprogramine3</vt:lpstr>
      <vt:lpstr>'Forma 12'!VAS083_D_Standartinepro1</vt:lpstr>
      <vt:lpstr>VAS083_D_Standartinepro1</vt:lpstr>
      <vt:lpstr>'Forma 12'!VAS083_D_Standartinepro2</vt:lpstr>
      <vt:lpstr>VAS083_D_Standartinepro2</vt:lpstr>
      <vt:lpstr>'Forma 12'!VAS083_D_Standartinepro3</vt:lpstr>
      <vt:lpstr>VAS083_D_Standartinepro3</vt:lpstr>
      <vt:lpstr>'Forma 12'!VAS083_D_Tiesiogiaipask1</vt:lpstr>
      <vt:lpstr>VAS083_D_Tiesiogiaipask1</vt:lpstr>
      <vt:lpstr>'Forma 12'!VAS083_D_Transportoprie1</vt:lpstr>
      <vt:lpstr>VAS083_D_Transportoprie1</vt:lpstr>
      <vt:lpstr>'Forma 12'!VAS083_D_Transportoprie2</vt:lpstr>
      <vt:lpstr>VAS083_D_Transportoprie2</vt:lpstr>
      <vt:lpstr>'Forma 12'!VAS083_D_Transportoprie3</vt:lpstr>
      <vt:lpstr>VAS083_D_Transportoprie3</vt:lpstr>
      <vt:lpstr>'Forma 12'!VAS083_D_Turtovienetask1</vt:lpstr>
      <vt:lpstr>VAS083_D_Turtovienetask1</vt:lpstr>
      <vt:lpstr>'Forma 12'!VAS083_D_Vandenssiurbli1</vt:lpstr>
      <vt:lpstr>VAS083_D_Vandenssiurbli1</vt:lpstr>
      <vt:lpstr>'Forma 12'!VAS083_D_Vandenssiurbli2</vt:lpstr>
      <vt:lpstr>VAS083_D_Vandenssiurbli2</vt:lpstr>
      <vt:lpstr>'Forma 12'!VAS083_D_Vandenssiurbli3</vt:lpstr>
      <vt:lpstr>VAS083_D_Vandenssiurbli3</vt:lpstr>
      <vt:lpstr>'Forma 12'!VAS083_F_Atsiskaitomiej1Apskaitosveikla1</vt:lpstr>
      <vt:lpstr>VAS083_F_Atsiskaitomiej1Apskaitosveikla1</vt:lpstr>
      <vt:lpstr>'Forma 12'!VAS083_F_Atsiskaitomiej1Geriamojovande7</vt:lpstr>
      <vt:lpstr>VAS083_F_Atsiskaitomiej1Geriamojovande7</vt:lpstr>
      <vt:lpstr>'Forma 12'!VAS083_F_Atsiskaitomiej1Geriamojovande8</vt:lpstr>
      <vt:lpstr>VAS083_F_Atsiskaitomiej1Geriamojovande8</vt:lpstr>
      <vt:lpstr>'Forma 12'!VAS083_F_Atsiskaitomiej1Geriamojovande9</vt:lpstr>
      <vt:lpstr>VAS083_F_Atsiskaitomiej1Geriamojovande9</vt:lpstr>
      <vt:lpstr>'Forma 12'!VAS083_F_Atsiskaitomiej1Kitareguliuoja1</vt:lpstr>
      <vt:lpstr>VAS083_F_Atsiskaitomiej1Kitareguliuoja1</vt:lpstr>
      <vt:lpstr>'Forma 12'!VAS083_F_Atsiskaitomiej1Kitosveiklosne1</vt:lpstr>
      <vt:lpstr>VAS083_F_Atsiskaitomiej1Kitosveiklosne1</vt:lpstr>
      <vt:lpstr>'Forma 12'!VAS083_F_Atsiskaitomiej1Nuotekudumblot1</vt:lpstr>
      <vt:lpstr>VAS083_F_Atsiskaitomiej1Nuotekudumblot1</vt:lpstr>
      <vt:lpstr>'Forma 12'!VAS083_F_Atsiskaitomiej1Nuotekusurinki1</vt:lpstr>
      <vt:lpstr>VAS083_F_Atsiskaitomiej1Nuotekusurinki1</vt:lpstr>
      <vt:lpstr>'Forma 12'!VAS083_F_Atsiskaitomiej1Nuotekuvalymas1</vt:lpstr>
      <vt:lpstr>VAS083_F_Atsiskaitomiej1Nuotekuvalymas1</vt:lpstr>
      <vt:lpstr>'Forma 12'!VAS083_F_Atsiskaitomiej1Pavirsiniunuot1</vt:lpstr>
      <vt:lpstr>VAS083_F_Atsiskaitomiej1Pavirsiniunuot1</vt:lpstr>
      <vt:lpstr>'Forma 12'!VAS083_F_Atsiskaitomiej2Apskaitosveikla1</vt:lpstr>
      <vt:lpstr>VAS083_F_Atsiskaitomiej2Apskaitosveikla1</vt:lpstr>
      <vt:lpstr>'Forma 12'!VAS083_F_Atsiskaitomiej2Geriamojovande7</vt:lpstr>
      <vt:lpstr>VAS083_F_Atsiskaitomiej2Geriamojovande7</vt:lpstr>
      <vt:lpstr>'Forma 12'!VAS083_F_Atsiskaitomiej2Geriamojovande8</vt:lpstr>
      <vt:lpstr>VAS083_F_Atsiskaitomiej2Geriamojovande8</vt:lpstr>
      <vt:lpstr>'Forma 12'!VAS083_F_Atsiskaitomiej2Geriamojovande9</vt:lpstr>
      <vt:lpstr>VAS083_F_Atsiskaitomiej2Geriamojovande9</vt:lpstr>
      <vt:lpstr>'Forma 12'!VAS083_F_Atsiskaitomiej2Kitareguliuoja1</vt:lpstr>
      <vt:lpstr>VAS083_F_Atsiskaitomiej2Kitareguliuoja1</vt:lpstr>
      <vt:lpstr>'Forma 12'!VAS083_F_Atsiskaitomiej2Kitosveiklosne1</vt:lpstr>
      <vt:lpstr>VAS083_F_Atsiskaitomiej2Kitosveiklosne1</vt:lpstr>
      <vt:lpstr>'Forma 12'!VAS083_F_Atsiskaitomiej2Nuotekudumblot1</vt:lpstr>
      <vt:lpstr>VAS083_F_Atsiskaitomiej2Nuotekudumblot1</vt:lpstr>
      <vt:lpstr>'Forma 12'!VAS083_F_Atsiskaitomiej2Nuotekusurinki1</vt:lpstr>
      <vt:lpstr>VAS083_F_Atsiskaitomiej2Nuotekusurinki1</vt:lpstr>
      <vt:lpstr>'Forma 12'!VAS083_F_Atsiskaitomiej2Nuotekuvalymas1</vt:lpstr>
      <vt:lpstr>VAS083_F_Atsiskaitomiej2Nuotekuvalymas1</vt:lpstr>
      <vt:lpstr>'Forma 12'!VAS083_F_Atsiskaitomiej2Pavirsiniunuot1</vt:lpstr>
      <vt:lpstr>VAS083_F_Atsiskaitomiej2Pavirsiniunuot1</vt:lpstr>
      <vt:lpstr>'Forma 12'!VAS083_F_Atsiskaitomiej3Apskaitosveikla1</vt:lpstr>
      <vt:lpstr>VAS083_F_Atsiskaitomiej3Apskaitosveikla1</vt:lpstr>
      <vt:lpstr>'Forma 12'!VAS083_F_Atsiskaitomiej3Geriamojovande7</vt:lpstr>
      <vt:lpstr>VAS083_F_Atsiskaitomiej3Geriamojovande7</vt:lpstr>
      <vt:lpstr>'Forma 12'!VAS083_F_Atsiskaitomiej3Geriamojovande8</vt:lpstr>
      <vt:lpstr>VAS083_F_Atsiskaitomiej3Geriamojovande8</vt:lpstr>
      <vt:lpstr>'Forma 12'!VAS083_F_Atsiskaitomiej3Geriamojovande9</vt:lpstr>
      <vt:lpstr>VAS083_F_Atsiskaitomiej3Geriamojovande9</vt:lpstr>
      <vt:lpstr>'Forma 12'!VAS083_F_Atsiskaitomiej3Kitareguliuoja1</vt:lpstr>
      <vt:lpstr>VAS083_F_Atsiskaitomiej3Kitareguliuoja1</vt:lpstr>
      <vt:lpstr>'Forma 12'!VAS083_F_Atsiskaitomiej3Kitosveiklosne1</vt:lpstr>
      <vt:lpstr>VAS083_F_Atsiskaitomiej3Kitosveiklosne1</vt:lpstr>
      <vt:lpstr>'Forma 12'!VAS083_F_Atsiskaitomiej3Nuotekudumblot1</vt:lpstr>
      <vt:lpstr>VAS083_F_Atsiskaitomiej3Nuotekudumblot1</vt:lpstr>
      <vt:lpstr>'Forma 12'!VAS083_F_Atsiskaitomiej3Nuotekusurinki1</vt:lpstr>
      <vt:lpstr>VAS083_F_Atsiskaitomiej3Nuotekusurinki1</vt:lpstr>
      <vt:lpstr>'Forma 12'!VAS083_F_Atsiskaitomiej3Nuotekuvalymas1</vt:lpstr>
      <vt:lpstr>VAS083_F_Atsiskaitomiej3Nuotekuvalymas1</vt:lpstr>
      <vt:lpstr>'Forma 12'!VAS083_F_Atsiskaitomiej3Pavirsiniunuot1</vt:lpstr>
      <vt:lpstr>VAS083_F_Atsiskaitomiej3Pavirsiniunuot1</vt:lpstr>
      <vt:lpstr>'Forma 12'!VAS083_F_Bendraipaskirs1Apskaitosveikla1</vt:lpstr>
      <vt:lpstr>VAS083_F_Bendraipaskirs1Apskaitosveikla1</vt:lpstr>
      <vt:lpstr>'Forma 12'!VAS083_F_Bendraipaskirs1Geriamojovande7</vt:lpstr>
      <vt:lpstr>VAS083_F_Bendraipaskirs1Geriamojovande7</vt:lpstr>
      <vt:lpstr>'Forma 12'!VAS083_F_Bendraipaskirs1Geriamojovande8</vt:lpstr>
      <vt:lpstr>VAS083_F_Bendraipaskirs1Geriamojovande8</vt:lpstr>
      <vt:lpstr>'Forma 12'!VAS083_F_Bendraipaskirs1Geriamojovande9</vt:lpstr>
      <vt:lpstr>VAS083_F_Bendraipaskirs1Geriamojovande9</vt:lpstr>
      <vt:lpstr>'Forma 12'!VAS083_F_Bendraipaskirs1Kitareguliuoja1</vt:lpstr>
      <vt:lpstr>VAS083_F_Bendraipaskirs1Kitareguliuoja1</vt:lpstr>
      <vt:lpstr>'Forma 12'!VAS083_F_Bendraipaskirs1Kitosveiklosne1</vt:lpstr>
      <vt:lpstr>VAS083_F_Bendraipaskirs1Kitosveiklosne1</vt:lpstr>
      <vt:lpstr>'Forma 12'!VAS083_F_Bendraipaskirs1Nuotekudumblot1</vt:lpstr>
      <vt:lpstr>VAS083_F_Bendraipaskirs1Nuotekudumblot1</vt:lpstr>
      <vt:lpstr>'Forma 12'!VAS083_F_Bendraipaskirs1Nuotekusurinki1</vt:lpstr>
      <vt:lpstr>VAS083_F_Bendraipaskirs1Nuotekusurinki1</vt:lpstr>
      <vt:lpstr>'Forma 12'!VAS083_F_Bendraipaskirs1Nuotekuvalymas1</vt:lpstr>
      <vt:lpstr>VAS083_F_Bendraipaskirs1Nuotekuvalymas1</vt:lpstr>
      <vt:lpstr>'Forma 12'!VAS083_F_Bendraipaskirs1Pavirsiniunuot1</vt:lpstr>
      <vt:lpstr>VAS083_F_Bendraipaskirs1Pavirsiniunuot1</vt:lpstr>
      <vt:lpstr>'Forma 12'!VAS083_F_Geriamojovande1Apskaitosveikla1</vt:lpstr>
      <vt:lpstr>VAS083_F_Geriamojovande1Apskaitosveikla1</vt:lpstr>
      <vt:lpstr>'Forma 12'!VAS083_F_Geriamojovande1Geriamojovande7</vt:lpstr>
      <vt:lpstr>VAS083_F_Geriamojovande1Geriamojovande7</vt:lpstr>
      <vt:lpstr>'Forma 12'!VAS083_F_Geriamojovande1Geriamojovande8</vt:lpstr>
      <vt:lpstr>VAS083_F_Geriamojovande1Geriamojovande8</vt:lpstr>
      <vt:lpstr>'Forma 12'!VAS083_F_Geriamojovande1Geriamojovande9</vt:lpstr>
      <vt:lpstr>VAS083_F_Geriamojovande1Geriamojovande9</vt:lpstr>
      <vt:lpstr>'Forma 12'!VAS083_F_Geriamojovande1Kitareguliuoja1</vt:lpstr>
      <vt:lpstr>VAS083_F_Geriamojovande1Kitareguliuoja1</vt:lpstr>
      <vt:lpstr>'Forma 12'!VAS083_F_Geriamojovande1Kitosveiklosne1</vt:lpstr>
      <vt:lpstr>VAS083_F_Geriamojovande1Kitosveiklosne1</vt:lpstr>
      <vt:lpstr>'Forma 12'!VAS083_F_Geriamojovande1Nuotekudumblot1</vt:lpstr>
      <vt:lpstr>VAS083_F_Geriamojovande1Nuotekudumblot1</vt:lpstr>
      <vt:lpstr>'Forma 12'!VAS083_F_Geriamojovande1Nuotekusurinki1</vt:lpstr>
      <vt:lpstr>VAS083_F_Geriamojovande1Nuotekusurinki1</vt:lpstr>
      <vt:lpstr>'Forma 12'!VAS083_F_Geriamojovande1Nuotekuvalymas1</vt:lpstr>
      <vt:lpstr>VAS083_F_Geriamojovande1Nuotekuvalymas1</vt:lpstr>
      <vt:lpstr>'Forma 12'!VAS083_F_Geriamojovande1Pavirsiniunuot1</vt:lpstr>
      <vt:lpstr>VAS083_F_Geriamojovande1Pavirsiniunuot1</vt:lpstr>
      <vt:lpstr>'Forma 12'!VAS083_F_Geriamojovande2Apskaitosveikla1</vt:lpstr>
      <vt:lpstr>VAS083_F_Geriamojovande2Apskaitosveikla1</vt:lpstr>
      <vt:lpstr>'Forma 12'!VAS083_F_Geriamojovande2Geriamojovande7</vt:lpstr>
      <vt:lpstr>VAS083_F_Geriamojovande2Geriamojovande7</vt:lpstr>
      <vt:lpstr>'Forma 12'!VAS083_F_Geriamojovande2Geriamojovande8</vt:lpstr>
      <vt:lpstr>VAS083_F_Geriamojovande2Geriamojovande8</vt:lpstr>
      <vt:lpstr>'Forma 12'!VAS083_F_Geriamojovande2Geriamojovande9</vt:lpstr>
      <vt:lpstr>VAS083_F_Geriamojovande2Geriamojovande9</vt:lpstr>
      <vt:lpstr>'Forma 12'!VAS083_F_Geriamojovande2Kitareguliuoja1</vt:lpstr>
      <vt:lpstr>VAS083_F_Geriamojovande2Kitareguliuoja1</vt:lpstr>
      <vt:lpstr>'Forma 12'!VAS083_F_Geriamojovande2Kitosveiklosne1</vt:lpstr>
      <vt:lpstr>VAS083_F_Geriamojovande2Kitosveiklosne1</vt:lpstr>
      <vt:lpstr>'Forma 12'!VAS083_F_Geriamojovande2Nuotekudumblot1</vt:lpstr>
      <vt:lpstr>VAS083_F_Geriamojovande2Nuotekudumblot1</vt:lpstr>
      <vt:lpstr>'Forma 12'!VAS083_F_Geriamojovande2Nuotekusurinki1</vt:lpstr>
      <vt:lpstr>VAS083_F_Geriamojovande2Nuotekusurinki1</vt:lpstr>
      <vt:lpstr>'Forma 12'!VAS083_F_Geriamojovande2Nuotekuvalymas1</vt:lpstr>
      <vt:lpstr>VAS083_F_Geriamojovande2Nuotekuvalymas1</vt:lpstr>
      <vt:lpstr>'Forma 12'!VAS083_F_Geriamojovande2Pavirsiniunuot1</vt:lpstr>
      <vt:lpstr>VAS083_F_Geriamojovande2Pavirsiniunuot1</vt:lpstr>
      <vt:lpstr>'Forma 12'!VAS083_F_Geriamojovande3Apskaitosveikla1</vt:lpstr>
      <vt:lpstr>VAS083_F_Geriamojovande3Apskaitosveikla1</vt:lpstr>
      <vt:lpstr>'Forma 12'!VAS083_F_Geriamojovande3Geriamojovande7</vt:lpstr>
      <vt:lpstr>VAS083_F_Geriamojovande3Geriamojovande7</vt:lpstr>
      <vt:lpstr>'Forma 12'!VAS083_F_Geriamojovande3Geriamojovande8</vt:lpstr>
      <vt:lpstr>VAS083_F_Geriamojovande3Geriamojovande8</vt:lpstr>
      <vt:lpstr>'Forma 12'!VAS083_F_Geriamojovande3Geriamojovande9</vt:lpstr>
      <vt:lpstr>VAS083_F_Geriamojovande3Geriamojovande9</vt:lpstr>
      <vt:lpstr>'Forma 12'!VAS083_F_Geriamojovande3Kitareguliuoja1</vt:lpstr>
      <vt:lpstr>VAS083_F_Geriamojovande3Kitareguliuoja1</vt:lpstr>
      <vt:lpstr>'Forma 12'!VAS083_F_Geriamojovande3Kitosveiklosne1</vt:lpstr>
      <vt:lpstr>VAS083_F_Geriamojovande3Kitosveiklosne1</vt:lpstr>
      <vt:lpstr>'Forma 12'!VAS083_F_Geriamojovande3Nuotekudumblot1</vt:lpstr>
      <vt:lpstr>VAS083_F_Geriamojovande3Nuotekudumblot1</vt:lpstr>
      <vt:lpstr>'Forma 12'!VAS083_F_Geriamojovande3Nuotekusurinki1</vt:lpstr>
      <vt:lpstr>VAS083_F_Geriamojovande3Nuotekusurinki1</vt:lpstr>
      <vt:lpstr>'Forma 12'!VAS083_F_Geriamojovande3Nuotekuvalymas1</vt:lpstr>
      <vt:lpstr>VAS083_F_Geriamojovande3Nuotekuvalymas1</vt:lpstr>
      <vt:lpstr>'Forma 12'!VAS083_F_Geriamojovande3Pavirsiniunuot1</vt:lpstr>
      <vt:lpstr>VAS083_F_Geriamojovande3Pavirsiniunuot1</vt:lpstr>
      <vt:lpstr>'Forma 12'!VAS083_F_Geriamojovande4Apskaitosveikla1</vt:lpstr>
      <vt:lpstr>VAS083_F_Geriamojovande4Apskaitosveikla1</vt:lpstr>
      <vt:lpstr>'Forma 12'!VAS083_F_Geriamojovande4Geriamojovande7</vt:lpstr>
      <vt:lpstr>VAS083_F_Geriamojovande4Geriamojovande7</vt:lpstr>
      <vt:lpstr>'Forma 12'!VAS083_F_Geriamojovande4Geriamojovande8</vt:lpstr>
      <vt:lpstr>VAS083_F_Geriamojovande4Geriamojovande8</vt:lpstr>
      <vt:lpstr>'Forma 12'!VAS083_F_Geriamojovande4Geriamojovande9</vt:lpstr>
      <vt:lpstr>VAS083_F_Geriamojovande4Geriamojovande9</vt:lpstr>
      <vt:lpstr>'Forma 12'!VAS083_F_Geriamojovande4Kitareguliuoja1</vt:lpstr>
      <vt:lpstr>VAS083_F_Geriamojovande4Kitareguliuoja1</vt:lpstr>
      <vt:lpstr>'Forma 12'!VAS083_F_Geriamojovande4Kitosveiklosne1</vt:lpstr>
      <vt:lpstr>VAS083_F_Geriamojovande4Kitosveiklosne1</vt:lpstr>
      <vt:lpstr>'Forma 12'!VAS083_F_Geriamojovande4Nuotekudumblot1</vt:lpstr>
      <vt:lpstr>VAS083_F_Geriamojovande4Nuotekudumblot1</vt:lpstr>
      <vt:lpstr>'Forma 12'!VAS083_F_Geriamojovande4Nuotekusurinki1</vt:lpstr>
      <vt:lpstr>VAS083_F_Geriamojovande4Nuotekusurinki1</vt:lpstr>
      <vt:lpstr>'Forma 12'!VAS083_F_Geriamojovande4Nuotekuvalymas1</vt:lpstr>
      <vt:lpstr>VAS083_F_Geriamojovande4Nuotekuvalymas1</vt:lpstr>
      <vt:lpstr>'Forma 12'!VAS083_F_Geriamojovande4Pavirsiniunuot1</vt:lpstr>
      <vt:lpstr>VAS083_F_Geriamojovande4Pavirsiniunuot1</vt:lpstr>
      <vt:lpstr>'Forma 12'!VAS083_F_Geriamojovande5Apskaitosveikla1</vt:lpstr>
      <vt:lpstr>VAS083_F_Geriamojovande5Apskaitosveikla1</vt:lpstr>
      <vt:lpstr>'Forma 12'!VAS083_F_Geriamojovande5Geriamojovande7</vt:lpstr>
      <vt:lpstr>VAS083_F_Geriamojovande5Geriamojovande7</vt:lpstr>
      <vt:lpstr>'Forma 12'!VAS083_F_Geriamojovande5Geriamojovande8</vt:lpstr>
      <vt:lpstr>VAS083_F_Geriamojovande5Geriamojovande8</vt:lpstr>
      <vt:lpstr>'Forma 12'!VAS083_F_Geriamojovande5Geriamojovande9</vt:lpstr>
      <vt:lpstr>VAS083_F_Geriamojovande5Geriamojovande9</vt:lpstr>
      <vt:lpstr>'Forma 12'!VAS083_F_Geriamojovande5Kitareguliuoja1</vt:lpstr>
      <vt:lpstr>VAS083_F_Geriamojovande5Kitareguliuoja1</vt:lpstr>
      <vt:lpstr>'Forma 12'!VAS083_F_Geriamojovande5Kitosveiklosne1</vt:lpstr>
      <vt:lpstr>VAS083_F_Geriamojovande5Kitosveiklosne1</vt:lpstr>
      <vt:lpstr>'Forma 12'!VAS083_F_Geriamojovande5Nuotekudumblot1</vt:lpstr>
      <vt:lpstr>VAS083_F_Geriamojovande5Nuotekudumblot1</vt:lpstr>
      <vt:lpstr>'Forma 12'!VAS083_F_Geriamojovande5Nuotekusurinki1</vt:lpstr>
      <vt:lpstr>VAS083_F_Geriamojovande5Nuotekusurinki1</vt:lpstr>
      <vt:lpstr>'Forma 12'!VAS083_F_Geriamojovande5Nuotekuvalymas1</vt:lpstr>
      <vt:lpstr>VAS083_F_Geriamojovande5Nuotekuvalymas1</vt:lpstr>
      <vt:lpstr>'Forma 12'!VAS083_F_Geriamojovande5Pavirsiniunuot1</vt:lpstr>
      <vt:lpstr>VAS083_F_Geriamojovande5Pavirsiniunuot1</vt:lpstr>
      <vt:lpstr>'Forma 12'!VAS083_F_Geriamojovande6Apskaitosveikla1</vt:lpstr>
      <vt:lpstr>VAS083_F_Geriamojovande6Apskaitosveikla1</vt:lpstr>
      <vt:lpstr>'Forma 12'!VAS083_F_Geriamojovande6Geriamojovande7</vt:lpstr>
      <vt:lpstr>VAS083_F_Geriamojovande6Geriamojovande7</vt:lpstr>
      <vt:lpstr>'Forma 12'!VAS083_F_Geriamojovande6Geriamojovande8</vt:lpstr>
      <vt:lpstr>VAS083_F_Geriamojovande6Geriamojovande8</vt:lpstr>
      <vt:lpstr>'Forma 12'!VAS083_F_Geriamojovande6Geriamojovande9</vt:lpstr>
      <vt:lpstr>VAS083_F_Geriamojovande6Geriamojovande9</vt:lpstr>
      <vt:lpstr>'Forma 12'!VAS083_F_Geriamojovande6Kitareguliuoja1</vt:lpstr>
      <vt:lpstr>VAS083_F_Geriamojovande6Kitareguliuoja1</vt:lpstr>
      <vt:lpstr>'Forma 12'!VAS083_F_Geriamojovande6Kitosveiklosne1</vt:lpstr>
      <vt:lpstr>VAS083_F_Geriamojovande6Kitosveiklosne1</vt:lpstr>
      <vt:lpstr>'Forma 12'!VAS083_F_Geriamojovande6Nuotekudumblot1</vt:lpstr>
      <vt:lpstr>VAS083_F_Geriamojovande6Nuotekudumblot1</vt:lpstr>
      <vt:lpstr>'Forma 12'!VAS083_F_Geriamojovande6Nuotekusurinki1</vt:lpstr>
      <vt:lpstr>VAS083_F_Geriamojovande6Nuotekusurinki1</vt:lpstr>
      <vt:lpstr>'Forma 12'!VAS083_F_Geriamojovande6Nuotekuvalymas1</vt:lpstr>
      <vt:lpstr>VAS083_F_Geriamojovande6Nuotekuvalymas1</vt:lpstr>
      <vt:lpstr>'Forma 12'!VAS083_F_Geriamojovande6Pavirsiniunuot1</vt:lpstr>
      <vt:lpstr>VAS083_F_Geriamojovande6Pavirsiniunuot1</vt:lpstr>
      <vt:lpstr>'Forma 12'!VAS083_F_Ilgalaikioturt100Apskaitosveikla1</vt:lpstr>
      <vt:lpstr>VAS083_F_Ilgalaikioturt100Apskaitosveikla1</vt:lpstr>
      <vt:lpstr>'Forma 12'!VAS083_F_Ilgalaikioturt100Geriamojovande7</vt:lpstr>
      <vt:lpstr>VAS083_F_Ilgalaikioturt100Geriamojovande7</vt:lpstr>
      <vt:lpstr>'Forma 12'!VAS083_F_Ilgalaikioturt100Geriamojovande8</vt:lpstr>
      <vt:lpstr>VAS083_F_Ilgalaikioturt100Geriamojovande8</vt:lpstr>
      <vt:lpstr>'Forma 12'!VAS083_F_Ilgalaikioturt100Geriamojovande9</vt:lpstr>
      <vt:lpstr>VAS083_F_Ilgalaikioturt100Geriamojovande9</vt:lpstr>
      <vt:lpstr>'Forma 12'!VAS083_F_Ilgalaikioturt100Inventorinisnu1</vt:lpstr>
      <vt:lpstr>VAS083_F_Ilgalaikioturt100Inventorinisnu1</vt:lpstr>
      <vt:lpstr>'Forma 12'!VAS083_F_Ilgalaikioturt100Kitareguliuoja1</vt:lpstr>
      <vt:lpstr>VAS083_F_Ilgalaikioturt100Kitareguliuoja1</vt:lpstr>
      <vt:lpstr>'Forma 12'!VAS083_F_Ilgalaikioturt100Kitosveiklosne1</vt:lpstr>
      <vt:lpstr>VAS083_F_Ilgalaikioturt100Kitosveiklosne1</vt:lpstr>
      <vt:lpstr>'Forma 12'!VAS083_F_Ilgalaikioturt100Lrklimatokaito1</vt:lpstr>
      <vt:lpstr>VAS083_F_Ilgalaikioturt100Lrklimatokaito1</vt:lpstr>
      <vt:lpstr>'Forma 12'!VAS083_F_Ilgalaikioturt100Nuotekudumblot1</vt:lpstr>
      <vt:lpstr>VAS083_F_Ilgalaikioturt100Nuotekudumblot1</vt:lpstr>
      <vt:lpstr>'Forma 12'!VAS083_F_Ilgalaikioturt100Nuotekusurinki1</vt:lpstr>
      <vt:lpstr>VAS083_F_Ilgalaikioturt100Nuotekusurinki1</vt:lpstr>
      <vt:lpstr>'Forma 12'!VAS083_F_Ilgalaikioturt100Nuotekuvalymas1</vt:lpstr>
      <vt:lpstr>VAS083_F_Ilgalaikioturt100Nuotekuvalymas1</vt:lpstr>
      <vt:lpstr>'Forma 12'!VAS083_F_Ilgalaikioturt100Pavirsiniunuot1</vt:lpstr>
      <vt:lpstr>VAS083_F_Ilgalaikioturt100Pavirsiniunuot1</vt:lpstr>
      <vt:lpstr>'Forma 12'!VAS083_F_Ilgalaikioturt100Turtovienetask1</vt:lpstr>
      <vt:lpstr>VAS083_F_Ilgalaikioturt100Turtovienetask1</vt:lpstr>
      <vt:lpstr>'Forma 12'!VAS083_F_Ilgalaikioturt101Apskaitosveikla1</vt:lpstr>
      <vt:lpstr>VAS083_F_Ilgalaikioturt101Apskaitosveikla1</vt:lpstr>
      <vt:lpstr>'Forma 12'!VAS083_F_Ilgalaikioturt101Geriamojovande7</vt:lpstr>
      <vt:lpstr>VAS083_F_Ilgalaikioturt101Geriamojovande7</vt:lpstr>
      <vt:lpstr>'Forma 12'!VAS083_F_Ilgalaikioturt101Geriamojovande8</vt:lpstr>
      <vt:lpstr>VAS083_F_Ilgalaikioturt101Geriamojovande8</vt:lpstr>
      <vt:lpstr>'Forma 12'!VAS083_F_Ilgalaikioturt101Geriamojovande9</vt:lpstr>
      <vt:lpstr>VAS083_F_Ilgalaikioturt101Geriamojovande9</vt:lpstr>
      <vt:lpstr>'Forma 12'!VAS083_F_Ilgalaikioturt101Inventorinisnu1</vt:lpstr>
      <vt:lpstr>VAS083_F_Ilgalaikioturt101Inventorinisnu1</vt:lpstr>
      <vt:lpstr>'Forma 12'!VAS083_F_Ilgalaikioturt101Kitareguliuoja1</vt:lpstr>
      <vt:lpstr>VAS083_F_Ilgalaikioturt101Kitareguliuoja1</vt:lpstr>
      <vt:lpstr>'Forma 12'!VAS083_F_Ilgalaikioturt101Kitosveiklosne1</vt:lpstr>
      <vt:lpstr>VAS083_F_Ilgalaikioturt101Kitosveiklosne1</vt:lpstr>
      <vt:lpstr>'Forma 12'!VAS083_F_Ilgalaikioturt101Lrklimatokaito1</vt:lpstr>
      <vt:lpstr>VAS083_F_Ilgalaikioturt101Lrklimatokaito1</vt:lpstr>
      <vt:lpstr>'Forma 12'!VAS083_F_Ilgalaikioturt101Nuotekudumblot1</vt:lpstr>
      <vt:lpstr>VAS083_F_Ilgalaikioturt101Nuotekudumblot1</vt:lpstr>
      <vt:lpstr>'Forma 12'!VAS083_F_Ilgalaikioturt101Nuotekusurinki1</vt:lpstr>
      <vt:lpstr>VAS083_F_Ilgalaikioturt101Nuotekusurinki1</vt:lpstr>
      <vt:lpstr>'Forma 12'!VAS083_F_Ilgalaikioturt101Nuotekuvalymas1</vt:lpstr>
      <vt:lpstr>VAS083_F_Ilgalaikioturt101Nuotekuvalymas1</vt:lpstr>
      <vt:lpstr>'Forma 12'!VAS083_F_Ilgalaikioturt101Pavirsiniunuot1</vt:lpstr>
      <vt:lpstr>VAS083_F_Ilgalaikioturt101Pavirsiniunuot1</vt:lpstr>
      <vt:lpstr>'Forma 12'!VAS083_F_Ilgalaikioturt101Turtovienetask1</vt:lpstr>
      <vt:lpstr>VAS083_F_Ilgalaikioturt101Turtovienetask1</vt:lpstr>
      <vt:lpstr>'Forma 12'!VAS083_F_Ilgalaikioturt102Apskaitosveikla1</vt:lpstr>
      <vt:lpstr>VAS083_F_Ilgalaikioturt102Apskaitosveikla1</vt:lpstr>
      <vt:lpstr>'Forma 12'!VAS083_F_Ilgalaikioturt102Geriamojovande7</vt:lpstr>
      <vt:lpstr>VAS083_F_Ilgalaikioturt102Geriamojovande7</vt:lpstr>
      <vt:lpstr>'Forma 12'!VAS083_F_Ilgalaikioturt102Geriamojovande8</vt:lpstr>
      <vt:lpstr>VAS083_F_Ilgalaikioturt102Geriamojovande8</vt:lpstr>
      <vt:lpstr>'Forma 12'!VAS083_F_Ilgalaikioturt102Geriamojovande9</vt:lpstr>
      <vt:lpstr>VAS083_F_Ilgalaikioturt102Geriamojovande9</vt:lpstr>
      <vt:lpstr>'Forma 12'!VAS083_F_Ilgalaikioturt102Inventorinisnu1</vt:lpstr>
      <vt:lpstr>VAS083_F_Ilgalaikioturt102Inventorinisnu1</vt:lpstr>
      <vt:lpstr>'Forma 12'!VAS083_F_Ilgalaikioturt102Kitareguliuoja1</vt:lpstr>
      <vt:lpstr>VAS083_F_Ilgalaikioturt102Kitareguliuoja1</vt:lpstr>
      <vt:lpstr>'Forma 12'!VAS083_F_Ilgalaikioturt102Kitosveiklosne1</vt:lpstr>
      <vt:lpstr>VAS083_F_Ilgalaikioturt102Kitosveiklosne1</vt:lpstr>
      <vt:lpstr>'Forma 12'!VAS083_F_Ilgalaikioturt102Lrklimatokaito1</vt:lpstr>
      <vt:lpstr>VAS083_F_Ilgalaikioturt102Lrklimatokaito1</vt:lpstr>
      <vt:lpstr>'Forma 12'!VAS083_F_Ilgalaikioturt102Nuotekudumblot1</vt:lpstr>
      <vt:lpstr>VAS083_F_Ilgalaikioturt102Nuotekudumblot1</vt:lpstr>
      <vt:lpstr>'Forma 12'!VAS083_F_Ilgalaikioturt102Nuotekusurinki1</vt:lpstr>
      <vt:lpstr>VAS083_F_Ilgalaikioturt102Nuotekusurinki1</vt:lpstr>
      <vt:lpstr>'Forma 12'!VAS083_F_Ilgalaikioturt102Nuotekuvalymas1</vt:lpstr>
      <vt:lpstr>VAS083_F_Ilgalaikioturt102Nuotekuvalymas1</vt:lpstr>
      <vt:lpstr>'Forma 12'!VAS083_F_Ilgalaikioturt102Pavirsiniunuot1</vt:lpstr>
      <vt:lpstr>VAS083_F_Ilgalaikioturt102Pavirsiniunuot1</vt:lpstr>
      <vt:lpstr>'Forma 12'!VAS083_F_Ilgalaikioturt102Turtovienetask1</vt:lpstr>
      <vt:lpstr>VAS083_F_Ilgalaikioturt102Turtovienetask1</vt:lpstr>
      <vt:lpstr>'Forma 12'!VAS083_F_Ilgalaikioturt103Apskaitosveikla1</vt:lpstr>
      <vt:lpstr>VAS083_F_Ilgalaikioturt103Apskaitosveikla1</vt:lpstr>
      <vt:lpstr>'Forma 12'!VAS083_F_Ilgalaikioturt103Geriamojovande7</vt:lpstr>
      <vt:lpstr>VAS083_F_Ilgalaikioturt103Geriamojovande7</vt:lpstr>
      <vt:lpstr>'Forma 12'!VAS083_F_Ilgalaikioturt103Geriamojovande8</vt:lpstr>
      <vt:lpstr>VAS083_F_Ilgalaikioturt103Geriamojovande8</vt:lpstr>
      <vt:lpstr>'Forma 12'!VAS083_F_Ilgalaikioturt103Geriamojovande9</vt:lpstr>
      <vt:lpstr>VAS083_F_Ilgalaikioturt103Geriamojovande9</vt:lpstr>
      <vt:lpstr>'Forma 12'!VAS083_F_Ilgalaikioturt103Inventorinisnu1</vt:lpstr>
      <vt:lpstr>VAS083_F_Ilgalaikioturt103Inventorinisnu1</vt:lpstr>
      <vt:lpstr>'Forma 12'!VAS083_F_Ilgalaikioturt103Kitareguliuoja1</vt:lpstr>
      <vt:lpstr>VAS083_F_Ilgalaikioturt103Kitareguliuoja1</vt:lpstr>
      <vt:lpstr>'Forma 12'!VAS083_F_Ilgalaikioturt103Kitosveiklosne1</vt:lpstr>
      <vt:lpstr>VAS083_F_Ilgalaikioturt103Kitosveiklosne1</vt:lpstr>
      <vt:lpstr>'Forma 12'!VAS083_F_Ilgalaikioturt103Lrklimatokaito1</vt:lpstr>
      <vt:lpstr>VAS083_F_Ilgalaikioturt103Lrklimatokaito1</vt:lpstr>
      <vt:lpstr>'Forma 12'!VAS083_F_Ilgalaikioturt103Nuotekudumblot1</vt:lpstr>
      <vt:lpstr>VAS083_F_Ilgalaikioturt103Nuotekudumblot1</vt:lpstr>
      <vt:lpstr>'Forma 12'!VAS083_F_Ilgalaikioturt103Nuotekusurinki1</vt:lpstr>
      <vt:lpstr>VAS083_F_Ilgalaikioturt103Nuotekusurinki1</vt:lpstr>
      <vt:lpstr>'Forma 12'!VAS083_F_Ilgalaikioturt103Nuotekuvalymas1</vt:lpstr>
      <vt:lpstr>VAS083_F_Ilgalaikioturt103Nuotekuvalymas1</vt:lpstr>
      <vt:lpstr>'Forma 12'!VAS083_F_Ilgalaikioturt103Pavirsiniunuot1</vt:lpstr>
      <vt:lpstr>VAS083_F_Ilgalaikioturt103Pavirsiniunuot1</vt:lpstr>
      <vt:lpstr>'Forma 12'!VAS083_F_Ilgalaikioturt103Turtovienetask1</vt:lpstr>
      <vt:lpstr>VAS083_F_Ilgalaikioturt103Turtovienetask1</vt:lpstr>
      <vt:lpstr>'Forma 12'!VAS083_F_Ilgalaikioturt104Apskaitosveikla1</vt:lpstr>
      <vt:lpstr>VAS083_F_Ilgalaikioturt104Apskaitosveikla1</vt:lpstr>
      <vt:lpstr>'Forma 12'!VAS083_F_Ilgalaikioturt104Geriamojovande7</vt:lpstr>
      <vt:lpstr>VAS083_F_Ilgalaikioturt104Geriamojovande7</vt:lpstr>
      <vt:lpstr>'Forma 12'!VAS083_F_Ilgalaikioturt104Geriamojovande8</vt:lpstr>
      <vt:lpstr>VAS083_F_Ilgalaikioturt104Geriamojovande8</vt:lpstr>
      <vt:lpstr>'Forma 12'!VAS083_F_Ilgalaikioturt104Geriamojovande9</vt:lpstr>
      <vt:lpstr>VAS083_F_Ilgalaikioturt104Geriamojovande9</vt:lpstr>
      <vt:lpstr>'Forma 12'!VAS083_F_Ilgalaikioturt104Inventorinisnu1</vt:lpstr>
      <vt:lpstr>VAS083_F_Ilgalaikioturt104Inventorinisnu1</vt:lpstr>
      <vt:lpstr>'Forma 12'!VAS083_F_Ilgalaikioturt104Kitareguliuoja1</vt:lpstr>
      <vt:lpstr>VAS083_F_Ilgalaikioturt104Kitareguliuoja1</vt:lpstr>
      <vt:lpstr>'Forma 12'!VAS083_F_Ilgalaikioturt104Kitosveiklosne1</vt:lpstr>
      <vt:lpstr>VAS083_F_Ilgalaikioturt104Kitosveiklosne1</vt:lpstr>
      <vt:lpstr>'Forma 12'!VAS083_F_Ilgalaikioturt104Lrklimatokaito1</vt:lpstr>
      <vt:lpstr>VAS083_F_Ilgalaikioturt104Lrklimatokaito1</vt:lpstr>
      <vt:lpstr>'Forma 12'!VAS083_F_Ilgalaikioturt104Nuotekudumblot1</vt:lpstr>
      <vt:lpstr>VAS083_F_Ilgalaikioturt104Nuotekudumblot1</vt:lpstr>
      <vt:lpstr>'Forma 12'!VAS083_F_Ilgalaikioturt104Nuotekusurinki1</vt:lpstr>
      <vt:lpstr>VAS083_F_Ilgalaikioturt104Nuotekusurinki1</vt:lpstr>
      <vt:lpstr>'Forma 12'!VAS083_F_Ilgalaikioturt104Nuotekuvalymas1</vt:lpstr>
      <vt:lpstr>VAS083_F_Ilgalaikioturt104Nuotekuvalymas1</vt:lpstr>
      <vt:lpstr>'Forma 12'!VAS083_F_Ilgalaikioturt104Pavirsiniunuot1</vt:lpstr>
      <vt:lpstr>VAS083_F_Ilgalaikioturt104Pavirsiniunuot1</vt:lpstr>
      <vt:lpstr>'Forma 12'!VAS083_F_Ilgalaikioturt104Turtovienetask1</vt:lpstr>
      <vt:lpstr>VAS083_F_Ilgalaikioturt104Turtovienetask1</vt:lpstr>
      <vt:lpstr>'Forma 12'!VAS083_F_Ilgalaikioturt105Apskaitosveikla1</vt:lpstr>
      <vt:lpstr>VAS083_F_Ilgalaikioturt105Apskaitosveikla1</vt:lpstr>
      <vt:lpstr>'Forma 12'!VAS083_F_Ilgalaikioturt105Geriamojovande7</vt:lpstr>
      <vt:lpstr>VAS083_F_Ilgalaikioturt105Geriamojovande7</vt:lpstr>
      <vt:lpstr>'Forma 12'!VAS083_F_Ilgalaikioturt105Geriamojovande8</vt:lpstr>
      <vt:lpstr>VAS083_F_Ilgalaikioturt105Geriamojovande8</vt:lpstr>
      <vt:lpstr>'Forma 12'!VAS083_F_Ilgalaikioturt105Geriamojovande9</vt:lpstr>
      <vt:lpstr>VAS083_F_Ilgalaikioturt105Geriamojovande9</vt:lpstr>
      <vt:lpstr>'Forma 12'!VAS083_F_Ilgalaikioturt105Inventorinisnu1</vt:lpstr>
      <vt:lpstr>VAS083_F_Ilgalaikioturt105Inventorinisnu1</vt:lpstr>
      <vt:lpstr>'Forma 12'!VAS083_F_Ilgalaikioturt105Kitareguliuoja1</vt:lpstr>
      <vt:lpstr>VAS083_F_Ilgalaikioturt105Kitareguliuoja1</vt:lpstr>
      <vt:lpstr>'Forma 12'!VAS083_F_Ilgalaikioturt105Kitosveiklosne1</vt:lpstr>
      <vt:lpstr>VAS083_F_Ilgalaikioturt105Kitosveiklosne1</vt:lpstr>
      <vt:lpstr>'Forma 12'!VAS083_F_Ilgalaikioturt105Lrklimatokaito1</vt:lpstr>
      <vt:lpstr>VAS083_F_Ilgalaikioturt105Lrklimatokaito1</vt:lpstr>
      <vt:lpstr>'Forma 12'!VAS083_F_Ilgalaikioturt105Nuotekudumblot1</vt:lpstr>
      <vt:lpstr>VAS083_F_Ilgalaikioturt105Nuotekudumblot1</vt:lpstr>
      <vt:lpstr>'Forma 12'!VAS083_F_Ilgalaikioturt105Nuotekusurinki1</vt:lpstr>
      <vt:lpstr>VAS083_F_Ilgalaikioturt105Nuotekusurinki1</vt:lpstr>
      <vt:lpstr>'Forma 12'!VAS083_F_Ilgalaikioturt105Nuotekuvalymas1</vt:lpstr>
      <vt:lpstr>VAS083_F_Ilgalaikioturt105Nuotekuvalymas1</vt:lpstr>
      <vt:lpstr>'Forma 12'!VAS083_F_Ilgalaikioturt105Pavirsiniunuot1</vt:lpstr>
      <vt:lpstr>VAS083_F_Ilgalaikioturt105Pavirsiniunuot1</vt:lpstr>
      <vt:lpstr>'Forma 12'!VAS083_F_Ilgalaikioturt105Turtovienetask1</vt:lpstr>
      <vt:lpstr>VAS083_F_Ilgalaikioturt105Turtovienetask1</vt:lpstr>
      <vt:lpstr>'Forma 12'!VAS083_F_Ilgalaikioturt106Apskaitosveikla1</vt:lpstr>
      <vt:lpstr>VAS083_F_Ilgalaikioturt106Apskaitosveikla1</vt:lpstr>
      <vt:lpstr>'Forma 12'!VAS083_F_Ilgalaikioturt106Geriamojovande7</vt:lpstr>
      <vt:lpstr>VAS083_F_Ilgalaikioturt106Geriamojovande7</vt:lpstr>
      <vt:lpstr>'Forma 12'!VAS083_F_Ilgalaikioturt106Geriamojovande8</vt:lpstr>
      <vt:lpstr>VAS083_F_Ilgalaikioturt106Geriamojovande8</vt:lpstr>
      <vt:lpstr>'Forma 12'!VAS083_F_Ilgalaikioturt106Geriamojovande9</vt:lpstr>
      <vt:lpstr>VAS083_F_Ilgalaikioturt106Geriamojovande9</vt:lpstr>
      <vt:lpstr>'Forma 12'!VAS083_F_Ilgalaikioturt106Inventorinisnu1</vt:lpstr>
      <vt:lpstr>VAS083_F_Ilgalaikioturt106Inventorinisnu1</vt:lpstr>
      <vt:lpstr>'Forma 12'!VAS083_F_Ilgalaikioturt106Kitareguliuoja1</vt:lpstr>
      <vt:lpstr>VAS083_F_Ilgalaikioturt106Kitareguliuoja1</vt:lpstr>
      <vt:lpstr>'Forma 12'!VAS083_F_Ilgalaikioturt106Kitosveiklosne1</vt:lpstr>
      <vt:lpstr>VAS083_F_Ilgalaikioturt106Kitosveiklosne1</vt:lpstr>
      <vt:lpstr>'Forma 12'!VAS083_F_Ilgalaikioturt106Lrklimatokaito1</vt:lpstr>
      <vt:lpstr>VAS083_F_Ilgalaikioturt106Lrklimatokaito1</vt:lpstr>
      <vt:lpstr>'Forma 12'!VAS083_F_Ilgalaikioturt106Nuotekudumblot1</vt:lpstr>
      <vt:lpstr>VAS083_F_Ilgalaikioturt106Nuotekudumblot1</vt:lpstr>
      <vt:lpstr>'Forma 12'!VAS083_F_Ilgalaikioturt106Nuotekusurinki1</vt:lpstr>
      <vt:lpstr>VAS083_F_Ilgalaikioturt106Nuotekusurinki1</vt:lpstr>
      <vt:lpstr>'Forma 12'!VAS083_F_Ilgalaikioturt106Nuotekuvalymas1</vt:lpstr>
      <vt:lpstr>VAS083_F_Ilgalaikioturt106Nuotekuvalymas1</vt:lpstr>
      <vt:lpstr>'Forma 12'!VAS083_F_Ilgalaikioturt106Pavirsiniunuot1</vt:lpstr>
      <vt:lpstr>VAS083_F_Ilgalaikioturt106Pavirsiniunuot1</vt:lpstr>
      <vt:lpstr>'Forma 12'!VAS083_F_Ilgalaikioturt106Turtovienetask1</vt:lpstr>
      <vt:lpstr>VAS083_F_Ilgalaikioturt106Turtovienetask1</vt:lpstr>
      <vt:lpstr>'Forma 12'!VAS083_F_Ilgalaikioturt107Apskaitosveikla1</vt:lpstr>
      <vt:lpstr>VAS083_F_Ilgalaikioturt107Apskaitosveikla1</vt:lpstr>
      <vt:lpstr>'Forma 12'!VAS083_F_Ilgalaikioturt107Geriamojovande7</vt:lpstr>
      <vt:lpstr>VAS083_F_Ilgalaikioturt107Geriamojovande7</vt:lpstr>
      <vt:lpstr>'Forma 12'!VAS083_F_Ilgalaikioturt107Geriamojovande8</vt:lpstr>
      <vt:lpstr>VAS083_F_Ilgalaikioturt107Geriamojovande8</vt:lpstr>
      <vt:lpstr>'Forma 12'!VAS083_F_Ilgalaikioturt107Geriamojovande9</vt:lpstr>
      <vt:lpstr>VAS083_F_Ilgalaikioturt107Geriamojovande9</vt:lpstr>
      <vt:lpstr>'Forma 12'!VAS083_F_Ilgalaikioturt107Inventorinisnu1</vt:lpstr>
      <vt:lpstr>VAS083_F_Ilgalaikioturt107Inventorinisnu1</vt:lpstr>
      <vt:lpstr>'Forma 12'!VAS083_F_Ilgalaikioturt107Kitareguliuoja1</vt:lpstr>
      <vt:lpstr>VAS083_F_Ilgalaikioturt107Kitareguliuoja1</vt:lpstr>
      <vt:lpstr>'Forma 12'!VAS083_F_Ilgalaikioturt107Kitosveiklosne1</vt:lpstr>
      <vt:lpstr>VAS083_F_Ilgalaikioturt107Kitosveiklosne1</vt:lpstr>
      <vt:lpstr>'Forma 12'!VAS083_F_Ilgalaikioturt107Lrklimatokaito1</vt:lpstr>
      <vt:lpstr>VAS083_F_Ilgalaikioturt107Lrklimatokaito1</vt:lpstr>
      <vt:lpstr>'Forma 12'!VAS083_F_Ilgalaikioturt107Nuotekudumblot1</vt:lpstr>
      <vt:lpstr>VAS083_F_Ilgalaikioturt107Nuotekudumblot1</vt:lpstr>
      <vt:lpstr>'Forma 12'!VAS083_F_Ilgalaikioturt107Nuotekusurinki1</vt:lpstr>
      <vt:lpstr>VAS083_F_Ilgalaikioturt107Nuotekusurinki1</vt:lpstr>
      <vt:lpstr>'Forma 12'!VAS083_F_Ilgalaikioturt107Nuotekuvalymas1</vt:lpstr>
      <vt:lpstr>VAS083_F_Ilgalaikioturt107Nuotekuvalymas1</vt:lpstr>
      <vt:lpstr>'Forma 12'!VAS083_F_Ilgalaikioturt107Pavirsiniunuot1</vt:lpstr>
      <vt:lpstr>VAS083_F_Ilgalaikioturt107Pavirsiniunuot1</vt:lpstr>
      <vt:lpstr>'Forma 12'!VAS083_F_Ilgalaikioturt107Turtovienetask1</vt:lpstr>
      <vt:lpstr>VAS083_F_Ilgalaikioturt107Turtovienetask1</vt:lpstr>
      <vt:lpstr>'Forma 12'!VAS083_F_Ilgalaikioturt108Apskaitosveikla1</vt:lpstr>
      <vt:lpstr>VAS083_F_Ilgalaikioturt108Apskaitosveikla1</vt:lpstr>
      <vt:lpstr>'Forma 12'!VAS083_F_Ilgalaikioturt108Geriamojovande7</vt:lpstr>
      <vt:lpstr>VAS083_F_Ilgalaikioturt108Geriamojovande7</vt:lpstr>
      <vt:lpstr>'Forma 12'!VAS083_F_Ilgalaikioturt108Geriamojovande8</vt:lpstr>
      <vt:lpstr>VAS083_F_Ilgalaikioturt108Geriamojovande8</vt:lpstr>
      <vt:lpstr>'Forma 12'!VAS083_F_Ilgalaikioturt108Geriamojovande9</vt:lpstr>
      <vt:lpstr>VAS083_F_Ilgalaikioturt108Geriamojovande9</vt:lpstr>
      <vt:lpstr>'Forma 12'!VAS083_F_Ilgalaikioturt108Inventorinisnu1</vt:lpstr>
      <vt:lpstr>VAS083_F_Ilgalaikioturt108Inventorinisnu1</vt:lpstr>
      <vt:lpstr>'Forma 12'!VAS083_F_Ilgalaikioturt108Kitareguliuoja1</vt:lpstr>
      <vt:lpstr>VAS083_F_Ilgalaikioturt108Kitareguliuoja1</vt:lpstr>
      <vt:lpstr>'Forma 12'!VAS083_F_Ilgalaikioturt108Kitosveiklosne1</vt:lpstr>
      <vt:lpstr>VAS083_F_Ilgalaikioturt108Kitosveiklosne1</vt:lpstr>
      <vt:lpstr>'Forma 12'!VAS083_F_Ilgalaikioturt108Lrklimatokaito1</vt:lpstr>
      <vt:lpstr>VAS083_F_Ilgalaikioturt108Lrklimatokaito1</vt:lpstr>
      <vt:lpstr>'Forma 12'!VAS083_F_Ilgalaikioturt108Nuotekudumblot1</vt:lpstr>
      <vt:lpstr>VAS083_F_Ilgalaikioturt108Nuotekudumblot1</vt:lpstr>
      <vt:lpstr>'Forma 12'!VAS083_F_Ilgalaikioturt108Nuotekusurinki1</vt:lpstr>
      <vt:lpstr>VAS083_F_Ilgalaikioturt108Nuotekusurinki1</vt:lpstr>
      <vt:lpstr>'Forma 12'!VAS083_F_Ilgalaikioturt108Nuotekuvalymas1</vt:lpstr>
      <vt:lpstr>VAS083_F_Ilgalaikioturt108Nuotekuvalymas1</vt:lpstr>
      <vt:lpstr>'Forma 12'!VAS083_F_Ilgalaikioturt108Pavirsiniunuot1</vt:lpstr>
      <vt:lpstr>VAS083_F_Ilgalaikioturt108Pavirsiniunuot1</vt:lpstr>
      <vt:lpstr>'Forma 12'!VAS083_F_Ilgalaikioturt108Turtovienetask1</vt:lpstr>
      <vt:lpstr>VAS083_F_Ilgalaikioturt108Turtovienetask1</vt:lpstr>
      <vt:lpstr>'Forma 12'!VAS083_F_Ilgalaikioturt109Apskaitosveikla1</vt:lpstr>
      <vt:lpstr>VAS083_F_Ilgalaikioturt109Apskaitosveikla1</vt:lpstr>
      <vt:lpstr>'Forma 12'!VAS083_F_Ilgalaikioturt109Geriamojovande7</vt:lpstr>
      <vt:lpstr>VAS083_F_Ilgalaikioturt109Geriamojovande7</vt:lpstr>
      <vt:lpstr>'Forma 12'!VAS083_F_Ilgalaikioturt109Geriamojovande8</vt:lpstr>
      <vt:lpstr>VAS083_F_Ilgalaikioturt109Geriamojovande8</vt:lpstr>
      <vt:lpstr>'Forma 12'!VAS083_F_Ilgalaikioturt109Geriamojovande9</vt:lpstr>
      <vt:lpstr>VAS083_F_Ilgalaikioturt109Geriamojovande9</vt:lpstr>
      <vt:lpstr>'Forma 12'!VAS083_F_Ilgalaikioturt109Inventorinisnu1</vt:lpstr>
      <vt:lpstr>VAS083_F_Ilgalaikioturt109Inventorinisnu1</vt:lpstr>
      <vt:lpstr>'Forma 12'!VAS083_F_Ilgalaikioturt109Kitareguliuoja1</vt:lpstr>
      <vt:lpstr>VAS083_F_Ilgalaikioturt109Kitareguliuoja1</vt:lpstr>
      <vt:lpstr>'Forma 12'!VAS083_F_Ilgalaikioturt109Kitosveiklosne1</vt:lpstr>
      <vt:lpstr>VAS083_F_Ilgalaikioturt109Kitosveiklosne1</vt:lpstr>
      <vt:lpstr>'Forma 12'!VAS083_F_Ilgalaikioturt109Lrklimatokaito1</vt:lpstr>
      <vt:lpstr>VAS083_F_Ilgalaikioturt109Lrklimatokaito1</vt:lpstr>
      <vt:lpstr>'Forma 12'!VAS083_F_Ilgalaikioturt109Nuotekudumblot1</vt:lpstr>
      <vt:lpstr>VAS083_F_Ilgalaikioturt109Nuotekudumblot1</vt:lpstr>
      <vt:lpstr>'Forma 12'!VAS083_F_Ilgalaikioturt109Nuotekusurinki1</vt:lpstr>
      <vt:lpstr>VAS083_F_Ilgalaikioturt109Nuotekusurinki1</vt:lpstr>
      <vt:lpstr>'Forma 12'!VAS083_F_Ilgalaikioturt109Nuotekuvalymas1</vt:lpstr>
      <vt:lpstr>VAS083_F_Ilgalaikioturt109Nuotekuvalymas1</vt:lpstr>
      <vt:lpstr>'Forma 12'!VAS083_F_Ilgalaikioturt109Pavirsiniunuot1</vt:lpstr>
      <vt:lpstr>VAS083_F_Ilgalaikioturt109Pavirsiniunuot1</vt:lpstr>
      <vt:lpstr>'Forma 12'!VAS083_F_Ilgalaikioturt109Turtovienetask1</vt:lpstr>
      <vt:lpstr>VAS083_F_Ilgalaikioturt109Turtovienetask1</vt:lpstr>
      <vt:lpstr>'Forma 12'!VAS083_F_Ilgalaikioturt10Apskaitosveikla1</vt:lpstr>
      <vt:lpstr>VAS083_F_Ilgalaikioturt10Apskaitosveikla1</vt:lpstr>
      <vt:lpstr>'Forma 12'!VAS083_F_Ilgalaikioturt10Geriamojovande7</vt:lpstr>
      <vt:lpstr>VAS083_F_Ilgalaikioturt10Geriamojovande7</vt:lpstr>
      <vt:lpstr>'Forma 12'!VAS083_F_Ilgalaikioturt10Geriamojovande8</vt:lpstr>
      <vt:lpstr>VAS083_F_Ilgalaikioturt10Geriamojovande8</vt:lpstr>
      <vt:lpstr>'Forma 12'!VAS083_F_Ilgalaikioturt10Geriamojovande9</vt:lpstr>
      <vt:lpstr>VAS083_F_Ilgalaikioturt10Geriamojovande9</vt:lpstr>
      <vt:lpstr>'Forma 12'!VAS083_F_Ilgalaikioturt10Inventorinisnu1</vt:lpstr>
      <vt:lpstr>VAS083_F_Ilgalaikioturt10Inventorinisnu1</vt:lpstr>
      <vt:lpstr>'Forma 12'!VAS083_F_Ilgalaikioturt10Kitareguliuoja1</vt:lpstr>
      <vt:lpstr>VAS083_F_Ilgalaikioturt10Kitareguliuoja1</vt:lpstr>
      <vt:lpstr>'Forma 12'!VAS083_F_Ilgalaikioturt10Kitosveiklosne1</vt:lpstr>
      <vt:lpstr>VAS083_F_Ilgalaikioturt10Kitosveiklosne1</vt:lpstr>
      <vt:lpstr>'Forma 12'!VAS083_F_Ilgalaikioturt10Lrklimatokaito1</vt:lpstr>
      <vt:lpstr>VAS083_F_Ilgalaikioturt10Lrklimatokaito1</vt:lpstr>
      <vt:lpstr>'Forma 12'!VAS083_F_Ilgalaikioturt10Nuotekudumblot1</vt:lpstr>
      <vt:lpstr>VAS083_F_Ilgalaikioturt10Nuotekudumblot1</vt:lpstr>
      <vt:lpstr>'Forma 12'!VAS083_F_Ilgalaikioturt10Nuotekusurinki1</vt:lpstr>
      <vt:lpstr>VAS083_F_Ilgalaikioturt10Nuotekusurinki1</vt:lpstr>
      <vt:lpstr>'Forma 12'!VAS083_F_Ilgalaikioturt10Nuotekuvalymas1</vt:lpstr>
      <vt:lpstr>VAS083_F_Ilgalaikioturt10Nuotekuvalymas1</vt:lpstr>
      <vt:lpstr>'Forma 12'!VAS083_F_Ilgalaikioturt10Pavirsiniunuot1</vt:lpstr>
      <vt:lpstr>VAS083_F_Ilgalaikioturt10Pavirsiniunuot1</vt:lpstr>
      <vt:lpstr>'Forma 12'!VAS083_F_Ilgalaikioturt10Turtovienetask1</vt:lpstr>
      <vt:lpstr>VAS083_F_Ilgalaikioturt10Turtovienetask1</vt:lpstr>
      <vt:lpstr>'Forma 12'!VAS083_F_Ilgalaikioturt110Apskaitosveikla1</vt:lpstr>
      <vt:lpstr>VAS083_F_Ilgalaikioturt110Apskaitosveikla1</vt:lpstr>
      <vt:lpstr>'Forma 12'!VAS083_F_Ilgalaikioturt110Geriamojovande7</vt:lpstr>
      <vt:lpstr>VAS083_F_Ilgalaikioturt110Geriamojovande7</vt:lpstr>
      <vt:lpstr>'Forma 12'!VAS083_F_Ilgalaikioturt110Geriamojovande8</vt:lpstr>
      <vt:lpstr>VAS083_F_Ilgalaikioturt110Geriamojovande8</vt:lpstr>
      <vt:lpstr>'Forma 12'!VAS083_F_Ilgalaikioturt110Geriamojovande9</vt:lpstr>
      <vt:lpstr>VAS083_F_Ilgalaikioturt110Geriamojovande9</vt:lpstr>
      <vt:lpstr>'Forma 12'!VAS083_F_Ilgalaikioturt110Inventorinisnu1</vt:lpstr>
      <vt:lpstr>VAS083_F_Ilgalaikioturt110Inventorinisnu1</vt:lpstr>
      <vt:lpstr>'Forma 12'!VAS083_F_Ilgalaikioturt110Kitareguliuoja1</vt:lpstr>
      <vt:lpstr>VAS083_F_Ilgalaikioturt110Kitareguliuoja1</vt:lpstr>
      <vt:lpstr>'Forma 12'!VAS083_F_Ilgalaikioturt110Kitosveiklosne1</vt:lpstr>
      <vt:lpstr>VAS083_F_Ilgalaikioturt110Kitosveiklosne1</vt:lpstr>
      <vt:lpstr>'Forma 12'!VAS083_F_Ilgalaikioturt110Lrklimatokaito1</vt:lpstr>
      <vt:lpstr>VAS083_F_Ilgalaikioturt110Lrklimatokaito1</vt:lpstr>
      <vt:lpstr>'Forma 12'!VAS083_F_Ilgalaikioturt110Nuotekudumblot1</vt:lpstr>
      <vt:lpstr>VAS083_F_Ilgalaikioturt110Nuotekudumblot1</vt:lpstr>
      <vt:lpstr>'Forma 12'!VAS083_F_Ilgalaikioturt110Nuotekusurinki1</vt:lpstr>
      <vt:lpstr>VAS083_F_Ilgalaikioturt110Nuotekusurinki1</vt:lpstr>
      <vt:lpstr>'Forma 12'!VAS083_F_Ilgalaikioturt110Nuotekuvalymas1</vt:lpstr>
      <vt:lpstr>VAS083_F_Ilgalaikioturt110Nuotekuvalymas1</vt:lpstr>
      <vt:lpstr>'Forma 12'!VAS083_F_Ilgalaikioturt110Pavirsiniunuot1</vt:lpstr>
      <vt:lpstr>VAS083_F_Ilgalaikioturt110Pavirsiniunuot1</vt:lpstr>
      <vt:lpstr>'Forma 12'!VAS083_F_Ilgalaikioturt110Turtovienetask1</vt:lpstr>
      <vt:lpstr>VAS083_F_Ilgalaikioturt110Turtovienetask1</vt:lpstr>
      <vt:lpstr>'Forma 12'!VAS083_F_Ilgalaikioturt111Apskaitosveikla1</vt:lpstr>
      <vt:lpstr>VAS083_F_Ilgalaikioturt111Apskaitosveikla1</vt:lpstr>
      <vt:lpstr>'Forma 12'!VAS083_F_Ilgalaikioturt111Geriamojovande7</vt:lpstr>
      <vt:lpstr>VAS083_F_Ilgalaikioturt111Geriamojovande7</vt:lpstr>
      <vt:lpstr>'Forma 12'!VAS083_F_Ilgalaikioturt111Geriamojovande8</vt:lpstr>
      <vt:lpstr>VAS083_F_Ilgalaikioturt111Geriamojovande8</vt:lpstr>
      <vt:lpstr>'Forma 12'!VAS083_F_Ilgalaikioturt111Geriamojovande9</vt:lpstr>
      <vt:lpstr>VAS083_F_Ilgalaikioturt111Geriamojovande9</vt:lpstr>
      <vt:lpstr>'Forma 12'!VAS083_F_Ilgalaikioturt111Inventorinisnu1</vt:lpstr>
      <vt:lpstr>VAS083_F_Ilgalaikioturt111Inventorinisnu1</vt:lpstr>
      <vt:lpstr>'Forma 12'!VAS083_F_Ilgalaikioturt111Kitareguliuoja1</vt:lpstr>
      <vt:lpstr>VAS083_F_Ilgalaikioturt111Kitareguliuoja1</vt:lpstr>
      <vt:lpstr>'Forma 12'!VAS083_F_Ilgalaikioturt111Kitosveiklosne1</vt:lpstr>
      <vt:lpstr>VAS083_F_Ilgalaikioturt111Kitosveiklosne1</vt:lpstr>
      <vt:lpstr>'Forma 12'!VAS083_F_Ilgalaikioturt111Lrklimatokaito1</vt:lpstr>
      <vt:lpstr>VAS083_F_Ilgalaikioturt111Lrklimatokaito1</vt:lpstr>
      <vt:lpstr>'Forma 12'!VAS083_F_Ilgalaikioturt111Nuotekudumblot1</vt:lpstr>
      <vt:lpstr>VAS083_F_Ilgalaikioturt111Nuotekudumblot1</vt:lpstr>
      <vt:lpstr>'Forma 12'!VAS083_F_Ilgalaikioturt111Nuotekusurinki1</vt:lpstr>
      <vt:lpstr>VAS083_F_Ilgalaikioturt111Nuotekusurinki1</vt:lpstr>
      <vt:lpstr>'Forma 12'!VAS083_F_Ilgalaikioturt111Nuotekuvalymas1</vt:lpstr>
      <vt:lpstr>VAS083_F_Ilgalaikioturt111Nuotekuvalymas1</vt:lpstr>
      <vt:lpstr>'Forma 12'!VAS083_F_Ilgalaikioturt111Pavirsiniunuot1</vt:lpstr>
      <vt:lpstr>VAS083_F_Ilgalaikioturt111Pavirsiniunuot1</vt:lpstr>
      <vt:lpstr>'Forma 12'!VAS083_F_Ilgalaikioturt111Turtovienetask1</vt:lpstr>
      <vt:lpstr>VAS083_F_Ilgalaikioturt111Turtovienetask1</vt:lpstr>
      <vt:lpstr>'Forma 12'!VAS083_F_Ilgalaikioturt112Apskaitosveikla1</vt:lpstr>
      <vt:lpstr>VAS083_F_Ilgalaikioturt112Apskaitosveikla1</vt:lpstr>
      <vt:lpstr>'Forma 12'!VAS083_F_Ilgalaikioturt112Geriamojovande7</vt:lpstr>
      <vt:lpstr>VAS083_F_Ilgalaikioturt112Geriamojovande7</vt:lpstr>
      <vt:lpstr>'Forma 12'!VAS083_F_Ilgalaikioturt112Geriamojovande8</vt:lpstr>
      <vt:lpstr>VAS083_F_Ilgalaikioturt112Geriamojovande8</vt:lpstr>
      <vt:lpstr>'Forma 12'!VAS083_F_Ilgalaikioturt112Geriamojovande9</vt:lpstr>
      <vt:lpstr>VAS083_F_Ilgalaikioturt112Geriamojovande9</vt:lpstr>
      <vt:lpstr>'Forma 12'!VAS083_F_Ilgalaikioturt112Inventorinisnu1</vt:lpstr>
      <vt:lpstr>VAS083_F_Ilgalaikioturt112Inventorinisnu1</vt:lpstr>
      <vt:lpstr>'Forma 12'!VAS083_F_Ilgalaikioturt112Kitareguliuoja1</vt:lpstr>
      <vt:lpstr>VAS083_F_Ilgalaikioturt112Kitareguliuoja1</vt:lpstr>
      <vt:lpstr>'Forma 12'!VAS083_F_Ilgalaikioturt112Kitosveiklosne1</vt:lpstr>
      <vt:lpstr>VAS083_F_Ilgalaikioturt112Kitosveiklosne1</vt:lpstr>
      <vt:lpstr>'Forma 12'!VAS083_F_Ilgalaikioturt112Lrklimatokaito1</vt:lpstr>
      <vt:lpstr>VAS083_F_Ilgalaikioturt112Lrklimatokaito1</vt:lpstr>
      <vt:lpstr>'Forma 12'!VAS083_F_Ilgalaikioturt112Nuotekudumblot1</vt:lpstr>
      <vt:lpstr>VAS083_F_Ilgalaikioturt112Nuotekudumblot1</vt:lpstr>
      <vt:lpstr>'Forma 12'!VAS083_F_Ilgalaikioturt112Nuotekusurinki1</vt:lpstr>
      <vt:lpstr>VAS083_F_Ilgalaikioturt112Nuotekusurinki1</vt:lpstr>
      <vt:lpstr>'Forma 12'!VAS083_F_Ilgalaikioturt112Nuotekuvalymas1</vt:lpstr>
      <vt:lpstr>VAS083_F_Ilgalaikioturt112Nuotekuvalymas1</vt:lpstr>
      <vt:lpstr>'Forma 12'!VAS083_F_Ilgalaikioturt112Pavirsiniunuot1</vt:lpstr>
      <vt:lpstr>VAS083_F_Ilgalaikioturt112Pavirsiniunuot1</vt:lpstr>
      <vt:lpstr>'Forma 12'!VAS083_F_Ilgalaikioturt112Turtovienetask1</vt:lpstr>
      <vt:lpstr>VAS083_F_Ilgalaikioturt112Turtovienetask1</vt:lpstr>
      <vt:lpstr>'Forma 12'!VAS083_F_Ilgalaikioturt113Apskaitosveikla1</vt:lpstr>
      <vt:lpstr>VAS083_F_Ilgalaikioturt113Apskaitosveikla1</vt:lpstr>
      <vt:lpstr>'Forma 12'!VAS083_F_Ilgalaikioturt113Geriamojovande7</vt:lpstr>
      <vt:lpstr>VAS083_F_Ilgalaikioturt113Geriamojovande7</vt:lpstr>
      <vt:lpstr>'Forma 12'!VAS083_F_Ilgalaikioturt113Geriamojovande8</vt:lpstr>
      <vt:lpstr>VAS083_F_Ilgalaikioturt113Geriamojovande8</vt:lpstr>
      <vt:lpstr>'Forma 12'!VAS083_F_Ilgalaikioturt113Geriamojovande9</vt:lpstr>
      <vt:lpstr>VAS083_F_Ilgalaikioturt113Geriamojovande9</vt:lpstr>
      <vt:lpstr>'Forma 12'!VAS083_F_Ilgalaikioturt113Inventorinisnu1</vt:lpstr>
      <vt:lpstr>VAS083_F_Ilgalaikioturt113Inventorinisnu1</vt:lpstr>
      <vt:lpstr>'Forma 12'!VAS083_F_Ilgalaikioturt113Kitareguliuoja1</vt:lpstr>
      <vt:lpstr>VAS083_F_Ilgalaikioturt113Kitareguliuoja1</vt:lpstr>
      <vt:lpstr>'Forma 12'!VAS083_F_Ilgalaikioturt113Kitosveiklosne1</vt:lpstr>
      <vt:lpstr>VAS083_F_Ilgalaikioturt113Kitosveiklosne1</vt:lpstr>
      <vt:lpstr>'Forma 12'!VAS083_F_Ilgalaikioturt113Lrklimatokaito1</vt:lpstr>
      <vt:lpstr>VAS083_F_Ilgalaikioturt113Lrklimatokaito1</vt:lpstr>
      <vt:lpstr>'Forma 12'!VAS083_F_Ilgalaikioturt113Nuotekudumblot1</vt:lpstr>
      <vt:lpstr>VAS083_F_Ilgalaikioturt113Nuotekudumblot1</vt:lpstr>
      <vt:lpstr>'Forma 12'!VAS083_F_Ilgalaikioturt113Nuotekusurinki1</vt:lpstr>
      <vt:lpstr>VAS083_F_Ilgalaikioturt113Nuotekusurinki1</vt:lpstr>
      <vt:lpstr>'Forma 12'!VAS083_F_Ilgalaikioturt113Nuotekuvalymas1</vt:lpstr>
      <vt:lpstr>VAS083_F_Ilgalaikioturt113Nuotekuvalymas1</vt:lpstr>
      <vt:lpstr>'Forma 12'!VAS083_F_Ilgalaikioturt113Pavirsiniunuot1</vt:lpstr>
      <vt:lpstr>VAS083_F_Ilgalaikioturt113Pavirsiniunuot1</vt:lpstr>
      <vt:lpstr>'Forma 12'!VAS083_F_Ilgalaikioturt113Turtovienetask1</vt:lpstr>
      <vt:lpstr>VAS083_F_Ilgalaikioturt113Turtovienetask1</vt:lpstr>
      <vt:lpstr>'Forma 12'!VAS083_F_Ilgalaikioturt114Apskaitosveikla1</vt:lpstr>
      <vt:lpstr>VAS083_F_Ilgalaikioturt114Apskaitosveikla1</vt:lpstr>
      <vt:lpstr>'Forma 12'!VAS083_F_Ilgalaikioturt114Geriamojovande7</vt:lpstr>
      <vt:lpstr>VAS083_F_Ilgalaikioturt114Geriamojovande7</vt:lpstr>
      <vt:lpstr>'Forma 12'!VAS083_F_Ilgalaikioturt114Geriamojovande8</vt:lpstr>
      <vt:lpstr>VAS083_F_Ilgalaikioturt114Geriamojovande8</vt:lpstr>
      <vt:lpstr>'Forma 12'!VAS083_F_Ilgalaikioturt114Geriamojovande9</vt:lpstr>
      <vt:lpstr>VAS083_F_Ilgalaikioturt114Geriamojovande9</vt:lpstr>
      <vt:lpstr>'Forma 12'!VAS083_F_Ilgalaikioturt114Inventorinisnu1</vt:lpstr>
      <vt:lpstr>VAS083_F_Ilgalaikioturt114Inventorinisnu1</vt:lpstr>
      <vt:lpstr>'Forma 12'!VAS083_F_Ilgalaikioturt114Kitareguliuoja1</vt:lpstr>
      <vt:lpstr>VAS083_F_Ilgalaikioturt114Kitareguliuoja1</vt:lpstr>
      <vt:lpstr>'Forma 12'!VAS083_F_Ilgalaikioturt114Kitosveiklosne1</vt:lpstr>
      <vt:lpstr>VAS083_F_Ilgalaikioturt114Kitosveiklosne1</vt:lpstr>
      <vt:lpstr>'Forma 12'!VAS083_F_Ilgalaikioturt114Lrklimatokaito1</vt:lpstr>
      <vt:lpstr>VAS083_F_Ilgalaikioturt114Lrklimatokaito1</vt:lpstr>
      <vt:lpstr>'Forma 12'!VAS083_F_Ilgalaikioturt114Nuotekudumblot1</vt:lpstr>
      <vt:lpstr>VAS083_F_Ilgalaikioturt114Nuotekudumblot1</vt:lpstr>
      <vt:lpstr>'Forma 12'!VAS083_F_Ilgalaikioturt114Nuotekusurinki1</vt:lpstr>
      <vt:lpstr>VAS083_F_Ilgalaikioturt114Nuotekusurinki1</vt:lpstr>
      <vt:lpstr>'Forma 12'!VAS083_F_Ilgalaikioturt114Nuotekuvalymas1</vt:lpstr>
      <vt:lpstr>VAS083_F_Ilgalaikioturt114Nuotekuvalymas1</vt:lpstr>
      <vt:lpstr>'Forma 12'!VAS083_F_Ilgalaikioturt114Pavirsiniunuot1</vt:lpstr>
      <vt:lpstr>VAS083_F_Ilgalaikioturt114Pavirsiniunuot1</vt:lpstr>
      <vt:lpstr>'Forma 12'!VAS083_F_Ilgalaikioturt114Turtovienetask1</vt:lpstr>
      <vt:lpstr>VAS083_F_Ilgalaikioturt114Turtovienetask1</vt:lpstr>
      <vt:lpstr>'Forma 12'!VAS083_F_Ilgalaikioturt115Apskaitosveikla1</vt:lpstr>
      <vt:lpstr>VAS083_F_Ilgalaikioturt115Apskaitosveikla1</vt:lpstr>
      <vt:lpstr>'Forma 12'!VAS083_F_Ilgalaikioturt115Geriamojovande7</vt:lpstr>
      <vt:lpstr>VAS083_F_Ilgalaikioturt115Geriamojovande7</vt:lpstr>
      <vt:lpstr>'Forma 12'!VAS083_F_Ilgalaikioturt115Geriamojovande8</vt:lpstr>
      <vt:lpstr>VAS083_F_Ilgalaikioturt115Geriamojovande8</vt:lpstr>
      <vt:lpstr>'Forma 12'!VAS083_F_Ilgalaikioturt115Geriamojovande9</vt:lpstr>
      <vt:lpstr>VAS083_F_Ilgalaikioturt115Geriamojovande9</vt:lpstr>
      <vt:lpstr>'Forma 12'!VAS083_F_Ilgalaikioturt115Inventorinisnu1</vt:lpstr>
      <vt:lpstr>VAS083_F_Ilgalaikioturt115Inventorinisnu1</vt:lpstr>
      <vt:lpstr>'Forma 12'!VAS083_F_Ilgalaikioturt115Kitareguliuoja1</vt:lpstr>
      <vt:lpstr>VAS083_F_Ilgalaikioturt115Kitareguliuoja1</vt:lpstr>
      <vt:lpstr>'Forma 12'!VAS083_F_Ilgalaikioturt115Kitosveiklosne1</vt:lpstr>
      <vt:lpstr>VAS083_F_Ilgalaikioturt115Kitosveiklosne1</vt:lpstr>
      <vt:lpstr>'Forma 12'!VAS083_F_Ilgalaikioturt115Lrklimatokaito1</vt:lpstr>
      <vt:lpstr>VAS083_F_Ilgalaikioturt115Lrklimatokaito1</vt:lpstr>
      <vt:lpstr>'Forma 12'!VAS083_F_Ilgalaikioturt115Nuotekudumblot1</vt:lpstr>
      <vt:lpstr>VAS083_F_Ilgalaikioturt115Nuotekudumblot1</vt:lpstr>
      <vt:lpstr>'Forma 12'!VAS083_F_Ilgalaikioturt115Nuotekusurinki1</vt:lpstr>
      <vt:lpstr>VAS083_F_Ilgalaikioturt115Nuotekusurinki1</vt:lpstr>
      <vt:lpstr>'Forma 12'!VAS083_F_Ilgalaikioturt115Nuotekuvalymas1</vt:lpstr>
      <vt:lpstr>VAS083_F_Ilgalaikioturt115Nuotekuvalymas1</vt:lpstr>
      <vt:lpstr>'Forma 12'!VAS083_F_Ilgalaikioturt115Pavirsiniunuot1</vt:lpstr>
      <vt:lpstr>VAS083_F_Ilgalaikioturt115Pavirsiniunuot1</vt:lpstr>
      <vt:lpstr>'Forma 12'!VAS083_F_Ilgalaikioturt115Turtovienetask1</vt:lpstr>
      <vt:lpstr>VAS083_F_Ilgalaikioturt115Turtovienetask1</vt:lpstr>
      <vt:lpstr>'Forma 12'!VAS083_F_Ilgalaikioturt116Apskaitosveikla1</vt:lpstr>
      <vt:lpstr>VAS083_F_Ilgalaikioturt116Apskaitosveikla1</vt:lpstr>
      <vt:lpstr>'Forma 12'!VAS083_F_Ilgalaikioturt116Geriamojovande7</vt:lpstr>
      <vt:lpstr>VAS083_F_Ilgalaikioturt116Geriamojovande7</vt:lpstr>
      <vt:lpstr>'Forma 12'!VAS083_F_Ilgalaikioturt116Geriamojovande8</vt:lpstr>
      <vt:lpstr>VAS083_F_Ilgalaikioturt116Geriamojovande8</vt:lpstr>
      <vt:lpstr>'Forma 12'!VAS083_F_Ilgalaikioturt116Geriamojovande9</vt:lpstr>
      <vt:lpstr>VAS083_F_Ilgalaikioturt116Geriamojovande9</vt:lpstr>
      <vt:lpstr>'Forma 12'!VAS083_F_Ilgalaikioturt116Inventorinisnu1</vt:lpstr>
      <vt:lpstr>VAS083_F_Ilgalaikioturt116Inventorinisnu1</vt:lpstr>
      <vt:lpstr>'Forma 12'!VAS083_F_Ilgalaikioturt116Kitareguliuoja1</vt:lpstr>
      <vt:lpstr>VAS083_F_Ilgalaikioturt116Kitareguliuoja1</vt:lpstr>
      <vt:lpstr>'Forma 12'!VAS083_F_Ilgalaikioturt116Kitosveiklosne1</vt:lpstr>
      <vt:lpstr>VAS083_F_Ilgalaikioturt116Kitosveiklosne1</vt:lpstr>
      <vt:lpstr>'Forma 12'!VAS083_F_Ilgalaikioturt116Lrklimatokaito1</vt:lpstr>
      <vt:lpstr>VAS083_F_Ilgalaikioturt116Lrklimatokaito1</vt:lpstr>
      <vt:lpstr>'Forma 12'!VAS083_F_Ilgalaikioturt116Nuotekudumblot1</vt:lpstr>
      <vt:lpstr>VAS083_F_Ilgalaikioturt116Nuotekudumblot1</vt:lpstr>
      <vt:lpstr>'Forma 12'!VAS083_F_Ilgalaikioturt116Nuotekusurinki1</vt:lpstr>
      <vt:lpstr>VAS083_F_Ilgalaikioturt116Nuotekusurinki1</vt:lpstr>
      <vt:lpstr>'Forma 12'!VAS083_F_Ilgalaikioturt116Nuotekuvalymas1</vt:lpstr>
      <vt:lpstr>VAS083_F_Ilgalaikioturt116Nuotekuvalymas1</vt:lpstr>
      <vt:lpstr>'Forma 12'!VAS083_F_Ilgalaikioturt116Pavirsiniunuot1</vt:lpstr>
      <vt:lpstr>VAS083_F_Ilgalaikioturt116Pavirsiniunuot1</vt:lpstr>
      <vt:lpstr>'Forma 12'!VAS083_F_Ilgalaikioturt116Turtovienetask1</vt:lpstr>
      <vt:lpstr>VAS083_F_Ilgalaikioturt116Turtovienetask1</vt:lpstr>
      <vt:lpstr>'Forma 12'!VAS083_F_Ilgalaikioturt117Apskaitosveikla1</vt:lpstr>
      <vt:lpstr>VAS083_F_Ilgalaikioturt117Apskaitosveikla1</vt:lpstr>
      <vt:lpstr>'Forma 12'!VAS083_F_Ilgalaikioturt117Geriamojovande7</vt:lpstr>
      <vt:lpstr>VAS083_F_Ilgalaikioturt117Geriamojovande7</vt:lpstr>
      <vt:lpstr>'Forma 12'!VAS083_F_Ilgalaikioturt117Geriamojovande8</vt:lpstr>
      <vt:lpstr>VAS083_F_Ilgalaikioturt117Geriamojovande8</vt:lpstr>
      <vt:lpstr>'Forma 12'!VAS083_F_Ilgalaikioturt117Geriamojovande9</vt:lpstr>
      <vt:lpstr>VAS083_F_Ilgalaikioturt117Geriamojovande9</vt:lpstr>
      <vt:lpstr>'Forma 12'!VAS083_F_Ilgalaikioturt117Inventorinisnu1</vt:lpstr>
      <vt:lpstr>VAS083_F_Ilgalaikioturt117Inventorinisnu1</vt:lpstr>
      <vt:lpstr>'Forma 12'!VAS083_F_Ilgalaikioturt117Kitareguliuoja1</vt:lpstr>
      <vt:lpstr>VAS083_F_Ilgalaikioturt117Kitareguliuoja1</vt:lpstr>
      <vt:lpstr>'Forma 12'!VAS083_F_Ilgalaikioturt117Kitosveiklosne1</vt:lpstr>
      <vt:lpstr>VAS083_F_Ilgalaikioturt117Kitosveiklosne1</vt:lpstr>
      <vt:lpstr>'Forma 12'!VAS083_F_Ilgalaikioturt117Lrklimatokaito1</vt:lpstr>
      <vt:lpstr>VAS083_F_Ilgalaikioturt117Lrklimatokaito1</vt:lpstr>
      <vt:lpstr>'Forma 12'!VAS083_F_Ilgalaikioturt117Nuotekudumblot1</vt:lpstr>
      <vt:lpstr>VAS083_F_Ilgalaikioturt117Nuotekudumblot1</vt:lpstr>
      <vt:lpstr>'Forma 12'!VAS083_F_Ilgalaikioturt117Nuotekusurinki1</vt:lpstr>
      <vt:lpstr>VAS083_F_Ilgalaikioturt117Nuotekusurinki1</vt:lpstr>
      <vt:lpstr>'Forma 12'!VAS083_F_Ilgalaikioturt117Nuotekuvalymas1</vt:lpstr>
      <vt:lpstr>VAS083_F_Ilgalaikioturt117Nuotekuvalymas1</vt:lpstr>
      <vt:lpstr>'Forma 12'!VAS083_F_Ilgalaikioturt117Pavirsiniunuot1</vt:lpstr>
      <vt:lpstr>VAS083_F_Ilgalaikioturt117Pavirsiniunuot1</vt:lpstr>
      <vt:lpstr>'Forma 12'!VAS083_F_Ilgalaikioturt117Turtovienetask1</vt:lpstr>
      <vt:lpstr>VAS083_F_Ilgalaikioturt117Turtovienetask1</vt:lpstr>
      <vt:lpstr>'Forma 12'!VAS083_F_Ilgalaikioturt118Apskaitosveikla1</vt:lpstr>
      <vt:lpstr>VAS083_F_Ilgalaikioturt118Apskaitosveikla1</vt:lpstr>
      <vt:lpstr>'Forma 12'!VAS083_F_Ilgalaikioturt118Geriamojovande7</vt:lpstr>
      <vt:lpstr>VAS083_F_Ilgalaikioturt118Geriamojovande7</vt:lpstr>
      <vt:lpstr>'Forma 12'!VAS083_F_Ilgalaikioturt118Geriamojovande8</vt:lpstr>
      <vt:lpstr>VAS083_F_Ilgalaikioturt118Geriamojovande8</vt:lpstr>
      <vt:lpstr>'Forma 12'!VAS083_F_Ilgalaikioturt118Geriamojovande9</vt:lpstr>
      <vt:lpstr>VAS083_F_Ilgalaikioturt118Geriamojovande9</vt:lpstr>
      <vt:lpstr>'Forma 12'!VAS083_F_Ilgalaikioturt118Inventorinisnu1</vt:lpstr>
      <vt:lpstr>VAS083_F_Ilgalaikioturt118Inventorinisnu1</vt:lpstr>
      <vt:lpstr>'Forma 12'!VAS083_F_Ilgalaikioturt118Kitareguliuoja1</vt:lpstr>
      <vt:lpstr>VAS083_F_Ilgalaikioturt118Kitareguliuoja1</vt:lpstr>
      <vt:lpstr>'Forma 12'!VAS083_F_Ilgalaikioturt118Kitosveiklosne1</vt:lpstr>
      <vt:lpstr>VAS083_F_Ilgalaikioturt118Kitosveiklosne1</vt:lpstr>
      <vt:lpstr>'Forma 12'!VAS083_F_Ilgalaikioturt118Lrklimatokaito1</vt:lpstr>
      <vt:lpstr>VAS083_F_Ilgalaikioturt118Lrklimatokaito1</vt:lpstr>
      <vt:lpstr>'Forma 12'!VAS083_F_Ilgalaikioturt118Nuotekudumblot1</vt:lpstr>
      <vt:lpstr>VAS083_F_Ilgalaikioturt118Nuotekudumblot1</vt:lpstr>
      <vt:lpstr>'Forma 12'!VAS083_F_Ilgalaikioturt118Nuotekusurinki1</vt:lpstr>
      <vt:lpstr>VAS083_F_Ilgalaikioturt118Nuotekusurinki1</vt:lpstr>
      <vt:lpstr>'Forma 12'!VAS083_F_Ilgalaikioturt118Nuotekuvalymas1</vt:lpstr>
      <vt:lpstr>VAS083_F_Ilgalaikioturt118Nuotekuvalymas1</vt:lpstr>
      <vt:lpstr>'Forma 12'!VAS083_F_Ilgalaikioturt118Pavirsiniunuot1</vt:lpstr>
      <vt:lpstr>VAS083_F_Ilgalaikioturt118Pavirsiniunuot1</vt:lpstr>
      <vt:lpstr>'Forma 12'!VAS083_F_Ilgalaikioturt118Turtovienetask1</vt:lpstr>
      <vt:lpstr>VAS083_F_Ilgalaikioturt118Turtovienetask1</vt:lpstr>
      <vt:lpstr>'Forma 12'!VAS083_F_Ilgalaikioturt119Apskaitosveikla1</vt:lpstr>
      <vt:lpstr>VAS083_F_Ilgalaikioturt119Apskaitosveikla1</vt:lpstr>
      <vt:lpstr>'Forma 12'!VAS083_F_Ilgalaikioturt119Geriamojovande7</vt:lpstr>
      <vt:lpstr>VAS083_F_Ilgalaikioturt119Geriamojovande7</vt:lpstr>
      <vt:lpstr>'Forma 12'!VAS083_F_Ilgalaikioturt119Geriamojovande8</vt:lpstr>
      <vt:lpstr>VAS083_F_Ilgalaikioturt119Geriamojovande8</vt:lpstr>
      <vt:lpstr>'Forma 12'!VAS083_F_Ilgalaikioturt119Geriamojovande9</vt:lpstr>
      <vt:lpstr>VAS083_F_Ilgalaikioturt119Geriamojovande9</vt:lpstr>
      <vt:lpstr>'Forma 12'!VAS083_F_Ilgalaikioturt119Inventorinisnu1</vt:lpstr>
      <vt:lpstr>VAS083_F_Ilgalaikioturt119Inventorinisnu1</vt:lpstr>
      <vt:lpstr>'Forma 12'!VAS083_F_Ilgalaikioturt119Kitareguliuoja1</vt:lpstr>
      <vt:lpstr>VAS083_F_Ilgalaikioturt119Kitareguliuoja1</vt:lpstr>
      <vt:lpstr>'Forma 12'!VAS083_F_Ilgalaikioturt119Kitosveiklosne1</vt:lpstr>
      <vt:lpstr>VAS083_F_Ilgalaikioturt119Kitosveiklosne1</vt:lpstr>
      <vt:lpstr>'Forma 12'!VAS083_F_Ilgalaikioturt119Lrklimatokaito1</vt:lpstr>
      <vt:lpstr>VAS083_F_Ilgalaikioturt119Lrklimatokaito1</vt:lpstr>
      <vt:lpstr>'Forma 12'!VAS083_F_Ilgalaikioturt119Nuotekudumblot1</vt:lpstr>
      <vt:lpstr>VAS083_F_Ilgalaikioturt119Nuotekudumblot1</vt:lpstr>
      <vt:lpstr>'Forma 12'!VAS083_F_Ilgalaikioturt119Nuotekusurinki1</vt:lpstr>
      <vt:lpstr>VAS083_F_Ilgalaikioturt119Nuotekusurinki1</vt:lpstr>
      <vt:lpstr>'Forma 12'!VAS083_F_Ilgalaikioturt119Nuotekuvalymas1</vt:lpstr>
      <vt:lpstr>VAS083_F_Ilgalaikioturt119Nuotekuvalymas1</vt:lpstr>
      <vt:lpstr>'Forma 12'!VAS083_F_Ilgalaikioturt119Pavirsiniunuot1</vt:lpstr>
      <vt:lpstr>VAS083_F_Ilgalaikioturt119Pavirsiniunuot1</vt:lpstr>
      <vt:lpstr>'Forma 12'!VAS083_F_Ilgalaikioturt119Turtovienetask1</vt:lpstr>
      <vt:lpstr>VAS083_F_Ilgalaikioturt119Turtovienetask1</vt:lpstr>
      <vt:lpstr>'Forma 12'!VAS083_F_Ilgalaikioturt11Apskaitosveikla1</vt:lpstr>
      <vt:lpstr>VAS083_F_Ilgalaikioturt11Apskaitosveikla1</vt:lpstr>
      <vt:lpstr>'Forma 12'!VAS083_F_Ilgalaikioturt11Geriamojovande7</vt:lpstr>
      <vt:lpstr>VAS083_F_Ilgalaikioturt11Geriamojovande7</vt:lpstr>
      <vt:lpstr>'Forma 12'!VAS083_F_Ilgalaikioturt11Geriamojovande8</vt:lpstr>
      <vt:lpstr>VAS083_F_Ilgalaikioturt11Geriamojovande8</vt:lpstr>
      <vt:lpstr>'Forma 12'!VAS083_F_Ilgalaikioturt11Geriamojovande9</vt:lpstr>
      <vt:lpstr>VAS083_F_Ilgalaikioturt11Geriamojovande9</vt:lpstr>
      <vt:lpstr>'Forma 12'!VAS083_F_Ilgalaikioturt11Inventorinisnu1</vt:lpstr>
      <vt:lpstr>VAS083_F_Ilgalaikioturt11Inventorinisnu1</vt:lpstr>
      <vt:lpstr>'Forma 12'!VAS083_F_Ilgalaikioturt11Kitareguliuoja1</vt:lpstr>
      <vt:lpstr>VAS083_F_Ilgalaikioturt11Kitareguliuoja1</vt:lpstr>
      <vt:lpstr>'Forma 12'!VAS083_F_Ilgalaikioturt11Kitosveiklosne1</vt:lpstr>
      <vt:lpstr>VAS083_F_Ilgalaikioturt11Kitosveiklosne1</vt:lpstr>
      <vt:lpstr>'Forma 12'!VAS083_F_Ilgalaikioturt11Lrklimatokaito1</vt:lpstr>
      <vt:lpstr>VAS083_F_Ilgalaikioturt11Lrklimatokaito1</vt:lpstr>
      <vt:lpstr>'Forma 12'!VAS083_F_Ilgalaikioturt11Nuotekudumblot1</vt:lpstr>
      <vt:lpstr>VAS083_F_Ilgalaikioturt11Nuotekudumblot1</vt:lpstr>
      <vt:lpstr>'Forma 12'!VAS083_F_Ilgalaikioturt11Nuotekusurinki1</vt:lpstr>
      <vt:lpstr>VAS083_F_Ilgalaikioturt11Nuotekusurinki1</vt:lpstr>
      <vt:lpstr>'Forma 12'!VAS083_F_Ilgalaikioturt11Nuotekuvalymas1</vt:lpstr>
      <vt:lpstr>VAS083_F_Ilgalaikioturt11Nuotekuvalymas1</vt:lpstr>
      <vt:lpstr>'Forma 12'!VAS083_F_Ilgalaikioturt11Pavirsiniunuot1</vt:lpstr>
      <vt:lpstr>VAS083_F_Ilgalaikioturt11Pavirsiniunuot1</vt:lpstr>
      <vt:lpstr>'Forma 12'!VAS083_F_Ilgalaikioturt11Turtovienetask1</vt:lpstr>
      <vt:lpstr>VAS083_F_Ilgalaikioturt11Turtovienetask1</vt:lpstr>
      <vt:lpstr>'Forma 12'!VAS083_F_Ilgalaikioturt120Apskaitosveikla1</vt:lpstr>
      <vt:lpstr>VAS083_F_Ilgalaikioturt120Apskaitosveikla1</vt:lpstr>
      <vt:lpstr>'Forma 12'!VAS083_F_Ilgalaikioturt120Geriamojovande7</vt:lpstr>
      <vt:lpstr>VAS083_F_Ilgalaikioturt120Geriamojovande7</vt:lpstr>
      <vt:lpstr>'Forma 12'!VAS083_F_Ilgalaikioturt120Geriamojovande8</vt:lpstr>
      <vt:lpstr>VAS083_F_Ilgalaikioturt120Geriamojovande8</vt:lpstr>
      <vt:lpstr>'Forma 12'!VAS083_F_Ilgalaikioturt120Geriamojovande9</vt:lpstr>
      <vt:lpstr>VAS083_F_Ilgalaikioturt120Geriamojovande9</vt:lpstr>
      <vt:lpstr>'Forma 12'!VAS083_F_Ilgalaikioturt120Inventorinisnu1</vt:lpstr>
      <vt:lpstr>VAS083_F_Ilgalaikioturt120Inventorinisnu1</vt:lpstr>
      <vt:lpstr>'Forma 12'!VAS083_F_Ilgalaikioturt120Kitareguliuoja1</vt:lpstr>
      <vt:lpstr>VAS083_F_Ilgalaikioturt120Kitareguliuoja1</vt:lpstr>
      <vt:lpstr>'Forma 12'!VAS083_F_Ilgalaikioturt120Kitosveiklosne1</vt:lpstr>
      <vt:lpstr>VAS083_F_Ilgalaikioturt120Kitosveiklosne1</vt:lpstr>
      <vt:lpstr>'Forma 12'!VAS083_F_Ilgalaikioturt120Lrklimatokaito1</vt:lpstr>
      <vt:lpstr>VAS083_F_Ilgalaikioturt120Lrklimatokaito1</vt:lpstr>
      <vt:lpstr>'Forma 12'!VAS083_F_Ilgalaikioturt120Nuotekudumblot1</vt:lpstr>
      <vt:lpstr>VAS083_F_Ilgalaikioturt120Nuotekudumblot1</vt:lpstr>
      <vt:lpstr>'Forma 12'!VAS083_F_Ilgalaikioturt120Nuotekusurinki1</vt:lpstr>
      <vt:lpstr>VAS083_F_Ilgalaikioturt120Nuotekusurinki1</vt:lpstr>
      <vt:lpstr>'Forma 12'!VAS083_F_Ilgalaikioturt120Nuotekuvalymas1</vt:lpstr>
      <vt:lpstr>VAS083_F_Ilgalaikioturt120Nuotekuvalymas1</vt:lpstr>
      <vt:lpstr>'Forma 12'!VAS083_F_Ilgalaikioturt120Pavirsiniunuot1</vt:lpstr>
      <vt:lpstr>VAS083_F_Ilgalaikioturt120Pavirsiniunuot1</vt:lpstr>
      <vt:lpstr>'Forma 12'!VAS083_F_Ilgalaikioturt120Turtovienetask1</vt:lpstr>
      <vt:lpstr>VAS083_F_Ilgalaikioturt120Turtovienetask1</vt:lpstr>
      <vt:lpstr>'Forma 12'!VAS083_F_Ilgalaikioturt121Apskaitosveikla1</vt:lpstr>
      <vt:lpstr>VAS083_F_Ilgalaikioturt121Apskaitosveikla1</vt:lpstr>
      <vt:lpstr>'Forma 12'!VAS083_F_Ilgalaikioturt121Geriamojovande7</vt:lpstr>
      <vt:lpstr>VAS083_F_Ilgalaikioturt121Geriamojovande7</vt:lpstr>
      <vt:lpstr>'Forma 12'!VAS083_F_Ilgalaikioturt121Geriamojovande8</vt:lpstr>
      <vt:lpstr>VAS083_F_Ilgalaikioturt121Geriamojovande8</vt:lpstr>
      <vt:lpstr>'Forma 12'!VAS083_F_Ilgalaikioturt121Geriamojovande9</vt:lpstr>
      <vt:lpstr>VAS083_F_Ilgalaikioturt121Geriamojovande9</vt:lpstr>
      <vt:lpstr>'Forma 12'!VAS083_F_Ilgalaikioturt121Inventorinisnu1</vt:lpstr>
      <vt:lpstr>VAS083_F_Ilgalaikioturt121Inventorinisnu1</vt:lpstr>
      <vt:lpstr>'Forma 12'!VAS083_F_Ilgalaikioturt121Kitareguliuoja1</vt:lpstr>
      <vt:lpstr>VAS083_F_Ilgalaikioturt121Kitareguliuoja1</vt:lpstr>
      <vt:lpstr>'Forma 12'!VAS083_F_Ilgalaikioturt121Kitosveiklosne1</vt:lpstr>
      <vt:lpstr>VAS083_F_Ilgalaikioturt121Kitosveiklosne1</vt:lpstr>
      <vt:lpstr>'Forma 12'!VAS083_F_Ilgalaikioturt121Lrklimatokaito1</vt:lpstr>
      <vt:lpstr>VAS083_F_Ilgalaikioturt121Lrklimatokaito1</vt:lpstr>
      <vt:lpstr>'Forma 12'!VAS083_F_Ilgalaikioturt121Nuotekudumblot1</vt:lpstr>
      <vt:lpstr>VAS083_F_Ilgalaikioturt121Nuotekudumblot1</vt:lpstr>
      <vt:lpstr>'Forma 12'!VAS083_F_Ilgalaikioturt121Nuotekusurinki1</vt:lpstr>
      <vt:lpstr>VAS083_F_Ilgalaikioturt121Nuotekusurinki1</vt:lpstr>
      <vt:lpstr>'Forma 12'!VAS083_F_Ilgalaikioturt121Nuotekuvalymas1</vt:lpstr>
      <vt:lpstr>VAS083_F_Ilgalaikioturt121Nuotekuvalymas1</vt:lpstr>
      <vt:lpstr>'Forma 12'!VAS083_F_Ilgalaikioturt121Pavirsiniunuot1</vt:lpstr>
      <vt:lpstr>VAS083_F_Ilgalaikioturt121Pavirsiniunuot1</vt:lpstr>
      <vt:lpstr>'Forma 12'!VAS083_F_Ilgalaikioturt121Turtovienetask1</vt:lpstr>
      <vt:lpstr>VAS083_F_Ilgalaikioturt121Turtovienetask1</vt:lpstr>
      <vt:lpstr>'Forma 12'!VAS083_F_Ilgalaikioturt122Apskaitosveikla1</vt:lpstr>
      <vt:lpstr>VAS083_F_Ilgalaikioturt122Apskaitosveikla1</vt:lpstr>
      <vt:lpstr>'Forma 12'!VAS083_F_Ilgalaikioturt122Geriamojovande7</vt:lpstr>
      <vt:lpstr>VAS083_F_Ilgalaikioturt122Geriamojovande7</vt:lpstr>
      <vt:lpstr>'Forma 12'!VAS083_F_Ilgalaikioturt122Geriamojovande8</vt:lpstr>
      <vt:lpstr>VAS083_F_Ilgalaikioturt122Geriamojovande8</vt:lpstr>
      <vt:lpstr>'Forma 12'!VAS083_F_Ilgalaikioturt122Geriamojovande9</vt:lpstr>
      <vt:lpstr>VAS083_F_Ilgalaikioturt122Geriamojovande9</vt:lpstr>
      <vt:lpstr>'Forma 12'!VAS083_F_Ilgalaikioturt122Inventorinisnu1</vt:lpstr>
      <vt:lpstr>VAS083_F_Ilgalaikioturt122Inventorinisnu1</vt:lpstr>
      <vt:lpstr>'Forma 12'!VAS083_F_Ilgalaikioturt122Kitareguliuoja1</vt:lpstr>
      <vt:lpstr>VAS083_F_Ilgalaikioturt122Kitareguliuoja1</vt:lpstr>
      <vt:lpstr>'Forma 12'!VAS083_F_Ilgalaikioturt122Kitosveiklosne1</vt:lpstr>
      <vt:lpstr>VAS083_F_Ilgalaikioturt122Kitosveiklosne1</vt:lpstr>
      <vt:lpstr>'Forma 12'!VAS083_F_Ilgalaikioturt122Lrklimatokaito1</vt:lpstr>
      <vt:lpstr>VAS083_F_Ilgalaikioturt122Lrklimatokaito1</vt:lpstr>
      <vt:lpstr>'Forma 12'!VAS083_F_Ilgalaikioturt122Nuotekudumblot1</vt:lpstr>
      <vt:lpstr>VAS083_F_Ilgalaikioturt122Nuotekudumblot1</vt:lpstr>
      <vt:lpstr>'Forma 12'!VAS083_F_Ilgalaikioturt122Nuotekusurinki1</vt:lpstr>
      <vt:lpstr>VAS083_F_Ilgalaikioturt122Nuotekusurinki1</vt:lpstr>
      <vt:lpstr>'Forma 12'!VAS083_F_Ilgalaikioturt122Nuotekuvalymas1</vt:lpstr>
      <vt:lpstr>VAS083_F_Ilgalaikioturt122Nuotekuvalymas1</vt:lpstr>
      <vt:lpstr>'Forma 12'!VAS083_F_Ilgalaikioturt122Pavirsiniunuot1</vt:lpstr>
      <vt:lpstr>VAS083_F_Ilgalaikioturt122Pavirsiniunuot1</vt:lpstr>
      <vt:lpstr>'Forma 12'!VAS083_F_Ilgalaikioturt122Turtovienetask1</vt:lpstr>
      <vt:lpstr>VAS083_F_Ilgalaikioturt122Turtovienetask1</vt:lpstr>
      <vt:lpstr>'Forma 12'!VAS083_F_Ilgalaikioturt123Apskaitosveikla1</vt:lpstr>
      <vt:lpstr>VAS083_F_Ilgalaikioturt123Apskaitosveikla1</vt:lpstr>
      <vt:lpstr>'Forma 12'!VAS083_F_Ilgalaikioturt123Geriamojovande7</vt:lpstr>
      <vt:lpstr>VAS083_F_Ilgalaikioturt123Geriamojovande7</vt:lpstr>
      <vt:lpstr>'Forma 12'!VAS083_F_Ilgalaikioturt123Geriamojovande8</vt:lpstr>
      <vt:lpstr>VAS083_F_Ilgalaikioturt123Geriamojovande8</vt:lpstr>
      <vt:lpstr>'Forma 12'!VAS083_F_Ilgalaikioturt123Geriamojovande9</vt:lpstr>
      <vt:lpstr>VAS083_F_Ilgalaikioturt123Geriamojovande9</vt:lpstr>
      <vt:lpstr>'Forma 12'!VAS083_F_Ilgalaikioturt123Inventorinisnu1</vt:lpstr>
      <vt:lpstr>VAS083_F_Ilgalaikioturt123Inventorinisnu1</vt:lpstr>
      <vt:lpstr>'Forma 12'!VAS083_F_Ilgalaikioturt123Kitareguliuoja1</vt:lpstr>
      <vt:lpstr>VAS083_F_Ilgalaikioturt123Kitareguliuoja1</vt:lpstr>
      <vt:lpstr>'Forma 12'!VAS083_F_Ilgalaikioturt123Kitosveiklosne1</vt:lpstr>
      <vt:lpstr>VAS083_F_Ilgalaikioturt123Kitosveiklosne1</vt:lpstr>
      <vt:lpstr>'Forma 12'!VAS083_F_Ilgalaikioturt123Lrklimatokaito1</vt:lpstr>
      <vt:lpstr>VAS083_F_Ilgalaikioturt123Lrklimatokaito1</vt:lpstr>
      <vt:lpstr>'Forma 12'!VAS083_F_Ilgalaikioturt123Nuotekudumblot1</vt:lpstr>
      <vt:lpstr>VAS083_F_Ilgalaikioturt123Nuotekudumblot1</vt:lpstr>
      <vt:lpstr>'Forma 12'!VAS083_F_Ilgalaikioturt123Nuotekusurinki1</vt:lpstr>
      <vt:lpstr>VAS083_F_Ilgalaikioturt123Nuotekusurinki1</vt:lpstr>
      <vt:lpstr>'Forma 12'!VAS083_F_Ilgalaikioturt123Nuotekuvalymas1</vt:lpstr>
      <vt:lpstr>VAS083_F_Ilgalaikioturt123Nuotekuvalymas1</vt:lpstr>
      <vt:lpstr>'Forma 12'!VAS083_F_Ilgalaikioturt123Pavirsiniunuot1</vt:lpstr>
      <vt:lpstr>VAS083_F_Ilgalaikioturt123Pavirsiniunuot1</vt:lpstr>
      <vt:lpstr>'Forma 12'!VAS083_F_Ilgalaikioturt123Turtovienetask1</vt:lpstr>
      <vt:lpstr>VAS083_F_Ilgalaikioturt123Turtovienetask1</vt:lpstr>
      <vt:lpstr>'Forma 12'!VAS083_F_Ilgalaikioturt124Apskaitosveikla1</vt:lpstr>
      <vt:lpstr>VAS083_F_Ilgalaikioturt124Apskaitosveikla1</vt:lpstr>
      <vt:lpstr>'Forma 12'!VAS083_F_Ilgalaikioturt124Geriamojovande7</vt:lpstr>
      <vt:lpstr>VAS083_F_Ilgalaikioturt124Geriamojovande7</vt:lpstr>
      <vt:lpstr>'Forma 12'!VAS083_F_Ilgalaikioturt124Geriamojovande8</vt:lpstr>
      <vt:lpstr>VAS083_F_Ilgalaikioturt124Geriamojovande8</vt:lpstr>
      <vt:lpstr>'Forma 12'!VAS083_F_Ilgalaikioturt124Geriamojovande9</vt:lpstr>
      <vt:lpstr>VAS083_F_Ilgalaikioturt124Geriamojovande9</vt:lpstr>
      <vt:lpstr>'Forma 12'!VAS083_F_Ilgalaikioturt124Inventorinisnu1</vt:lpstr>
      <vt:lpstr>VAS083_F_Ilgalaikioturt124Inventorinisnu1</vt:lpstr>
      <vt:lpstr>'Forma 12'!VAS083_F_Ilgalaikioturt124Kitareguliuoja1</vt:lpstr>
      <vt:lpstr>VAS083_F_Ilgalaikioturt124Kitareguliuoja1</vt:lpstr>
      <vt:lpstr>'Forma 12'!VAS083_F_Ilgalaikioturt124Kitosveiklosne1</vt:lpstr>
      <vt:lpstr>VAS083_F_Ilgalaikioturt124Kitosveiklosne1</vt:lpstr>
      <vt:lpstr>'Forma 12'!VAS083_F_Ilgalaikioturt124Lrklimatokaito1</vt:lpstr>
      <vt:lpstr>VAS083_F_Ilgalaikioturt124Lrklimatokaito1</vt:lpstr>
      <vt:lpstr>'Forma 12'!VAS083_F_Ilgalaikioturt124Nuotekudumblot1</vt:lpstr>
      <vt:lpstr>VAS083_F_Ilgalaikioturt124Nuotekudumblot1</vt:lpstr>
      <vt:lpstr>'Forma 12'!VAS083_F_Ilgalaikioturt124Nuotekusurinki1</vt:lpstr>
      <vt:lpstr>VAS083_F_Ilgalaikioturt124Nuotekusurinki1</vt:lpstr>
      <vt:lpstr>'Forma 12'!VAS083_F_Ilgalaikioturt124Nuotekuvalymas1</vt:lpstr>
      <vt:lpstr>VAS083_F_Ilgalaikioturt124Nuotekuvalymas1</vt:lpstr>
      <vt:lpstr>'Forma 12'!VAS083_F_Ilgalaikioturt124Pavirsiniunuot1</vt:lpstr>
      <vt:lpstr>VAS083_F_Ilgalaikioturt124Pavirsiniunuot1</vt:lpstr>
      <vt:lpstr>'Forma 12'!VAS083_F_Ilgalaikioturt124Turtovienetask1</vt:lpstr>
      <vt:lpstr>VAS083_F_Ilgalaikioturt124Turtovienetask1</vt:lpstr>
      <vt:lpstr>'Forma 12'!VAS083_F_Ilgalaikioturt125Apskaitosveikla1</vt:lpstr>
      <vt:lpstr>VAS083_F_Ilgalaikioturt125Apskaitosveikla1</vt:lpstr>
      <vt:lpstr>'Forma 12'!VAS083_F_Ilgalaikioturt125Geriamojovande7</vt:lpstr>
      <vt:lpstr>VAS083_F_Ilgalaikioturt125Geriamojovande7</vt:lpstr>
      <vt:lpstr>'Forma 12'!VAS083_F_Ilgalaikioturt125Geriamojovande8</vt:lpstr>
      <vt:lpstr>VAS083_F_Ilgalaikioturt125Geriamojovande8</vt:lpstr>
      <vt:lpstr>'Forma 12'!VAS083_F_Ilgalaikioturt125Geriamojovande9</vt:lpstr>
      <vt:lpstr>VAS083_F_Ilgalaikioturt125Geriamojovande9</vt:lpstr>
      <vt:lpstr>'Forma 12'!VAS083_F_Ilgalaikioturt125Inventorinisnu1</vt:lpstr>
      <vt:lpstr>VAS083_F_Ilgalaikioturt125Inventorinisnu1</vt:lpstr>
      <vt:lpstr>'Forma 12'!VAS083_F_Ilgalaikioturt125Kitareguliuoja1</vt:lpstr>
      <vt:lpstr>VAS083_F_Ilgalaikioturt125Kitareguliuoja1</vt:lpstr>
      <vt:lpstr>'Forma 12'!VAS083_F_Ilgalaikioturt125Kitosveiklosne1</vt:lpstr>
      <vt:lpstr>VAS083_F_Ilgalaikioturt125Kitosveiklosne1</vt:lpstr>
      <vt:lpstr>'Forma 12'!VAS083_F_Ilgalaikioturt125Lrklimatokaito1</vt:lpstr>
      <vt:lpstr>VAS083_F_Ilgalaikioturt125Lrklimatokaito1</vt:lpstr>
      <vt:lpstr>'Forma 12'!VAS083_F_Ilgalaikioturt125Nuotekudumblot1</vt:lpstr>
      <vt:lpstr>VAS083_F_Ilgalaikioturt125Nuotekudumblot1</vt:lpstr>
      <vt:lpstr>'Forma 12'!VAS083_F_Ilgalaikioturt125Nuotekusurinki1</vt:lpstr>
      <vt:lpstr>VAS083_F_Ilgalaikioturt125Nuotekusurinki1</vt:lpstr>
      <vt:lpstr>'Forma 12'!VAS083_F_Ilgalaikioturt125Nuotekuvalymas1</vt:lpstr>
      <vt:lpstr>VAS083_F_Ilgalaikioturt125Nuotekuvalymas1</vt:lpstr>
      <vt:lpstr>'Forma 12'!VAS083_F_Ilgalaikioturt125Pavirsiniunuot1</vt:lpstr>
      <vt:lpstr>VAS083_F_Ilgalaikioturt125Pavirsiniunuot1</vt:lpstr>
      <vt:lpstr>'Forma 12'!VAS083_F_Ilgalaikioturt125Turtovienetask1</vt:lpstr>
      <vt:lpstr>VAS083_F_Ilgalaikioturt125Turtovienetask1</vt:lpstr>
      <vt:lpstr>'Forma 12'!VAS083_F_Ilgalaikioturt126Apskaitosveikla1</vt:lpstr>
      <vt:lpstr>VAS083_F_Ilgalaikioturt126Apskaitosveikla1</vt:lpstr>
      <vt:lpstr>'Forma 12'!VAS083_F_Ilgalaikioturt126Geriamojovande7</vt:lpstr>
      <vt:lpstr>VAS083_F_Ilgalaikioturt126Geriamojovande7</vt:lpstr>
      <vt:lpstr>'Forma 12'!VAS083_F_Ilgalaikioturt126Geriamojovande8</vt:lpstr>
      <vt:lpstr>VAS083_F_Ilgalaikioturt126Geriamojovande8</vt:lpstr>
      <vt:lpstr>'Forma 12'!VAS083_F_Ilgalaikioturt126Geriamojovande9</vt:lpstr>
      <vt:lpstr>VAS083_F_Ilgalaikioturt126Geriamojovande9</vt:lpstr>
      <vt:lpstr>'Forma 12'!VAS083_F_Ilgalaikioturt126Inventorinisnu1</vt:lpstr>
      <vt:lpstr>VAS083_F_Ilgalaikioturt126Inventorinisnu1</vt:lpstr>
      <vt:lpstr>'Forma 12'!VAS083_F_Ilgalaikioturt126Kitareguliuoja1</vt:lpstr>
      <vt:lpstr>VAS083_F_Ilgalaikioturt126Kitareguliuoja1</vt:lpstr>
      <vt:lpstr>'Forma 12'!VAS083_F_Ilgalaikioturt126Kitosveiklosne1</vt:lpstr>
      <vt:lpstr>VAS083_F_Ilgalaikioturt126Kitosveiklosne1</vt:lpstr>
      <vt:lpstr>'Forma 12'!VAS083_F_Ilgalaikioturt126Lrklimatokaito1</vt:lpstr>
      <vt:lpstr>VAS083_F_Ilgalaikioturt126Lrklimatokaito1</vt:lpstr>
      <vt:lpstr>'Forma 12'!VAS083_F_Ilgalaikioturt126Nuotekudumblot1</vt:lpstr>
      <vt:lpstr>VAS083_F_Ilgalaikioturt126Nuotekudumblot1</vt:lpstr>
      <vt:lpstr>'Forma 12'!VAS083_F_Ilgalaikioturt126Nuotekusurinki1</vt:lpstr>
      <vt:lpstr>VAS083_F_Ilgalaikioturt126Nuotekusurinki1</vt:lpstr>
      <vt:lpstr>'Forma 12'!VAS083_F_Ilgalaikioturt126Nuotekuvalymas1</vt:lpstr>
      <vt:lpstr>VAS083_F_Ilgalaikioturt126Nuotekuvalymas1</vt:lpstr>
      <vt:lpstr>'Forma 12'!VAS083_F_Ilgalaikioturt126Pavirsiniunuot1</vt:lpstr>
      <vt:lpstr>VAS083_F_Ilgalaikioturt126Pavirsiniunuot1</vt:lpstr>
      <vt:lpstr>'Forma 12'!VAS083_F_Ilgalaikioturt126Turtovienetask1</vt:lpstr>
      <vt:lpstr>VAS083_F_Ilgalaikioturt126Turtovienetask1</vt:lpstr>
      <vt:lpstr>'Forma 12'!VAS083_F_Ilgalaikioturt127Apskaitosveikla1</vt:lpstr>
      <vt:lpstr>VAS083_F_Ilgalaikioturt127Apskaitosveikla1</vt:lpstr>
      <vt:lpstr>'Forma 12'!VAS083_F_Ilgalaikioturt127Geriamojovande7</vt:lpstr>
      <vt:lpstr>VAS083_F_Ilgalaikioturt127Geriamojovande7</vt:lpstr>
      <vt:lpstr>'Forma 12'!VAS083_F_Ilgalaikioturt127Geriamojovande8</vt:lpstr>
      <vt:lpstr>VAS083_F_Ilgalaikioturt127Geriamojovande8</vt:lpstr>
      <vt:lpstr>'Forma 12'!VAS083_F_Ilgalaikioturt127Geriamojovande9</vt:lpstr>
      <vt:lpstr>VAS083_F_Ilgalaikioturt127Geriamojovande9</vt:lpstr>
      <vt:lpstr>'Forma 12'!VAS083_F_Ilgalaikioturt127Inventorinisnu1</vt:lpstr>
      <vt:lpstr>VAS083_F_Ilgalaikioturt127Inventorinisnu1</vt:lpstr>
      <vt:lpstr>'Forma 12'!VAS083_F_Ilgalaikioturt127Kitareguliuoja1</vt:lpstr>
      <vt:lpstr>VAS083_F_Ilgalaikioturt127Kitareguliuoja1</vt:lpstr>
      <vt:lpstr>'Forma 12'!VAS083_F_Ilgalaikioturt127Kitosveiklosne1</vt:lpstr>
      <vt:lpstr>VAS083_F_Ilgalaikioturt127Kitosveiklosne1</vt:lpstr>
      <vt:lpstr>'Forma 12'!VAS083_F_Ilgalaikioturt127Lrklimatokaito1</vt:lpstr>
      <vt:lpstr>VAS083_F_Ilgalaikioturt127Lrklimatokaito1</vt:lpstr>
      <vt:lpstr>'Forma 12'!VAS083_F_Ilgalaikioturt127Nuotekudumblot1</vt:lpstr>
      <vt:lpstr>VAS083_F_Ilgalaikioturt127Nuotekudumblot1</vt:lpstr>
      <vt:lpstr>'Forma 12'!VAS083_F_Ilgalaikioturt127Nuotekusurinki1</vt:lpstr>
      <vt:lpstr>VAS083_F_Ilgalaikioturt127Nuotekusurinki1</vt:lpstr>
      <vt:lpstr>'Forma 12'!VAS083_F_Ilgalaikioturt127Nuotekuvalymas1</vt:lpstr>
      <vt:lpstr>VAS083_F_Ilgalaikioturt127Nuotekuvalymas1</vt:lpstr>
      <vt:lpstr>'Forma 12'!VAS083_F_Ilgalaikioturt127Pavirsiniunuot1</vt:lpstr>
      <vt:lpstr>VAS083_F_Ilgalaikioturt127Pavirsiniunuot1</vt:lpstr>
      <vt:lpstr>'Forma 12'!VAS083_F_Ilgalaikioturt127Turtovienetask1</vt:lpstr>
      <vt:lpstr>VAS083_F_Ilgalaikioturt127Turtovienetask1</vt:lpstr>
      <vt:lpstr>'Forma 12'!VAS083_F_Ilgalaikioturt128Apskaitosveikla1</vt:lpstr>
      <vt:lpstr>VAS083_F_Ilgalaikioturt128Apskaitosveikla1</vt:lpstr>
      <vt:lpstr>'Forma 12'!VAS083_F_Ilgalaikioturt128Geriamojovande7</vt:lpstr>
      <vt:lpstr>VAS083_F_Ilgalaikioturt128Geriamojovande7</vt:lpstr>
      <vt:lpstr>'Forma 12'!VAS083_F_Ilgalaikioturt128Geriamojovande8</vt:lpstr>
      <vt:lpstr>VAS083_F_Ilgalaikioturt128Geriamojovande8</vt:lpstr>
      <vt:lpstr>'Forma 12'!VAS083_F_Ilgalaikioturt128Geriamojovande9</vt:lpstr>
      <vt:lpstr>VAS083_F_Ilgalaikioturt128Geriamojovande9</vt:lpstr>
      <vt:lpstr>'Forma 12'!VAS083_F_Ilgalaikioturt128Inventorinisnu1</vt:lpstr>
      <vt:lpstr>VAS083_F_Ilgalaikioturt128Inventorinisnu1</vt:lpstr>
      <vt:lpstr>'Forma 12'!VAS083_F_Ilgalaikioturt128Kitareguliuoja1</vt:lpstr>
      <vt:lpstr>VAS083_F_Ilgalaikioturt128Kitareguliuoja1</vt:lpstr>
      <vt:lpstr>'Forma 12'!VAS083_F_Ilgalaikioturt128Kitosveiklosne1</vt:lpstr>
      <vt:lpstr>VAS083_F_Ilgalaikioturt128Kitosveiklosne1</vt:lpstr>
      <vt:lpstr>'Forma 12'!VAS083_F_Ilgalaikioturt128Lrklimatokaito1</vt:lpstr>
      <vt:lpstr>VAS083_F_Ilgalaikioturt128Lrklimatokaito1</vt:lpstr>
      <vt:lpstr>'Forma 12'!VAS083_F_Ilgalaikioturt128Nuotekudumblot1</vt:lpstr>
      <vt:lpstr>VAS083_F_Ilgalaikioturt128Nuotekudumblot1</vt:lpstr>
      <vt:lpstr>'Forma 12'!VAS083_F_Ilgalaikioturt128Nuotekusurinki1</vt:lpstr>
      <vt:lpstr>VAS083_F_Ilgalaikioturt128Nuotekusurinki1</vt:lpstr>
      <vt:lpstr>'Forma 12'!VAS083_F_Ilgalaikioturt128Nuotekuvalymas1</vt:lpstr>
      <vt:lpstr>VAS083_F_Ilgalaikioturt128Nuotekuvalymas1</vt:lpstr>
      <vt:lpstr>'Forma 12'!VAS083_F_Ilgalaikioturt128Pavirsiniunuot1</vt:lpstr>
      <vt:lpstr>VAS083_F_Ilgalaikioturt128Pavirsiniunuot1</vt:lpstr>
      <vt:lpstr>'Forma 12'!VAS083_F_Ilgalaikioturt128Turtovienetask1</vt:lpstr>
      <vt:lpstr>VAS083_F_Ilgalaikioturt128Turtovienetask1</vt:lpstr>
      <vt:lpstr>'Forma 12'!VAS083_F_Ilgalaikioturt129Apskaitosveikla1</vt:lpstr>
      <vt:lpstr>VAS083_F_Ilgalaikioturt129Apskaitosveikla1</vt:lpstr>
      <vt:lpstr>'Forma 12'!VAS083_F_Ilgalaikioturt129Geriamojovande7</vt:lpstr>
      <vt:lpstr>VAS083_F_Ilgalaikioturt129Geriamojovande7</vt:lpstr>
      <vt:lpstr>'Forma 12'!VAS083_F_Ilgalaikioturt129Geriamojovande8</vt:lpstr>
      <vt:lpstr>VAS083_F_Ilgalaikioturt129Geriamojovande8</vt:lpstr>
      <vt:lpstr>'Forma 12'!VAS083_F_Ilgalaikioturt129Geriamojovande9</vt:lpstr>
      <vt:lpstr>VAS083_F_Ilgalaikioturt129Geriamojovande9</vt:lpstr>
      <vt:lpstr>'Forma 12'!VAS083_F_Ilgalaikioturt129Inventorinisnu1</vt:lpstr>
      <vt:lpstr>VAS083_F_Ilgalaikioturt129Inventorinisnu1</vt:lpstr>
      <vt:lpstr>'Forma 12'!VAS083_F_Ilgalaikioturt129Kitareguliuoja1</vt:lpstr>
      <vt:lpstr>VAS083_F_Ilgalaikioturt129Kitareguliuoja1</vt:lpstr>
      <vt:lpstr>'Forma 12'!VAS083_F_Ilgalaikioturt129Kitosveiklosne1</vt:lpstr>
      <vt:lpstr>VAS083_F_Ilgalaikioturt129Kitosveiklosne1</vt:lpstr>
      <vt:lpstr>'Forma 12'!VAS083_F_Ilgalaikioturt129Lrklimatokaito1</vt:lpstr>
      <vt:lpstr>VAS083_F_Ilgalaikioturt129Lrklimatokaito1</vt:lpstr>
      <vt:lpstr>'Forma 12'!VAS083_F_Ilgalaikioturt129Nuotekudumblot1</vt:lpstr>
      <vt:lpstr>VAS083_F_Ilgalaikioturt129Nuotekudumblot1</vt:lpstr>
      <vt:lpstr>'Forma 12'!VAS083_F_Ilgalaikioturt129Nuotekusurinki1</vt:lpstr>
      <vt:lpstr>VAS083_F_Ilgalaikioturt129Nuotekusurinki1</vt:lpstr>
      <vt:lpstr>'Forma 12'!VAS083_F_Ilgalaikioturt129Nuotekuvalymas1</vt:lpstr>
      <vt:lpstr>VAS083_F_Ilgalaikioturt129Nuotekuvalymas1</vt:lpstr>
      <vt:lpstr>'Forma 12'!VAS083_F_Ilgalaikioturt129Pavirsiniunuot1</vt:lpstr>
      <vt:lpstr>VAS083_F_Ilgalaikioturt129Pavirsiniunuot1</vt:lpstr>
      <vt:lpstr>'Forma 12'!VAS083_F_Ilgalaikioturt129Turtovienetask1</vt:lpstr>
      <vt:lpstr>VAS083_F_Ilgalaikioturt129Turtovienetask1</vt:lpstr>
      <vt:lpstr>'Forma 12'!VAS083_F_Ilgalaikioturt12Apskaitosveikla1</vt:lpstr>
      <vt:lpstr>VAS083_F_Ilgalaikioturt12Apskaitosveikla1</vt:lpstr>
      <vt:lpstr>'Forma 12'!VAS083_F_Ilgalaikioturt12Geriamojovande7</vt:lpstr>
      <vt:lpstr>VAS083_F_Ilgalaikioturt12Geriamojovande7</vt:lpstr>
      <vt:lpstr>'Forma 12'!VAS083_F_Ilgalaikioturt12Geriamojovande8</vt:lpstr>
      <vt:lpstr>VAS083_F_Ilgalaikioturt12Geriamojovande8</vt:lpstr>
      <vt:lpstr>'Forma 12'!VAS083_F_Ilgalaikioturt12Geriamojovande9</vt:lpstr>
      <vt:lpstr>VAS083_F_Ilgalaikioturt12Geriamojovande9</vt:lpstr>
      <vt:lpstr>'Forma 12'!VAS083_F_Ilgalaikioturt12Inventorinisnu1</vt:lpstr>
      <vt:lpstr>VAS083_F_Ilgalaikioturt12Inventorinisnu1</vt:lpstr>
      <vt:lpstr>'Forma 12'!VAS083_F_Ilgalaikioturt12Kitareguliuoja1</vt:lpstr>
      <vt:lpstr>VAS083_F_Ilgalaikioturt12Kitareguliuoja1</vt:lpstr>
      <vt:lpstr>'Forma 12'!VAS083_F_Ilgalaikioturt12Kitosveiklosne1</vt:lpstr>
      <vt:lpstr>VAS083_F_Ilgalaikioturt12Kitosveiklosne1</vt:lpstr>
      <vt:lpstr>'Forma 12'!VAS083_F_Ilgalaikioturt12Lrklimatokaito1</vt:lpstr>
      <vt:lpstr>VAS083_F_Ilgalaikioturt12Lrklimatokaito1</vt:lpstr>
      <vt:lpstr>'Forma 12'!VAS083_F_Ilgalaikioturt12Nuotekudumblot1</vt:lpstr>
      <vt:lpstr>VAS083_F_Ilgalaikioturt12Nuotekudumblot1</vt:lpstr>
      <vt:lpstr>'Forma 12'!VAS083_F_Ilgalaikioturt12Nuotekusurinki1</vt:lpstr>
      <vt:lpstr>VAS083_F_Ilgalaikioturt12Nuotekusurinki1</vt:lpstr>
      <vt:lpstr>'Forma 12'!VAS083_F_Ilgalaikioturt12Nuotekuvalymas1</vt:lpstr>
      <vt:lpstr>VAS083_F_Ilgalaikioturt12Nuotekuvalymas1</vt:lpstr>
      <vt:lpstr>'Forma 12'!VAS083_F_Ilgalaikioturt12Pavirsiniunuot1</vt:lpstr>
      <vt:lpstr>VAS083_F_Ilgalaikioturt12Pavirsiniunuot1</vt:lpstr>
      <vt:lpstr>'Forma 12'!VAS083_F_Ilgalaikioturt12Turtovienetask1</vt:lpstr>
      <vt:lpstr>VAS083_F_Ilgalaikioturt12Turtovienetask1</vt:lpstr>
      <vt:lpstr>'Forma 12'!VAS083_F_Ilgalaikioturt130Apskaitosveikla1</vt:lpstr>
      <vt:lpstr>VAS083_F_Ilgalaikioturt130Apskaitosveikla1</vt:lpstr>
      <vt:lpstr>'Forma 12'!VAS083_F_Ilgalaikioturt130Geriamojovande7</vt:lpstr>
      <vt:lpstr>VAS083_F_Ilgalaikioturt130Geriamojovande7</vt:lpstr>
      <vt:lpstr>'Forma 12'!VAS083_F_Ilgalaikioturt130Geriamojovande8</vt:lpstr>
      <vt:lpstr>VAS083_F_Ilgalaikioturt130Geriamojovande8</vt:lpstr>
      <vt:lpstr>'Forma 12'!VAS083_F_Ilgalaikioturt130Geriamojovande9</vt:lpstr>
      <vt:lpstr>VAS083_F_Ilgalaikioturt130Geriamojovande9</vt:lpstr>
      <vt:lpstr>'Forma 12'!VAS083_F_Ilgalaikioturt130Inventorinisnu1</vt:lpstr>
      <vt:lpstr>VAS083_F_Ilgalaikioturt130Inventorinisnu1</vt:lpstr>
      <vt:lpstr>'Forma 12'!VAS083_F_Ilgalaikioturt130Kitareguliuoja1</vt:lpstr>
      <vt:lpstr>VAS083_F_Ilgalaikioturt130Kitareguliuoja1</vt:lpstr>
      <vt:lpstr>'Forma 12'!VAS083_F_Ilgalaikioturt130Kitosveiklosne1</vt:lpstr>
      <vt:lpstr>VAS083_F_Ilgalaikioturt130Kitosveiklosne1</vt:lpstr>
      <vt:lpstr>'Forma 12'!VAS083_F_Ilgalaikioturt130Lrklimatokaito1</vt:lpstr>
      <vt:lpstr>VAS083_F_Ilgalaikioturt130Lrklimatokaito1</vt:lpstr>
      <vt:lpstr>'Forma 12'!VAS083_F_Ilgalaikioturt130Nuotekudumblot1</vt:lpstr>
      <vt:lpstr>VAS083_F_Ilgalaikioturt130Nuotekudumblot1</vt:lpstr>
      <vt:lpstr>'Forma 12'!VAS083_F_Ilgalaikioturt130Nuotekusurinki1</vt:lpstr>
      <vt:lpstr>VAS083_F_Ilgalaikioturt130Nuotekusurinki1</vt:lpstr>
      <vt:lpstr>'Forma 12'!VAS083_F_Ilgalaikioturt130Nuotekuvalymas1</vt:lpstr>
      <vt:lpstr>VAS083_F_Ilgalaikioturt130Nuotekuvalymas1</vt:lpstr>
      <vt:lpstr>'Forma 12'!VAS083_F_Ilgalaikioturt130Pavirsiniunuot1</vt:lpstr>
      <vt:lpstr>VAS083_F_Ilgalaikioturt130Pavirsiniunuot1</vt:lpstr>
      <vt:lpstr>'Forma 12'!VAS083_F_Ilgalaikioturt130Turtovienetask1</vt:lpstr>
      <vt:lpstr>VAS083_F_Ilgalaikioturt130Turtovienetask1</vt:lpstr>
      <vt:lpstr>'Forma 12'!VAS083_F_Ilgalaikioturt131Apskaitosveikla1</vt:lpstr>
      <vt:lpstr>VAS083_F_Ilgalaikioturt131Apskaitosveikla1</vt:lpstr>
      <vt:lpstr>'Forma 12'!VAS083_F_Ilgalaikioturt131Geriamojovande7</vt:lpstr>
      <vt:lpstr>VAS083_F_Ilgalaikioturt131Geriamojovande7</vt:lpstr>
      <vt:lpstr>'Forma 12'!VAS083_F_Ilgalaikioturt131Geriamojovande8</vt:lpstr>
      <vt:lpstr>VAS083_F_Ilgalaikioturt131Geriamojovande8</vt:lpstr>
      <vt:lpstr>'Forma 12'!VAS083_F_Ilgalaikioturt131Geriamojovande9</vt:lpstr>
      <vt:lpstr>VAS083_F_Ilgalaikioturt131Geriamojovande9</vt:lpstr>
      <vt:lpstr>'Forma 12'!VAS083_F_Ilgalaikioturt131Inventorinisnu1</vt:lpstr>
      <vt:lpstr>VAS083_F_Ilgalaikioturt131Inventorinisnu1</vt:lpstr>
      <vt:lpstr>'Forma 12'!VAS083_F_Ilgalaikioturt131Kitareguliuoja1</vt:lpstr>
      <vt:lpstr>VAS083_F_Ilgalaikioturt131Kitareguliuoja1</vt:lpstr>
      <vt:lpstr>'Forma 12'!VAS083_F_Ilgalaikioturt131Kitosveiklosne1</vt:lpstr>
      <vt:lpstr>VAS083_F_Ilgalaikioturt131Kitosveiklosne1</vt:lpstr>
      <vt:lpstr>'Forma 12'!VAS083_F_Ilgalaikioturt131Lrklimatokaito1</vt:lpstr>
      <vt:lpstr>VAS083_F_Ilgalaikioturt131Lrklimatokaito1</vt:lpstr>
      <vt:lpstr>'Forma 12'!VAS083_F_Ilgalaikioturt131Nuotekudumblot1</vt:lpstr>
      <vt:lpstr>VAS083_F_Ilgalaikioturt131Nuotekudumblot1</vt:lpstr>
      <vt:lpstr>'Forma 12'!VAS083_F_Ilgalaikioturt131Nuotekusurinki1</vt:lpstr>
      <vt:lpstr>VAS083_F_Ilgalaikioturt131Nuotekusurinki1</vt:lpstr>
      <vt:lpstr>'Forma 12'!VAS083_F_Ilgalaikioturt131Nuotekuvalymas1</vt:lpstr>
      <vt:lpstr>VAS083_F_Ilgalaikioturt131Nuotekuvalymas1</vt:lpstr>
      <vt:lpstr>'Forma 12'!VAS083_F_Ilgalaikioturt131Pavirsiniunuot1</vt:lpstr>
      <vt:lpstr>VAS083_F_Ilgalaikioturt131Pavirsiniunuot1</vt:lpstr>
      <vt:lpstr>'Forma 12'!VAS083_F_Ilgalaikioturt131Turtovienetask1</vt:lpstr>
      <vt:lpstr>VAS083_F_Ilgalaikioturt131Turtovienetask1</vt:lpstr>
      <vt:lpstr>'Forma 12'!VAS083_F_Ilgalaikioturt132Apskaitosveikla1</vt:lpstr>
      <vt:lpstr>VAS083_F_Ilgalaikioturt132Apskaitosveikla1</vt:lpstr>
      <vt:lpstr>'Forma 12'!VAS083_F_Ilgalaikioturt132Geriamojovande7</vt:lpstr>
      <vt:lpstr>VAS083_F_Ilgalaikioturt132Geriamojovande7</vt:lpstr>
      <vt:lpstr>'Forma 12'!VAS083_F_Ilgalaikioturt132Geriamojovande8</vt:lpstr>
      <vt:lpstr>VAS083_F_Ilgalaikioturt132Geriamojovande8</vt:lpstr>
      <vt:lpstr>'Forma 12'!VAS083_F_Ilgalaikioturt132Geriamojovande9</vt:lpstr>
      <vt:lpstr>VAS083_F_Ilgalaikioturt132Geriamojovande9</vt:lpstr>
      <vt:lpstr>'Forma 12'!VAS083_F_Ilgalaikioturt132Inventorinisnu1</vt:lpstr>
      <vt:lpstr>VAS083_F_Ilgalaikioturt132Inventorinisnu1</vt:lpstr>
      <vt:lpstr>'Forma 12'!VAS083_F_Ilgalaikioturt132Kitareguliuoja1</vt:lpstr>
      <vt:lpstr>VAS083_F_Ilgalaikioturt132Kitareguliuoja1</vt:lpstr>
      <vt:lpstr>'Forma 12'!VAS083_F_Ilgalaikioturt132Kitosveiklosne1</vt:lpstr>
      <vt:lpstr>VAS083_F_Ilgalaikioturt132Kitosveiklosne1</vt:lpstr>
      <vt:lpstr>'Forma 12'!VAS083_F_Ilgalaikioturt132Lrklimatokaito1</vt:lpstr>
      <vt:lpstr>VAS083_F_Ilgalaikioturt132Lrklimatokaito1</vt:lpstr>
      <vt:lpstr>'Forma 12'!VAS083_F_Ilgalaikioturt132Nuotekudumblot1</vt:lpstr>
      <vt:lpstr>VAS083_F_Ilgalaikioturt132Nuotekudumblot1</vt:lpstr>
      <vt:lpstr>'Forma 12'!VAS083_F_Ilgalaikioturt132Nuotekusurinki1</vt:lpstr>
      <vt:lpstr>VAS083_F_Ilgalaikioturt132Nuotekusurinki1</vt:lpstr>
      <vt:lpstr>'Forma 12'!VAS083_F_Ilgalaikioturt132Nuotekuvalymas1</vt:lpstr>
      <vt:lpstr>VAS083_F_Ilgalaikioturt132Nuotekuvalymas1</vt:lpstr>
      <vt:lpstr>'Forma 12'!VAS083_F_Ilgalaikioturt132Pavirsiniunuot1</vt:lpstr>
      <vt:lpstr>VAS083_F_Ilgalaikioturt132Pavirsiniunuot1</vt:lpstr>
      <vt:lpstr>'Forma 12'!VAS083_F_Ilgalaikioturt132Turtovienetask1</vt:lpstr>
      <vt:lpstr>VAS083_F_Ilgalaikioturt132Turtovienetask1</vt:lpstr>
      <vt:lpstr>'Forma 12'!VAS083_F_Ilgalaikioturt133Apskaitosveikla1</vt:lpstr>
      <vt:lpstr>VAS083_F_Ilgalaikioturt133Apskaitosveikla1</vt:lpstr>
      <vt:lpstr>'Forma 12'!VAS083_F_Ilgalaikioturt133Geriamojovande7</vt:lpstr>
      <vt:lpstr>VAS083_F_Ilgalaikioturt133Geriamojovande7</vt:lpstr>
      <vt:lpstr>'Forma 12'!VAS083_F_Ilgalaikioturt133Geriamojovande8</vt:lpstr>
      <vt:lpstr>VAS083_F_Ilgalaikioturt133Geriamojovande8</vt:lpstr>
      <vt:lpstr>'Forma 12'!VAS083_F_Ilgalaikioturt133Geriamojovande9</vt:lpstr>
      <vt:lpstr>VAS083_F_Ilgalaikioturt133Geriamojovande9</vt:lpstr>
      <vt:lpstr>'Forma 12'!VAS083_F_Ilgalaikioturt133Inventorinisnu1</vt:lpstr>
      <vt:lpstr>VAS083_F_Ilgalaikioturt133Inventorinisnu1</vt:lpstr>
      <vt:lpstr>'Forma 12'!VAS083_F_Ilgalaikioturt133Kitareguliuoja1</vt:lpstr>
      <vt:lpstr>VAS083_F_Ilgalaikioturt133Kitareguliuoja1</vt:lpstr>
      <vt:lpstr>'Forma 12'!VAS083_F_Ilgalaikioturt133Kitosveiklosne1</vt:lpstr>
      <vt:lpstr>VAS083_F_Ilgalaikioturt133Kitosveiklosne1</vt:lpstr>
      <vt:lpstr>'Forma 12'!VAS083_F_Ilgalaikioturt133Lrklimatokaito1</vt:lpstr>
      <vt:lpstr>VAS083_F_Ilgalaikioturt133Lrklimatokaito1</vt:lpstr>
      <vt:lpstr>'Forma 12'!VAS083_F_Ilgalaikioturt133Nuotekudumblot1</vt:lpstr>
      <vt:lpstr>VAS083_F_Ilgalaikioturt133Nuotekudumblot1</vt:lpstr>
      <vt:lpstr>'Forma 12'!VAS083_F_Ilgalaikioturt133Nuotekusurinki1</vt:lpstr>
      <vt:lpstr>VAS083_F_Ilgalaikioturt133Nuotekusurinki1</vt:lpstr>
      <vt:lpstr>'Forma 12'!VAS083_F_Ilgalaikioturt133Nuotekuvalymas1</vt:lpstr>
      <vt:lpstr>VAS083_F_Ilgalaikioturt133Nuotekuvalymas1</vt:lpstr>
      <vt:lpstr>'Forma 12'!VAS083_F_Ilgalaikioturt133Pavirsiniunuot1</vt:lpstr>
      <vt:lpstr>VAS083_F_Ilgalaikioturt133Pavirsiniunuot1</vt:lpstr>
      <vt:lpstr>'Forma 12'!VAS083_F_Ilgalaikioturt133Turtovienetask1</vt:lpstr>
      <vt:lpstr>VAS083_F_Ilgalaikioturt133Turtovienetask1</vt:lpstr>
      <vt:lpstr>'Forma 12'!VAS083_F_Ilgalaikioturt134Apskaitosveikla1</vt:lpstr>
      <vt:lpstr>VAS083_F_Ilgalaikioturt134Apskaitosveikla1</vt:lpstr>
      <vt:lpstr>'Forma 12'!VAS083_F_Ilgalaikioturt134Geriamojovande7</vt:lpstr>
      <vt:lpstr>VAS083_F_Ilgalaikioturt134Geriamojovande7</vt:lpstr>
      <vt:lpstr>'Forma 12'!VAS083_F_Ilgalaikioturt134Geriamojovande8</vt:lpstr>
      <vt:lpstr>VAS083_F_Ilgalaikioturt134Geriamojovande8</vt:lpstr>
      <vt:lpstr>'Forma 12'!VAS083_F_Ilgalaikioturt134Geriamojovande9</vt:lpstr>
      <vt:lpstr>VAS083_F_Ilgalaikioturt134Geriamojovande9</vt:lpstr>
      <vt:lpstr>'Forma 12'!VAS083_F_Ilgalaikioturt134Inventorinisnu1</vt:lpstr>
      <vt:lpstr>VAS083_F_Ilgalaikioturt134Inventorinisnu1</vt:lpstr>
      <vt:lpstr>'Forma 12'!VAS083_F_Ilgalaikioturt134Kitareguliuoja1</vt:lpstr>
      <vt:lpstr>VAS083_F_Ilgalaikioturt134Kitareguliuoja1</vt:lpstr>
      <vt:lpstr>'Forma 12'!VAS083_F_Ilgalaikioturt134Kitosveiklosne1</vt:lpstr>
      <vt:lpstr>VAS083_F_Ilgalaikioturt134Kitosveiklosne1</vt:lpstr>
      <vt:lpstr>'Forma 12'!VAS083_F_Ilgalaikioturt134Lrklimatokaito1</vt:lpstr>
      <vt:lpstr>VAS083_F_Ilgalaikioturt134Lrklimatokaito1</vt:lpstr>
      <vt:lpstr>'Forma 12'!VAS083_F_Ilgalaikioturt134Nuotekudumblot1</vt:lpstr>
      <vt:lpstr>VAS083_F_Ilgalaikioturt134Nuotekudumblot1</vt:lpstr>
      <vt:lpstr>'Forma 12'!VAS083_F_Ilgalaikioturt134Nuotekusurinki1</vt:lpstr>
      <vt:lpstr>VAS083_F_Ilgalaikioturt134Nuotekusurinki1</vt:lpstr>
      <vt:lpstr>'Forma 12'!VAS083_F_Ilgalaikioturt134Nuotekuvalymas1</vt:lpstr>
      <vt:lpstr>VAS083_F_Ilgalaikioturt134Nuotekuvalymas1</vt:lpstr>
      <vt:lpstr>'Forma 12'!VAS083_F_Ilgalaikioturt134Pavirsiniunuot1</vt:lpstr>
      <vt:lpstr>VAS083_F_Ilgalaikioturt134Pavirsiniunuot1</vt:lpstr>
      <vt:lpstr>'Forma 12'!VAS083_F_Ilgalaikioturt134Turtovienetask1</vt:lpstr>
      <vt:lpstr>VAS083_F_Ilgalaikioturt134Turtovienetask1</vt:lpstr>
      <vt:lpstr>'Forma 12'!VAS083_F_Ilgalaikioturt135Apskaitosveikla1</vt:lpstr>
      <vt:lpstr>VAS083_F_Ilgalaikioturt135Apskaitosveikla1</vt:lpstr>
      <vt:lpstr>'Forma 12'!VAS083_F_Ilgalaikioturt135Geriamojovande7</vt:lpstr>
      <vt:lpstr>VAS083_F_Ilgalaikioturt135Geriamojovande7</vt:lpstr>
      <vt:lpstr>'Forma 12'!VAS083_F_Ilgalaikioturt135Geriamojovande8</vt:lpstr>
      <vt:lpstr>VAS083_F_Ilgalaikioturt135Geriamojovande8</vt:lpstr>
      <vt:lpstr>'Forma 12'!VAS083_F_Ilgalaikioturt135Geriamojovande9</vt:lpstr>
      <vt:lpstr>VAS083_F_Ilgalaikioturt135Geriamojovande9</vt:lpstr>
      <vt:lpstr>'Forma 12'!VAS083_F_Ilgalaikioturt135Inventorinisnu1</vt:lpstr>
      <vt:lpstr>VAS083_F_Ilgalaikioturt135Inventorinisnu1</vt:lpstr>
      <vt:lpstr>'Forma 12'!VAS083_F_Ilgalaikioturt135Kitareguliuoja1</vt:lpstr>
      <vt:lpstr>VAS083_F_Ilgalaikioturt135Kitareguliuoja1</vt:lpstr>
      <vt:lpstr>'Forma 12'!VAS083_F_Ilgalaikioturt135Kitosveiklosne1</vt:lpstr>
      <vt:lpstr>VAS083_F_Ilgalaikioturt135Kitosveiklosne1</vt:lpstr>
      <vt:lpstr>'Forma 12'!VAS083_F_Ilgalaikioturt135Lrklimatokaito1</vt:lpstr>
      <vt:lpstr>VAS083_F_Ilgalaikioturt135Lrklimatokaito1</vt:lpstr>
      <vt:lpstr>'Forma 12'!VAS083_F_Ilgalaikioturt135Nuotekudumblot1</vt:lpstr>
      <vt:lpstr>VAS083_F_Ilgalaikioturt135Nuotekudumblot1</vt:lpstr>
      <vt:lpstr>'Forma 12'!VAS083_F_Ilgalaikioturt135Nuotekusurinki1</vt:lpstr>
      <vt:lpstr>VAS083_F_Ilgalaikioturt135Nuotekusurinki1</vt:lpstr>
      <vt:lpstr>'Forma 12'!VAS083_F_Ilgalaikioturt135Nuotekuvalymas1</vt:lpstr>
      <vt:lpstr>VAS083_F_Ilgalaikioturt135Nuotekuvalymas1</vt:lpstr>
      <vt:lpstr>'Forma 12'!VAS083_F_Ilgalaikioturt135Pavirsiniunuot1</vt:lpstr>
      <vt:lpstr>VAS083_F_Ilgalaikioturt135Pavirsiniunuot1</vt:lpstr>
      <vt:lpstr>'Forma 12'!VAS083_F_Ilgalaikioturt135Turtovienetask1</vt:lpstr>
      <vt:lpstr>VAS083_F_Ilgalaikioturt135Turtovienetask1</vt:lpstr>
      <vt:lpstr>'Forma 12'!VAS083_F_Ilgalaikioturt136Apskaitosveikla1</vt:lpstr>
      <vt:lpstr>VAS083_F_Ilgalaikioturt136Apskaitosveikla1</vt:lpstr>
      <vt:lpstr>'Forma 12'!VAS083_F_Ilgalaikioturt136Geriamojovande7</vt:lpstr>
      <vt:lpstr>VAS083_F_Ilgalaikioturt136Geriamojovande7</vt:lpstr>
      <vt:lpstr>'Forma 12'!VAS083_F_Ilgalaikioturt136Geriamojovande8</vt:lpstr>
      <vt:lpstr>VAS083_F_Ilgalaikioturt136Geriamojovande8</vt:lpstr>
      <vt:lpstr>'Forma 12'!VAS083_F_Ilgalaikioturt136Geriamojovande9</vt:lpstr>
      <vt:lpstr>VAS083_F_Ilgalaikioturt136Geriamojovande9</vt:lpstr>
      <vt:lpstr>'Forma 12'!VAS083_F_Ilgalaikioturt136Inventorinisnu1</vt:lpstr>
      <vt:lpstr>VAS083_F_Ilgalaikioturt136Inventorinisnu1</vt:lpstr>
      <vt:lpstr>'Forma 12'!VAS083_F_Ilgalaikioturt136Kitareguliuoja1</vt:lpstr>
      <vt:lpstr>VAS083_F_Ilgalaikioturt136Kitareguliuoja1</vt:lpstr>
      <vt:lpstr>'Forma 12'!VAS083_F_Ilgalaikioturt136Kitosveiklosne1</vt:lpstr>
      <vt:lpstr>VAS083_F_Ilgalaikioturt136Kitosveiklosne1</vt:lpstr>
      <vt:lpstr>'Forma 12'!VAS083_F_Ilgalaikioturt136Lrklimatokaito1</vt:lpstr>
      <vt:lpstr>VAS083_F_Ilgalaikioturt136Lrklimatokaito1</vt:lpstr>
      <vt:lpstr>'Forma 12'!VAS083_F_Ilgalaikioturt136Nuotekudumblot1</vt:lpstr>
      <vt:lpstr>VAS083_F_Ilgalaikioturt136Nuotekudumblot1</vt:lpstr>
      <vt:lpstr>'Forma 12'!VAS083_F_Ilgalaikioturt136Nuotekusurinki1</vt:lpstr>
      <vt:lpstr>VAS083_F_Ilgalaikioturt136Nuotekusurinki1</vt:lpstr>
      <vt:lpstr>'Forma 12'!VAS083_F_Ilgalaikioturt136Nuotekuvalymas1</vt:lpstr>
      <vt:lpstr>VAS083_F_Ilgalaikioturt136Nuotekuvalymas1</vt:lpstr>
      <vt:lpstr>'Forma 12'!VAS083_F_Ilgalaikioturt136Pavirsiniunuot1</vt:lpstr>
      <vt:lpstr>VAS083_F_Ilgalaikioturt136Pavirsiniunuot1</vt:lpstr>
      <vt:lpstr>'Forma 12'!VAS083_F_Ilgalaikioturt136Turtovienetask1</vt:lpstr>
      <vt:lpstr>VAS083_F_Ilgalaikioturt136Turtovienetask1</vt:lpstr>
      <vt:lpstr>'Forma 12'!VAS083_F_Ilgalaikioturt137Apskaitosveikla1</vt:lpstr>
      <vt:lpstr>VAS083_F_Ilgalaikioturt137Apskaitosveikla1</vt:lpstr>
      <vt:lpstr>'Forma 12'!VAS083_F_Ilgalaikioturt137Geriamojovande7</vt:lpstr>
      <vt:lpstr>VAS083_F_Ilgalaikioturt137Geriamojovande7</vt:lpstr>
      <vt:lpstr>'Forma 12'!VAS083_F_Ilgalaikioturt137Geriamojovande8</vt:lpstr>
      <vt:lpstr>VAS083_F_Ilgalaikioturt137Geriamojovande8</vt:lpstr>
      <vt:lpstr>'Forma 12'!VAS083_F_Ilgalaikioturt137Geriamojovande9</vt:lpstr>
      <vt:lpstr>VAS083_F_Ilgalaikioturt137Geriamojovande9</vt:lpstr>
      <vt:lpstr>'Forma 12'!VAS083_F_Ilgalaikioturt137Inventorinisnu1</vt:lpstr>
      <vt:lpstr>VAS083_F_Ilgalaikioturt137Inventorinisnu1</vt:lpstr>
      <vt:lpstr>'Forma 12'!VAS083_F_Ilgalaikioturt137Kitareguliuoja1</vt:lpstr>
      <vt:lpstr>VAS083_F_Ilgalaikioturt137Kitareguliuoja1</vt:lpstr>
      <vt:lpstr>'Forma 12'!VAS083_F_Ilgalaikioturt137Kitosveiklosne1</vt:lpstr>
      <vt:lpstr>VAS083_F_Ilgalaikioturt137Kitosveiklosne1</vt:lpstr>
      <vt:lpstr>'Forma 12'!VAS083_F_Ilgalaikioturt137Lrklimatokaito1</vt:lpstr>
      <vt:lpstr>VAS083_F_Ilgalaikioturt137Lrklimatokaito1</vt:lpstr>
      <vt:lpstr>'Forma 12'!VAS083_F_Ilgalaikioturt137Nuotekudumblot1</vt:lpstr>
      <vt:lpstr>VAS083_F_Ilgalaikioturt137Nuotekudumblot1</vt:lpstr>
      <vt:lpstr>'Forma 12'!VAS083_F_Ilgalaikioturt137Nuotekusurinki1</vt:lpstr>
      <vt:lpstr>VAS083_F_Ilgalaikioturt137Nuotekusurinki1</vt:lpstr>
      <vt:lpstr>'Forma 12'!VAS083_F_Ilgalaikioturt137Nuotekuvalymas1</vt:lpstr>
      <vt:lpstr>VAS083_F_Ilgalaikioturt137Nuotekuvalymas1</vt:lpstr>
      <vt:lpstr>'Forma 12'!VAS083_F_Ilgalaikioturt137Pavirsiniunuot1</vt:lpstr>
      <vt:lpstr>VAS083_F_Ilgalaikioturt137Pavirsiniunuot1</vt:lpstr>
      <vt:lpstr>'Forma 12'!VAS083_F_Ilgalaikioturt137Turtovienetask1</vt:lpstr>
      <vt:lpstr>VAS083_F_Ilgalaikioturt137Turtovienetask1</vt:lpstr>
      <vt:lpstr>'Forma 12'!VAS083_F_Ilgalaikioturt138Apskaitosveikla1</vt:lpstr>
      <vt:lpstr>VAS083_F_Ilgalaikioturt138Apskaitosveikla1</vt:lpstr>
      <vt:lpstr>'Forma 12'!VAS083_F_Ilgalaikioturt138Geriamojovande7</vt:lpstr>
      <vt:lpstr>VAS083_F_Ilgalaikioturt138Geriamojovande7</vt:lpstr>
      <vt:lpstr>'Forma 12'!VAS083_F_Ilgalaikioturt138Geriamojovande8</vt:lpstr>
      <vt:lpstr>VAS083_F_Ilgalaikioturt138Geriamojovande8</vt:lpstr>
      <vt:lpstr>'Forma 12'!VAS083_F_Ilgalaikioturt138Geriamojovande9</vt:lpstr>
      <vt:lpstr>VAS083_F_Ilgalaikioturt138Geriamojovande9</vt:lpstr>
      <vt:lpstr>'Forma 12'!VAS083_F_Ilgalaikioturt138Inventorinisnu1</vt:lpstr>
      <vt:lpstr>VAS083_F_Ilgalaikioturt138Inventorinisnu1</vt:lpstr>
      <vt:lpstr>'Forma 12'!VAS083_F_Ilgalaikioturt138Kitareguliuoja1</vt:lpstr>
      <vt:lpstr>VAS083_F_Ilgalaikioturt138Kitareguliuoja1</vt:lpstr>
      <vt:lpstr>'Forma 12'!VAS083_F_Ilgalaikioturt138Kitosveiklosne1</vt:lpstr>
      <vt:lpstr>VAS083_F_Ilgalaikioturt138Kitosveiklosne1</vt:lpstr>
      <vt:lpstr>'Forma 12'!VAS083_F_Ilgalaikioturt138Lrklimatokaito1</vt:lpstr>
      <vt:lpstr>VAS083_F_Ilgalaikioturt138Lrklimatokaito1</vt:lpstr>
      <vt:lpstr>'Forma 12'!VAS083_F_Ilgalaikioturt138Nuotekudumblot1</vt:lpstr>
      <vt:lpstr>VAS083_F_Ilgalaikioturt138Nuotekudumblot1</vt:lpstr>
      <vt:lpstr>'Forma 12'!VAS083_F_Ilgalaikioturt138Nuotekusurinki1</vt:lpstr>
      <vt:lpstr>VAS083_F_Ilgalaikioturt138Nuotekusurinki1</vt:lpstr>
      <vt:lpstr>'Forma 12'!VAS083_F_Ilgalaikioturt138Nuotekuvalymas1</vt:lpstr>
      <vt:lpstr>VAS083_F_Ilgalaikioturt138Nuotekuvalymas1</vt:lpstr>
      <vt:lpstr>'Forma 12'!VAS083_F_Ilgalaikioturt138Pavirsiniunuot1</vt:lpstr>
      <vt:lpstr>VAS083_F_Ilgalaikioturt138Pavirsiniunuot1</vt:lpstr>
      <vt:lpstr>'Forma 12'!VAS083_F_Ilgalaikioturt138Turtovienetask1</vt:lpstr>
      <vt:lpstr>VAS083_F_Ilgalaikioturt138Turtovienetask1</vt:lpstr>
      <vt:lpstr>'Forma 12'!VAS083_F_Ilgalaikioturt139Apskaitosveikla1</vt:lpstr>
      <vt:lpstr>VAS083_F_Ilgalaikioturt139Apskaitosveikla1</vt:lpstr>
      <vt:lpstr>'Forma 12'!VAS083_F_Ilgalaikioturt139Geriamojovande7</vt:lpstr>
      <vt:lpstr>VAS083_F_Ilgalaikioturt139Geriamojovande7</vt:lpstr>
      <vt:lpstr>'Forma 12'!VAS083_F_Ilgalaikioturt139Geriamojovande8</vt:lpstr>
      <vt:lpstr>VAS083_F_Ilgalaikioturt139Geriamojovande8</vt:lpstr>
      <vt:lpstr>'Forma 12'!VAS083_F_Ilgalaikioturt139Geriamojovande9</vt:lpstr>
      <vt:lpstr>VAS083_F_Ilgalaikioturt139Geriamojovande9</vt:lpstr>
      <vt:lpstr>'Forma 12'!VAS083_F_Ilgalaikioturt139Inventorinisnu1</vt:lpstr>
      <vt:lpstr>VAS083_F_Ilgalaikioturt139Inventorinisnu1</vt:lpstr>
      <vt:lpstr>'Forma 12'!VAS083_F_Ilgalaikioturt139Kitareguliuoja1</vt:lpstr>
      <vt:lpstr>VAS083_F_Ilgalaikioturt139Kitareguliuoja1</vt:lpstr>
      <vt:lpstr>'Forma 12'!VAS083_F_Ilgalaikioturt139Kitosveiklosne1</vt:lpstr>
      <vt:lpstr>VAS083_F_Ilgalaikioturt139Kitosveiklosne1</vt:lpstr>
      <vt:lpstr>'Forma 12'!VAS083_F_Ilgalaikioturt139Lrklimatokaito1</vt:lpstr>
      <vt:lpstr>VAS083_F_Ilgalaikioturt139Lrklimatokaito1</vt:lpstr>
      <vt:lpstr>'Forma 12'!VAS083_F_Ilgalaikioturt139Nuotekudumblot1</vt:lpstr>
      <vt:lpstr>VAS083_F_Ilgalaikioturt139Nuotekudumblot1</vt:lpstr>
      <vt:lpstr>'Forma 12'!VAS083_F_Ilgalaikioturt139Nuotekusurinki1</vt:lpstr>
      <vt:lpstr>VAS083_F_Ilgalaikioturt139Nuotekusurinki1</vt:lpstr>
      <vt:lpstr>'Forma 12'!VAS083_F_Ilgalaikioturt139Nuotekuvalymas1</vt:lpstr>
      <vt:lpstr>VAS083_F_Ilgalaikioturt139Nuotekuvalymas1</vt:lpstr>
      <vt:lpstr>'Forma 12'!VAS083_F_Ilgalaikioturt139Pavirsiniunuot1</vt:lpstr>
      <vt:lpstr>VAS083_F_Ilgalaikioturt139Pavirsiniunuot1</vt:lpstr>
      <vt:lpstr>'Forma 12'!VAS083_F_Ilgalaikioturt139Turtovienetask1</vt:lpstr>
      <vt:lpstr>VAS083_F_Ilgalaikioturt139Turtovienetask1</vt:lpstr>
      <vt:lpstr>'Forma 12'!VAS083_F_Ilgalaikioturt13Apskaitosveikla1</vt:lpstr>
      <vt:lpstr>VAS083_F_Ilgalaikioturt13Apskaitosveikla1</vt:lpstr>
      <vt:lpstr>'Forma 12'!VAS083_F_Ilgalaikioturt13Geriamojovande7</vt:lpstr>
      <vt:lpstr>VAS083_F_Ilgalaikioturt13Geriamojovande7</vt:lpstr>
      <vt:lpstr>'Forma 12'!VAS083_F_Ilgalaikioturt13Geriamojovande8</vt:lpstr>
      <vt:lpstr>VAS083_F_Ilgalaikioturt13Geriamojovande8</vt:lpstr>
      <vt:lpstr>'Forma 12'!VAS083_F_Ilgalaikioturt13Geriamojovande9</vt:lpstr>
      <vt:lpstr>VAS083_F_Ilgalaikioturt13Geriamojovande9</vt:lpstr>
      <vt:lpstr>'Forma 12'!VAS083_F_Ilgalaikioturt13Inventorinisnu1</vt:lpstr>
      <vt:lpstr>VAS083_F_Ilgalaikioturt13Inventorinisnu1</vt:lpstr>
      <vt:lpstr>'Forma 12'!VAS083_F_Ilgalaikioturt13Kitareguliuoja1</vt:lpstr>
      <vt:lpstr>VAS083_F_Ilgalaikioturt13Kitareguliuoja1</vt:lpstr>
      <vt:lpstr>'Forma 12'!VAS083_F_Ilgalaikioturt13Kitosveiklosne1</vt:lpstr>
      <vt:lpstr>VAS083_F_Ilgalaikioturt13Kitosveiklosne1</vt:lpstr>
      <vt:lpstr>'Forma 12'!VAS083_F_Ilgalaikioturt13Lrklimatokaito1</vt:lpstr>
      <vt:lpstr>VAS083_F_Ilgalaikioturt13Lrklimatokaito1</vt:lpstr>
      <vt:lpstr>'Forma 12'!VAS083_F_Ilgalaikioturt13Nuotekudumblot1</vt:lpstr>
      <vt:lpstr>VAS083_F_Ilgalaikioturt13Nuotekudumblot1</vt:lpstr>
      <vt:lpstr>'Forma 12'!VAS083_F_Ilgalaikioturt13Nuotekusurinki1</vt:lpstr>
      <vt:lpstr>VAS083_F_Ilgalaikioturt13Nuotekusurinki1</vt:lpstr>
      <vt:lpstr>'Forma 12'!VAS083_F_Ilgalaikioturt13Nuotekuvalymas1</vt:lpstr>
      <vt:lpstr>VAS083_F_Ilgalaikioturt13Nuotekuvalymas1</vt:lpstr>
      <vt:lpstr>'Forma 12'!VAS083_F_Ilgalaikioturt13Pavirsiniunuot1</vt:lpstr>
      <vt:lpstr>VAS083_F_Ilgalaikioturt13Pavirsiniunuot1</vt:lpstr>
      <vt:lpstr>'Forma 12'!VAS083_F_Ilgalaikioturt13Turtovienetask1</vt:lpstr>
      <vt:lpstr>VAS083_F_Ilgalaikioturt13Turtovienetask1</vt:lpstr>
      <vt:lpstr>'Forma 12'!VAS083_F_Ilgalaikioturt140Apskaitosveikla1</vt:lpstr>
      <vt:lpstr>VAS083_F_Ilgalaikioturt140Apskaitosveikla1</vt:lpstr>
      <vt:lpstr>'Forma 12'!VAS083_F_Ilgalaikioturt140Geriamojovande7</vt:lpstr>
      <vt:lpstr>VAS083_F_Ilgalaikioturt140Geriamojovande7</vt:lpstr>
      <vt:lpstr>'Forma 12'!VAS083_F_Ilgalaikioturt140Geriamojovande8</vt:lpstr>
      <vt:lpstr>VAS083_F_Ilgalaikioturt140Geriamojovande8</vt:lpstr>
      <vt:lpstr>'Forma 12'!VAS083_F_Ilgalaikioturt140Geriamojovande9</vt:lpstr>
      <vt:lpstr>VAS083_F_Ilgalaikioturt140Geriamojovande9</vt:lpstr>
      <vt:lpstr>'Forma 12'!VAS083_F_Ilgalaikioturt140Inventorinisnu1</vt:lpstr>
      <vt:lpstr>VAS083_F_Ilgalaikioturt140Inventorinisnu1</vt:lpstr>
      <vt:lpstr>'Forma 12'!VAS083_F_Ilgalaikioturt140Kitareguliuoja1</vt:lpstr>
      <vt:lpstr>VAS083_F_Ilgalaikioturt140Kitareguliuoja1</vt:lpstr>
      <vt:lpstr>'Forma 12'!VAS083_F_Ilgalaikioturt140Kitosveiklosne1</vt:lpstr>
      <vt:lpstr>VAS083_F_Ilgalaikioturt140Kitosveiklosne1</vt:lpstr>
      <vt:lpstr>'Forma 12'!VAS083_F_Ilgalaikioturt140Lrklimatokaito1</vt:lpstr>
      <vt:lpstr>VAS083_F_Ilgalaikioturt140Lrklimatokaito1</vt:lpstr>
      <vt:lpstr>'Forma 12'!VAS083_F_Ilgalaikioturt140Nuotekudumblot1</vt:lpstr>
      <vt:lpstr>VAS083_F_Ilgalaikioturt140Nuotekudumblot1</vt:lpstr>
      <vt:lpstr>'Forma 12'!VAS083_F_Ilgalaikioturt140Nuotekusurinki1</vt:lpstr>
      <vt:lpstr>VAS083_F_Ilgalaikioturt140Nuotekusurinki1</vt:lpstr>
      <vt:lpstr>'Forma 12'!VAS083_F_Ilgalaikioturt140Nuotekuvalymas1</vt:lpstr>
      <vt:lpstr>VAS083_F_Ilgalaikioturt140Nuotekuvalymas1</vt:lpstr>
      <vt:lpstr>'Forma 12'!VAS083_F_Ilgalaikioturt140Pavirsiniunuot1</vt:lpstr>
      <vt:lpstr>VAS083_F_Ilgalaikioturt140Pavirsiniunuot1</vt:lpstr>
      <vt:lpstr>'Forma 12'!VAS083_F_Ilgalaikioturt140Turtovienetask1</vt:lpstr>
      <vt:lpstr>VAS083_F_Ilgalaikioturt140Turtovienetask1</vt:lpstr>
      <vt:lpstr>'Forma 12'!VAS083_F_Ilgalaikioturt141Apskaitosveikla1</vt:lpstr>
      <vt:lpstr>VAS083_F_Ilgalaikioturt141Apskaitosveikla1</vt:lpstr>
      <vt:lpstr>'Forma 12'!VAS083_F_Ilgalaikioturt141Geriamojovande7</vt:lpstr>
      <vt:lpstr>VAS083_F_Ilgalaikioturt141Geriamojovande7</vt:lpstr>
      <vt:lpstr>'Forma 12'!VAS083_F_Ilgalaikioturt141Geriamojovande8</vt:lpstr>
      <vt:lpstr>VAS083_F_Ilgalaikioturt141Geriamojovande8</vt:lpstr>
      <vt:lpstr>'Forma 12'!VAS083_F_Ilgalaikioturt141Geriamojovande9</vt:lpstr>
      <vt:lpstr>VAS083_F_Ilgalaikioturt141Geriamojovande9</vt:lpstr>
      <vt:lpstr>'Forma 12'!VAS083_F_Ilgalaikioturt141Inventorinisnu1</vt:lpstr>
      <vt:lpstr>VAS083_F_Ilgalaikioturt141Inventorinisnu1</vt:lpstr>
      <vt:lpstr>'Forma 12'!VAS083_F_Ilgalaikioturt141Kitareguliuoja1</vt:lpstr>
      <vt:lpstr>VAS083_F_Ilgalaikioturt141Kitareguliuoja1</vt:lpstr>
      <vt:lpstr>'Forma 12'!VAS083_F_Ilgalaikioturt141Kitosveiklosne1</vt:lpstr>
      <vt:lpstr>VAS083_F_Ilgalaikioturt141Kitosveiklosne1</vt:lpstr>
      <vt:lpstr>'Forma 12'!VAS083_F_Ilgalaikioturt141Lrklimatokaito1</vt:lpstr>
      <vt:lpstr>VAS083_F_Ilgalaikioturt141Lrklimatokaito1</vt:lpstr>
      <vt:lpstr>'Forma 12'!VAS083_F_Ilgalaikioturt141Nuotekudumblot1</vt:lpstr>
      <vt:lpstr>VAS083_F_Ilgalaikioturt141Nuotekudumblot1</vt:lpstr>
      <vt:lpstr>'Forma 12'!VAS083_F_Ilgalaikioturt141Nuotekusurinki1</vt:lpstr>
      <vt:lpstr>VAS083_F_Ilgalaikioturt141Nuotekusurinki1</vt:lpstr>
      <vt:lpstr>'Forma 12'!VAS083_F_Ilgalaikioturt141Nuotekuvalymas1</vt:lpstr>
      <vt:lpstr>VAS083_F_Ilgalaikioturt141Nuotekuvalymas1</vt:lpstr>
      <vt:lpstr>'Forma 12'!VAS083_F_Ilgalaikioturt141Pavirsiniunuot1</vt:lpstr>
      <vt:lpstr>VAS083_F_Ilgalaikioturt141Pavirsiniunuot1</vt:lpstr>
      <vt:lpstr>'Forma 12'!VAS083_F_Ilgalaikioturt141Turtovienetask1</vt:lpstr>
      <vt:lpstr>VAS083_F_Ilgalaikioturt141Turtovienetask1</vt:lpstr>
      <vt:lpstr>'Forma 12'!VAS083_F_Ilgalaikioturt142Apskaitosveikla1</vt:lpstr>
      <vt:lpstr>VAS083_F_Ilgalaikioturt142Apskaitosveikla1</vt:lpstr>
      <vt:lpstr>'Forma 12'!VAS083_F_Ilgalaikioturt142Geriamojovande7</vt:lpstr>
      <vt:lpstr>VAS083_F_Ilgalaikioturt142Geriamojovande7</vt:lpstr>
      <vt:lpstr>'Forma 12'!VAS083_F_Ilgalaikioturt142Geriamojovande8</vt:lpstr>
      <vt:lpstr>VAS083_F_Ilgalaikioturt142Geriamojovande8</vt:lpstr>
      <vt:lpstr>'Forma 12'!VAS083_F_Ilgalaikioturt142Geriamojovande9</vt:lpstr>
      <vt:lpstr>VAS083_F_Ilgalaikioturt142Geriamojovande9</vt:lpstr>
      <vt:lpstr>'Forma 12'!VAS083_F_Ilgalaikioturt142Inventorinisnu1</vt:lpstr>
      <vt:lpstr>VAS083_F_Ilgalaikioturt142Inventorinisnu1</vt:lpstr>
      <vt:lpstr>'Forma 12'!VAS083_F_Ilgalaikioturt142Kitareguliuoja1</vt:lpstr>
      <vt:lpstr>VAS083_F_Ilgalaikioturt142Kitareguliuoja1</vt:lpstr>
      <vt:lpstr>'Forma 12'!VAS083_F_Ilgalaikioturt142Kitosveiklosne1</vt:lpstr>
      <vt:lpstr>VAS083_F_Ilgalaikioturt142Kitosveiklosne1</vt:lpstr>
      <vt:lpstr>'Forma 12'!VAS083_F_Ilgalaikioturt142Lrklimatokaito1</vt:lpstr>
      <vt:lpstr>VAS083_F_Ilgalaikioturt142Lrklimatokaito1</vt:lpstr>
      <vt:lpstr>'Forma 12'!VAS083_F_Ilgalaikioturt142Nuotekudumblot1</vt:lpstr>
      <vt:lpstr>VAS083_F_Ilgalaikioturt142Nuotekudumblot1</vt:lpstr>
      <vt:lpstr>'Forma 12'!VAS083_F_Ilgalaikioturt142Nuotekusurinki1</vt:lpstr>
      <vt:lpstr>VAS083_F_Ilgalaikioturt142Nuotekusurinki1</vt:lpstr>
      <vt:lpstr>'Forma 12'!VAS083_F_Ilgalaikioturt142Nuotekuvalymas1</vt:lpstr>
      <vt:lpstr>VAS083_F_Ilgalaikioturt142Nuotekuvalymas1</vt:lpstr>
      <vt:lpstr>'Forma 12'!VAS083_F_Ilgalaikioturt142Pavirsiniunuot1</vt:lpstr>
      <vt:lpstr>VAS083_F_Ilgalaikioturt142Pavirsiniunuot1</vt:lpstr>
      <vt:lpstr>'Forma 12'!VAS083_F_Ilgalaikioturt142Turtovienetask1</vt:lpstr>
      <vt:lpstr>VAS083_F_Ilgalaikioturt142Turtovienetask1</vt:lpstr>
      <vt:lpstr>'Forma 12'!VAS083_F_Ilgalaikioturt143Apskaitosveikla1</vt:lpstr>
      <vt:lpstr>VAS083_F_Ilgalaikioturt143Apskaitosveikla1</vt:lpstr>
      <vt:lpstr>'Forma 12'!VAS083_F_Ilgalaikioturt143Geriamojovande7</vt:lpstr>
      <vt:lpstr>VAS083_F_Ilgalaikioturt143Geriamojovande7</vt:lpstr>
      <vt:lpstr>'Forma 12'!VAS083_F_Ilgalaikioturt143Geriamojovande8</vt:lpstr>
      <vt:lpstr>VAS083_F_Ilgalaikioturt143Geriamojovande8</vt:lpstr>
      <vt:lpstr>'Forma 12'!VAS083_F_Ilgalaikioturt143Geriamojovande9</vt:lpstr>
      <vt:lpstr>VAS083_F_Ilgalaikioturt143Geriamojovande9</vt:lpstr>
      <vt:lpstr>'Forma 12'!VAS083_F_Ilgalaikioturt143Inventorinisnu1</vt:lpstr>
      <vt:lpstr>VAS083_F_Ilgalaikioturt143Inventorinisnu1</vt:lpstr>
      <vt:lpstr>'Forma 12'!VAS083_F_Ilgalaikioturt143Kitareguliuoja1</vt:lpstr>
      <vt:lpstr>VAS083_F_Ilgalaikioturt143Kitareguliuoja1</vt:lpstr>
      <vt:lpstr>'Forma 12'!VAS083_F_Ilgalaikioturt143Kitosveiklosne1</vt:lpstr>
      <vt:lpstr>VAS083_F_Ilgalaikioturt143Kitosveiklosne1</vt:lpstr>
      <vt:lpstr>'Forma 12'!VAS083_F_Ilgalaikioturt143Lrklimatokaito1</vt:lpstr>
      <vt:lpstr>VAS083_F_Ilgalaikioturt143Lrklimatokaito1</vt:lpstr>
      <vt:lpstr>'Forma 12'!VAS083_F_Ilgalaikioturt143Nuotekudumblot1</vt:lpstr>
      <vt:lpstr>VAS083_F_Ilgalaikioturt143Nuotekudumblot1</vt:lpstr>
      <vt:lpstr>'Forma 12'!VAS083_F_Ilgalaikioturt143Nuotekusurinki1</vt:lpstr>
      <vt:lpstr>VAS083_F_Ilgalaikioturt143Nuotekusurinki1</vt:lpstr>
      <vt:lpstr>'Forma 12'!VAS083_F_Ilgalaikioturt143Nuotekuvalymas1</vt:lpstr>
      <vt:lpstr>VAS083_F_Ilgalaikioturt143Nuotekuvalymas1</vt:lpstr>
      <vt:lpstr>'Forma 12'!VAS083_F_Ilgalaikioturt143Pavirsiniunuot1</vt:lpstr>
      <vt:lpstr>VAS083_F_Ilgalaikioturt143Pavirsiniunuot1</vt:lpstr>
      <vt:lpstr>'Forma 12'!VAS083_F_Ilgalaikioturt143Turtovienetask1</vt:lpstr>
      <vt:lpstr>VAS083_F_Ilgalaikioturt143Turtovienetask1</vt:lpstr>
      <vt:lpstr>'Forma 12'!VAS083_F_Ilgalaikioturt144Apskaitosveikla1</vt:lpstr>
      <vt:lpstr>VAS083_F_Ilgalaikioturt144Apskaitosveikla1</vt:lpstr>
      <vt:lpstr>'Forma 12'!VAS083_F_Ilgalaikioturt144Geriamojovande7</vt:lpstr>
      <vt:lpstr>VAS083_F_Ilgalaikioturt144Geriamojovande7</vt:lpstr>
      <vt:lpstr>'Forma 12'!VAS083_F_Ilgalaikioturt144Geriamojovande8</vt:lpstr>
      <vt:lpstr>VAS083_F_Ilgalaikioturt144Geriamojovande8</vt:lpstr>
      <vt:lpstr>'Forma 12'!VAS083_F_Ilgalaikioturt144Geriamojovande9</vt:lpstr>
      <vt:lpstr>VAS083_F_Ilgalaikioturt144Geriamojovande9</vt:lpstr>
      <vt:lpstr>'Forma 12'!VAS083_F_Ilgalaikioturt144Inventorinisnu1</vt:lpstr>
      <vt:lpstr>VAS083_F_Ilgalaikioturt144Inventorinisnu1</vt:lpstr>
      <vt:lpstr>'Forma 12'!VAS083_F_Ilgalaikioturt144Kitareguliuoja1</vt:lpstr>
      <vt:lpstr>VAS083_F_Ilgalaikioturt144Kitareguliuoja1</vt:lpstr>
      <vt:lpstr>'Forma 12'!VAS083_F_Ilgalaikioturt144Kitosveiklosne1</vt:lpstr>
      <vt:lpstr>VAS083_F_Ilgalaikioturt144Kitosveiklosne1</vt:lpstr>
      <vt:lpstr>'Forma 12'!VAS083_F_Ilgalaikioturt144Lrklimatokaito1</vt:lpstr>
      <vt:lpstr>VAS083_F_Ilgalaikioturt144Lrklimatokaito1</vt:lpstr>
      <vt:lpstr>'Forma 12'!VAS083_F_Ilgalaikioturt144Nuotekudumblot1</vt:lpstr>
      <vt:lpstr>VAS083_F_Ilgalaikioturt144Nuotekudumblot1</vt:lpstr>
      <vt:lpstr>'Forma 12'!VAS083_F_Ilgalaikioturt144Nuotekusurinki1</vt:lpstr>
      <vt:lpstr>VAS083_F_Ilgalaikioturt144Nuotekusurinki1</vt:lpstr>
      <vt:lpstr>'Forma 12'!VAS083_F_Ilgalaikioturt144Nuotekuvalymas1</vt:lpstr>
      <vt:lpstr>VAS083_F_Ilgalaikioturt144Nuotekuvalymas1</vt:lpstr>
      <vt:lpstr>'Forma 12'!VAS083_F_Ilgalaikioturt144Pavirsiniunuot1</vt:lpstr>
      <vt:lpstr>VAS083_F_Ilgalaikioturt144Pavirsiniunuot1</vt:lpstr>
      <vt:lpstr>'Forma 12'!VAS083_F_Ilgalaikioturt144Turtovienetask1</vt:lpstr>
      <vt:lpstr>VAS083_F_Ilgalaikioturt144Turtovienetask1</vt:lpstr>
      <vt:lpstr>'Forma 12'!VAS083_F_Ilgalaikioturt145Apskaitosveikla1</vt:lpstr>
      <vt:lpstr>VAS083_F_Ilgalaikioturt145Apskaitosveikla1</vt:lpstr>
      <vt:lpstr>'Forma 12'!VAS083_F_Ilgalaikioturt145Geriamojovande7</vt:lpstr>
      <vt:lpstr>VAS083_F_Ilgalaikioturt145Geriamojovande7</vt:lpstr>
      <vt:lpstr>'Forma 12'!VAS083_F_Ilgalaikioturt145Geriamojovande8</vt:lpstr>
      <vt:lpstr>VAS083_F_Ilgalaikioturt145Geriamojovande8</vt:lpstr>
      <vt:lpstr>'Forma 12'!VAS083_F_Ilgalaikioturt145Geriamojovande9</vt:lpstr>
      <vt:lpstr>VAS083_F_Ilgalaikioturt145Geriamojovande9</vt:lpstr>
      <vt:lpstr>'Forma 12'!VAS083_F_Ilgalaikioturt145Inventorinisnu1</vt:lpstr>
      <vt:lpstr>VAS083_F_Ilgalaikioturt145Inventorinisnu1</vt:lpstr>
      <vt:lpstr>'Forma 12'!VAS083_F_Ilgalaikioturt145Kitareguliuoja1</vt:lpstr>
      <vt:lpstr>VAS083_F_Ilgalaikioturt145Kitareguliuoja1</vt:lpstr>
      <vt:lpstr>'Forma 12'!VAS083_F_Ilgalaikioturt145Kitosveiklosne1</vt:lpstr>
      <vt:lpstr>VAS083_F_Ilgalaikioturt145Kitosveiklosne1</vt:lpstr>
      <vt:lpstr>'Forma 12'!VAS083_F_Ilgalaikioturt145Lrklimatokaito1</vt:lpstr>
      <vt:lpstr>VAS083_F_Ilgalaikioturt145Lrklimatokaito1</vt:lpstr>
      <vt:lpstr>'Forma 12'!VAS083_F_Ilgalaikioturt145Nuotekudumblot1</vt:lpstr>
      <vt:lpstr>VAS083_F_Ilgalaikioturt145Nuotekudumblot1</vt:lpstr>
      <vt:lpstr>'Forma 12'!VAS083_F_Ilgalaikioturt145Nuotekusurinki1</vt:lpstr>
      <vt:lpstr>VAS083_F_Ilgalaikioturt145Nuotekusurinki1</vt:lpstr>
      <vt:lpstr>'Forma 12'!VAS083_F_Ilgalaikioturt145Nuotekuvalymas1</vt:lpstr>
      <vt:lpstr>VAS083_F_Ilgalaikioturt145Nuotekuvalymas1</vt:lpstr>
      <vt:lpstr>'Forma 12'!VAS083_F_Ilgalaikioturt145Pavirsiniunuot1</vt:lpstr>
      <vt:lpstr>VAS083_F_Ilgalaikioturt145Pavirsiniunuot1</vt:lpstr>
      <vt:lpstr>'Forma 12'!VAS083_F_Ilgalaikioturt145Turtovienetask1</vt:lpstr>
      <vt:lpstr>VAS083_F_Ilgalaikioturt145Turtovienetask1</vt:lpstr>
      <vt:lpstr>'Forma 12'!VAS083_F_Ilgalaikioturt146Apskaitosveikla1</vt:lpstr>
      <vt:lpstr>VAS083_F_Ilgalaikioturt146Apskaitosveikla1</vt:lpstr>
      <vt:lpstr>'Forma 12'!VAS083_F_Ilgalaikioturt146Geriamojovande7</vt:lpstr>
      <vt:lpstr>VAS083_F_Ilgalaikioturt146Geriamojovande7</vt:lpstr>
      <vt:lpstr>'Forma 12'!VAS083_F_Ilgalaikioturt146Geriamojovande8</vt:lpstr>
      <vt:lpstr>VAS083_F_Ilgalaikioturt146Geriamojovande8</vt:lpstr>
      <vt:lpstr>'Forma 12'!VAS083_F_Ilgalaikioturt146Geriamojovande9</vt:lpstr>
      <vt:lpstr>VAS083_F_Ilgalaikioturt146Geriamojovande9</vt:lpstr>
      <vt:lpstr>'Forma 12'!VAS083_F_Ilgalaikioturt146Inventorinisnu1</vt:lpstr>
      <vt:lpstr>VAS083_F_Ilgalaikioturt146Inventorinisnu1</vt:lpstr>
      <vt:lpstr>'Forma 12'!VAS083_F_Ilgalaikioturt146Kitareguliuoja1</vt:lpstr>
      <vt:lpstr>VAS083_F_Ilgalaikioturt146Kitareguliuoja1</vt:lpstr>
      <vt:lpstr>'Forma 12'!VAS083_F_Ilgalaikioturt146Kitosveiklosne1</vt:lpstr>
      <vt:lpstr>VAS083_F_Ilgalaikioturt146Kitosveiklosne1</vt:lpstr>
      <vt:lpstr>'Forma 12'!VAS083_F_Ilgalaikioturt146Lrklimatokaito1</vt:lpstr>
      <vt:lpstr>VAS083_F_Ilgalaikioturt146Lrklimatokaito1</vt:lpstr>
      <vt:lpstr>'Forma 12'!VAS083_F_Ilgalaikioturt146Nuotekudumblot1</vt:lpstr>
      <vt:lpstr>VAS083_F_Ilgalaikioturt146Nuotekudumblot1</vt:lpstr>
      <vt:lpstr>'Forma 12'!VAS083_F_Ilgalaikioturt146Nuotekusurinki1</vt:lpstr>
      <vt:lpstr>VAS083_F_Ilgalaikioturt146Nuotekusurinki1</vt:lpstr>
      <vt:lpstr>'Forma 12'!VAS083_F_Ilgalaikioturt146Nuotekuvalymas1</vt:lpstr>
      <vt:lpstr>VAS083_F_Ilgalaikioturt146Nuotekuvalymas1</vt:lpstr>
      <vt:lpstr>'Forma 12'!VAS083_F_Ilgalaikioturt146Pavirsiniunuot1</vt:lpstr>
      <vt:lpstr>VAS083_F_Ilgalaikioturt146Pavirsiniunuot1</vt:lpstr>
      <vt:lpstr>'Forma 12'!VAS083_F_Ilgalaikioturt146Turtovienetask1</vt:lpstr>
      <vt:lpstr>VAS083_F_Ilgalaikioturt146Turtovienetask1</vt:lpstr>
      <vt:lpstr>'Forma 12'!VAS083_F_Ilgalaikioturt147Apskaitosveikla1</vt:lpstr>
      <vt:lpstr>VAS083_F_Ilgalaikioturt147Apskaitosveikla1</vt:lpstr>
      <vt:lpstr>'Forma 12'!VAS083_F_Ilgalaikioturt147Geriamojovande7</vt:lpstr>
      <vt:lpstr>VAS083_F_Ilgalaikioturt147Geriamojovande7</vt:lpstr>
      <vt:lpstr>'Forma 12'!VAS083_F_Ilgalaikioturt147Geriamojovande8</vt:lpstr>
      <vt:lpstr>VAS083_F_Ilgalaikioturt147Geriamojovande8</vt:lpstr>
      <vt:lpstr>'Forma 12'!VAS083_F_Ilgalaikioturt147Geriamojovande9</vt:lpstr>
      <vt:lpstr>VAS083_F_Ilgalaikioturt147Geriamojovande9</vt:lpstr>
      <vt:lpstr>'Forma 12'!VAS083_F_Ilgalaikioturt147Inventorinisnu1</vt:lpstr>
      <vt:lpstr>VAS083_F_Ilgalaikioturt147Inventorinisnu1</vt:lpstr>
      <vt:lpstr>'Forma 12'!VAS083_F_Ilgalaikioturt147Kitareguliuoja1</vt:lpstr>
      <vt:lpstr>VAS083_F_Ilgalaikioturt147Kitareguliuoja1</vt:lpstr>
      <vt:lpstr>'Forma 12'!VAS083_F_Ilgalaikioturt147Kitosveiklosne1</vt:lpstr>
      <vt:lpstr>VAS083_F_Ilgalaikioturt147Kitosveiklosne1</vt:lpstr>
      <vt:lpstr>'Forma 12'!VAS083_F_Ilgalaikioturt147Lrklimatokaito1</vt:lpstr>
      <vt:lpstr>VAS083_F_Ilgalaikioturt147Lrklimatokaito1</vt:lpstr>
      <vt:lpstr>'Forma 12'!VAS083_F_Ilgalaikioturt147Nuotekudumblot1</vt:lpstr>
      <vt:lpstr>VAS083_F_Ilgalaikioturt147Nuotekudumblot1</vt:lpstr>
      <vt:lpstr>'Forma 12'!VAS083_F_Ilgalaikioturt147Nuotekusurinki1</vt:lpstr>
      <vt:lpstr>VAS083_F_Ilgalaikioturt147Nuotekusurinki1</vt:lpstr>
      <vt:lpstr>'Forma 12'!VAS083_F_Ilgalaikioturt147Nuotekuvalymas1</vt:lpstr>
      <vt:lpstr>VAS083_F_Ilgalaikioturt147Nuotekuvalymas1</vt:lpstr>
      <vt:lpstr>'Forma 12'!VAS083_F_Ilgalaikioturt147Pavirsiniunuot1</vt:lpstr>
      <vt:lpstr>VAS083_F_Ilgalaikioturt147Pavirsiniunuot1</vt:lpstr>
      <vt:lpstr>'Forma 12'!VAS083_F_Ilgalaikioturt147Turtovienetask1</vt:lpstr>
      <vt:lpstr>VAS083_F_Ilgalaikioturt147Turtovienetask1</vt:lpstr>
      <vt:lpstr>'Forma 12'!VAS083_F_Ilgalaikioturt148Apskaitosveikla1</vt:lpstr>
      <vt:lpstr>VAS083_F_Ilgalaikioturt148Apskaitosveikla1</vt:lpstr>
      <vt:lpstr>'Forma 12'!VAS083_F_Ilgalaikioturt148Geriamojovande7</vt:lpstr>
      <vt:lpstr>VAS083_F_Ilgalaikioturt148Geriamojovande7</vt:lpstr>
      <vt:lpstr>'Forma 12'!VAS083_F_Ilgalaikioturt148Geriamojovande8</vt:lpstr>
      <vt:lpstr>VAS083_F_Ilgalaikioturt148Geriamojovande8</vt:lpstr>
      <vt:lpstr>'Forma 12'!VAS083_F_Ilgalaikioturt148Geriamojovande9</vt:lpstr>
      <vt:lpstr>VAS083_F_Ilgalaikioturt148Geriamojovande9</vt:lpstr>
      <vt:lpstr>'Forma 12'!VAS083_F_Ilgalaikioturt148Inventorinisnu1</vt:lpstr>
      <vt:lpstr>VAS083_F_Ilgalaikioturt148Inventorinisnu1</vt:lpstr>
      <vt:lpstr>'Forma 12'!VAS083_F_Ilgalaikioturt148Kitareguliuoja1</vt:lpstr>
      <vt:lpstr>VAS083_F_Ilgalaikioturt148Kitareguliuoja1</vt:lpstr>
      <vt:lpstr>'Forma 12'!VAS083_F_Ilgalaikioturt148Kitosveiklosne1</vt:lpstr>
      <vt:lpstr>VAS083_F_Ilgalaikioturt148Kitosveiklosne1</vt:lpstr>
      <vt:lpstr>'Forma 12'!VAS083_F_Ilgalaikioturt148Lrklimatokaito1</vt:lpstr>
      <vt:lpstr>VAS083_F_Ilgalaikioturt148Lrklimatokaito1</vt:lpstr>
      <vt:lpstr>'Forma 12'!VAS083_F_Ilgalaikioturt148Nuotekudumblot1</vt:lpstr>
      <vt:lpstr>VAS083_F_Ilgalaikioturt148Nuotekudumblot1</vt:lpstr>
      <vt:lpstr>'Forma 12'!VAS083_F_Ilgalaikioturt148Nuotekusurinki1</vt:lpstr>
      <vt:lpstr>VAS083_F_Ilgalaikioturt148Nuotekusurinki1</vt:lpstr>
      <vt:lpstr>'Forma 12'!VAS083_F_Ilgalaikioturt148Nuotekuvalymas1</vt:lpstr>
      <vt:lpstr>VAS083_F_Ilgalaikioturt148Nuotekuvalymas1</vt:lpstr>
      <vt:lpstr>'Forma 12'!VAS083_F_Ilgalaikioturt148Pavirsiniunuot1</vt:lpstr>
      <vt:lpstr>VAS083_F_Ilgalaikioturt148Pavirsiniunuot1</vt:lpstr>
      <vt:lpstr>'Forma 12'!VAS083_F_Ilgalaikioturt148Turtovienetask1</vt:lpstr>
      <vt:lpstr>VAS083_F_Ilgalaikioturt148Turtovienetask1</vt:lpstr>
      <vt:lpstr>'Forma 12'!VAS083_F_Ilgalaikioturt149Apskaitosveikla1</vt:lpstr>
      <vt:lpstr>VAS083_F_Ilgalaikioturt149Apskaitosveikla1</vt:lpstr>
      <vt:lpstr>'Forma 12'!VAS083_F_Ilgalaikioturt149Geriamojovande7</vt:lpstr>
      <vt:lpstr>VAS083_F_Ilgalaikioturt149Geriamojovande7</vt:lpstr>
      <vt:lpstr>'Forma 12'!VAS083_F_Ilgalaikioturt149Geriamojovande8</vt:lpstr>
      <vt:lpstr>VAS083_F_Ilgalaikioturt149Geriamojovande8</vt:lpstr>
      <vt:lpstr>'Forma 12'!VAS083_F_Ilgalaikioturt149Geriamojovande9</vt:lpstr>
      <vt:lpstr>VAS083_F_Ilgalaikioturt149Geriamojovande9</vt:lpstr>
      <vt:lpstr>'Forma 12'!VAS083_F_Ilgalaikioturt149Inventorinisnu1</vt:lpstr>
      <vt:lpstr>VAS083_F_Ilgalaikioturt149Inventorinisnu1</vt:lpstr>
      <vt:lpstr>'Forma 12'!VAS083_F_Ilgalaikioturt149Kitareguliuoja1</vt:lpstr>
      <vt:lpstr>VAS083_F_Ilgalaikioturt149Kitareguliuoja1</vt:lpstr>
      <vt:lpstr>'Forma 12'!VAS083_F_Ilgalaikioturt149Kitosveiklosne1</vt:lpstr>
      <vt:lpstr>VAS083_F_Ilgalaikioturt149Kitosveiklosne1</vt:lpstr>
      <vt:lpstr>'Forma 12'!VAS083_F_Ilgalaikioturt149Lrklimatokaito1</vt:lpstr>
      <vt:lpstr>VAS083_F_Ilgalaikioturt149Lrklimatokaito1</vt:lpstr>
      <vt:lpstr>'Forma 12'!VAS083_F_Ilgalaikioturt149Nuotekudumblot1</vt:lpstr>
      <vt:lpstr>VAS083_F_Ilgalaikioturt149Nuotekudumblot1</vt:lpstr>
      <vt:lpstr>'Forma 12'!VAS083_F_Ilgalaikioturt149Nuotekusurinki1</vt:lpstr>
      <vt:lpstr>VAS083_F_Ilgalaikioturt149Nuotekusurinki1</vt:lpstr>
      <vt:lpstr>'Forma 12'!VAS083_F_Ilgalaikioturt149Nuotekuvalymas1</vt:lpstr>
      <vt:lpstr>VAS083_F_Ilgalaikioturt149Nuotekuvalymas1</vt:lpstr>
      <vt:lpstr>'Forma 12'!VAS083_F_Ilgalaikioturt149Pavirsiniunuot1</vt:lpstr>
      <vt:lpstr>VAS083_F_Ilgalaikioturt149Pavirsiniunuot1</vt:lpstr>
      <vt:lpstr>'Forma 12'!VAS083_F_Ilgalaikioturt149Turtovienetask1</vt:lpstr>
      <vt:lpstr>VAS083_F_Ilgalaikioturt149Turtovienetask1</vt:lpstr>
      <vt:lpstr>'Forma 12'!VAS083_F_Ilgalaikioturt14Apskaitosveikla1</vt:lpstr>
      <vt:lpstr>VAS083_F_Ilgalaikioturt14Apskaitosveikla1</vt:lpstr>
      <vt:lpstr>'Forma 12'!VAS083_F_Ilgalaikioturt14Geriamojovande7</vt:lpstr>
      <vt:lpstr>VAS083_F_Ilgalaikioturt14Geriamojovande7</vt:lpstr>
      <vt:lpstr>'Forma 12'!VAS083_F_Ilgalaikioturt14Geriamojovande8</vt:lpstr>
      <vt:lpstr>VAS083_F_Ilgalaikioturt14Geriamojovande8</vt:lpstr>
      <vt:lpstr>'Forma 12'!VAS083_F_Ilgalaikioturt14Geriamojovande9</vt:lpstr>
      <vt:lpstr>VAS083_F_Ilgalaikioturt14Geriamojovande9</vt:lpstr>
      <vt:lpstr>'Forma 12'!VAS083_F_Ilgalaikioturt14Inventorinisnu1</vt:lpstr>
      <vt:lpstr>VAS083_F_Ilgalaikioturt14Inventorinisnu1</vt:lpstr>
      <vt:lpstr>'Forma 12'!VAS083_F_Ilgalaikioturt14Kitareguliuoja1</vt:lpstr>
      <vt:lpstr>VAS083_F_Ilgalaikioturt14Kitareguliuoja1</vt:lpstr>
      <vt:lpstr>'Forma 12'!VAS083_F_Ilgalaikioturt14Kitosveiklosne1</vt:lpstr>
      <vt:lpstr>VAS083_F_Ilgalaikioturt14Kitosveiklosne1</vt:lpstr>
      <vt:lpstr>'Forma 12'!VAS083_F_Ilgalaikioturt14Lrklimatokaito1</vt:lpstr>
      <vt:lpstr>VAS083_F_Ilgalaikioturt14Lrklimatokaito1</vt:lpstr>
      <vt:lpstr>'Forma 12'!VAS083_F_Ilgalaikioturt14Nuotekudumblot1</vt:lpstr>
      <vt:lpstr>VAS083_F_Ilgalaikioturt14Nuotekudumblot1</vt:lpstr>
      <vt:lpstr>'Forma 12'!VAS083_F_Ilgalaikioturt14Nuotekusurinki1</vt:lpstr>
      <vt:lpstr>VAS083_F_Ilgalaikioturt14Nuotekusurinki1</vt:lpstr>
      <vt:lpstr>'Forma 12'!VAS083_F_Ilgalaikioturt14Nuotekuvalymas1</vt:lpstr>
      <vt:lpstr>VAS083_F_Ilgalaikioturt14Nuotekuvalymas1</vt:lpstr>
      <vt:lpstr>'Forma 12'!VAS083_F_Ilgalaikioturt14Pavirsiniunuot1</vt:lpstr>
      <vt:lpstr>VAS083_F_Ilgalaikioturt14Pavirsiniunuot1</vt:lpstr>
      <vt:lpstr>'Forma 12'!VAS083_F_Ilgalaikioturt14Turtovienetask1</vt:lpstr>
      <vt:lpstr>VAS083_F_Ilgalaikioturt14Turtovienetask1</vt:lpstr>
      <vt:lpstr>'Forma 12'!VAS083_F_Ilgalaikioturt150Apskaitosveikla1</vt:lpstr>
      <vt:lpstr>VAS083_F_Ilgalaikioturt150Apskaitosveikla1</vt:lpstr>
      <vt:lpstr>'Forma 12'!VAS083_F_Ilgalaikioturt150Geriamojovande7</vt:lpstr>
      <vt:lpstr>VAS083_F_Ilgalaikioturt150Geriamojovande7</vt:lpstr>
      <vt:lpstr>'Forma 12'!VAS083_F_Ilgalaikioturt150Geriamojovande8</vt:lpstr>
      <vt:lpstr>VAS083_F_Ilgalaikioturt150Geriamojovande8</vt:lpstr>
      <vt:lpstr>'Forma 12'!VAS083_F_Ilgalaikioturt150Geriamojovande9</vt:lpstr>
      <vt:lpstr>VAS083_F_Ilgalaikioturt150Geriamojovande9</vt:lpstr>
      <vt:lpstr>'Forma 12'!VAS083_F_Ilgalaikioturt150Inventorinisnu1</vt:lpstr>
      <vt:lpstr>VAS083_F_Ilgalaikioturt150Inventorinisnu1</vt:lpstr>
      <vt:lpstr>'Forma 12'!VAS083_F_Ilgalaikioturt150Kitareguliuoja1</vt:lpstr>
      <vt:lpstr>VAS083_F_Ilgalaikioturt150Kitareguliuoja1</vt:lpstr>
      <vt:lpstr>'Forma 12'!VAS083_F_Ilgalaikioturt150Kitosveiklosne1</vt:lpstr>
      <vt:lpstr>VAS083_F_Ilgalaikioturt150Kitosveiklosne1</vt:lpstr>
      <vt:lpstr>'Forma 12'!VAS083_F_Ilgalaikioturt150Lrklimatokaito1</vt:lpstr>
      <vt:lpstr>VAS083_F_Ilgalaikioturt150Lrklimatokaito1</vt:lpstr>
      <vt:lpstr>'Forma 12'!VAS083_F_Ilgalaikioturt150Nuotekudumblot1</vt:lpstr>
      <vt:lpstr>VAS083_F_Ilgalaikioturt150Nuotekudumblot1</vt:lpstr>
      <vt:lpstr>'Forma 12'!VAS083_F_Ilgalaikioturt150Nuotekusurinki1</vt:lpstr>
      <vt:lpstr>VAS083_F_Ilgalaikioturt150Nuotekusurinki1</vt:lpstr>
      <vt:lpstr>'Forma 12'!VAS083_F_Ilgalaikioturt150Nuotekuvalymas1</vt:lpstr>
      <vt:lpstr>VAS083_F_Ilgalaikioturt150Nuotekuvalymas1</vt:lpstr>
      <vt:lpstr>'Forma 12'!VAS083_F_Ilgalaikioturt150Pavirsiniunuot1</vt:lpstr>
      <vt:lpstr>VAS083_F_Ilgalaikioturt150Pavirsiniunuot1</vt:lpstr>
      <vt:lpstr>'Forma 12'!VAS083_F_Ilgalaikioturt150Turtovienetask1</vt:lpstr>
      <vt:lpstr>VAS083_F_Ilgalaikioturt150Turtovienetask1</vt:lpstr>
      <vt:lpstr>'Forma 12'!VAS083_F_Ilgalaikioturt151Apskaitosveikla1</vt:lpstr>
      <vt:lpstr>VAS083_F_Ilgalaikioturt151Apskaitosveikla1</vt:lpstr>
      <vt:lpstr>'Forma 12'!VAS083_F_Ilgalaikioturt151Geriamojovande7</vt:lpstr>
      <vt:lpstr>VAS083_F_Ilgalaikioturt151Geriamojovande7</vt:lpstr>
      <vt:lpstr>'Forma 12'!VAS083_F_Ilgalaikioturt151Geriamojovande8</vt:lpstr>
      <vt:lpstr>VAS083_F_Ilgalaikioturt151Geriamojovande8</vt:lpstr>
      <vt:lpstr>'Forma 12'!VAS083_F_Ilgalaikioturt151Geriamojovande9</vt:lpstr>
      <vt:lpstr>VAS083_F_Ilgalaikioturt151Geriamojovande9</vt:lpstr>
      <vt:lpstr>'Forma 12'!VAS083_F_Ilgalaikioturt151Inventorinisnu1</vt:lpstr>
      <vt:lpstr>VAS083_F_Ilgalaikioturt151Inventorinisnu1</vt:lpstr>
      <vt:lpstr>'Forma 12'!VAS083_F_Ilgalaikioturt151Kitareguliuoja1</vt:lpstr>
      <vt:lpstr>VAS083_F_Ilgalaikioturt151Kitareguliuoja1</vt:lpstr>
      <vt:lpstr>'Forma 12'!VAS083_F_Ilgalaikioturt151Kitosveiklosne1</vt:lpstr>
      <vt:lpstr>VAS083_F_Ilgalaikioturt151Kitosveiklosne1</vt:lpstr>
      <vt:lpstr>'Forma 12'!VAS083_F_Ilgalaikioturt151Lrklimatokaito1</vt:lpstr>
      <vt:lpstr>VAS083_F_Ilgalaikioturt151Lrklimatokaito1</vt:lpstr>
      <vt:lpstr>'Forma 12'!VAS083_F_Ilgalaikioturt151Nuotekudumblot1</vt:lpstr>
      <vt:lpstr>VAS083_F_Ilgalaikioturt151Nuotekudumblot1</vt:lpstr>
      <vt:lpstr>'Forma 12'!VAS083_F_Ilgalaikioturt151Nuotekusurinki1</vt:lpstr>
      <vt:lpstr>VAS083_F_Ilgalaikioturt151Nuotekusurinki1</vt:lpstr>
      <vt:lpstr>'Forma 12'!VAS083_F_Ilgalaikioturt151Nuotekuvalymas1</vt:lpstr>
      <vt:lpstr>VAS083_F_Ilgalaikioturt151Nuotekuvalymas1</vt:lpstr>
      <vt:lpstr>'Forma 12'!VAS083_F_Ilgalaikioturt151Pavirsiniunuot1</vt:lpstr>
      <vt:lpstr>VAS083_F_Ilgalaikioturt151Pavirsiniunuot1</vt:lpstr>
      <vt:lpstr>'Forma 12'!VAS083_F_Ilgalaikioturt151Turtovienetask1</vt:lpstr>
      <vt:lpstr>VAS083_F_Ilgalaikioturt151Turtovienetask1</vt:lpstr>
      <vt:lpstr>'Forma 12'!VAS083_F_Ilgalaikioturt152Apskaitosveikla1</vt:lpstr>
      <vt:lpstr>VAS083_F_Ilgalaikioturt152Apskaitosveikla1</vt:lpstr>
      <vt:lpstr>'Forma 12'!VAS083_F_Ilgalaikioturt152Geriamojovande7</vt:lpstr>
      <vt:lpstr>VAS083_F_Ilgalaikioturt152Geriamojovande7</vt:lpstr>
      <vt:lpstr>'Forma 12'!VAS083_F_Ilgalaikioturt152Geriamojovande8</vt:lpstr>
      <vt:lpstr>VAS083_F_Ilgalaikioturt152Geriamojovande8</vt:lpstr>
      <vt:lpstr>'Forma 12'!VAS083_F_Ilgalaikioturt152Geriamojovande9</vt:lpstr>
      <vt:lpstr>VAS083_F_Ilgalaikioturt152Geriamojovande9</vt:lpstr>
      <vt:lpstr>'Forma 12'!VAS083_F_Ilgalaikioturt152Inventorinisnu1</vt:lpstr>
      <vt:lpstr>VAS083_F_Ilgalaikioturt152Inventorinisnu1</vt:lpstr>
      <vt:lpstr>'Forma 12'!VAS083_F_Ilgalaikioturt152Kitareguliuoja1</vt:lpstr>
      <vt:lpstr>VAS083_F_Ilgalaikioturt152Kitareguliuoja1</vt:lpstr>
      <vt:lpstr>'Forma 12'!VAS083_F_Ilgalaikioturt152Kitosveiklosne1</vt:lpstr>
      <vt:lpstr>VAS083_F_Ilgalaikioturt152Kitosveiklosne1</vt:lpstr>
      <vt:lpstr>'Forma 12'!VAS083_F_Ilgalaikioturt152Lrklimatokaito1</vt:lpstr>
      <vt:lpstr>VAS083_F_Ilgalaikioturt152Lrklimatokaito1</vt:lpstr>
      <vt:lpstr>'Forma 12'!VAS083_F_Ilgalaikioturt152Nuotekudumblot1</vt:lpstr>
      <vt:lpstr>VAS083_F_Ilgalaikioturt152Nuotekudumblot1</vt:lpstr>
      <vt:lpstr>'Forma 12'!VAS083_F_Ilgalaikioturt152Nuotekusurinki1</vt:lpstr>
      <vt:lpstr>VAS083_F_Ilgalaikioturt152Nuotekusurinki1</vt:lpstr>
      <vt:lpstr>'Forma 12'!VAS083_F_Ilgalaikioturt152Nuotekuvalymas1</vt:lpstr>
      <vt:lpstr>VAS083_F_Ilgalaikioturt152Nuotekuvalymas1</vt:lpstr>
      <vt:lpstr>'Forma 12'!VAS083_F_Ilgalaikioturt152Pavirsiniunuot1</vt:lpstr>
      <vt:lpstr>VAS083_F_Ilgalaikioturt152Pavirsiniunuot1</vt:lpstr>
      <vt:lpstr>'Forma 12'!VAS083_F_Ilgalaikioturt152Turtovienetask1</vt:lpstr>
      <vt:lpstr>VAS083_F_Ilgalaikioturt152Turtovienetask1</vt:lpstr>
      <vt:lpstr>'Forma 12'!VAS083_F_Ilgalaikioturt153Apskaitosveikla1</vt:lpstr>
      <vt:lpstr>VAS083_F_Ilgalaikioturt153Apskaitosveikla1</vt:lpstr>
      <vt:lpstr>'Forma 12'!VAS083_F_Ilgalaikioturt153Geriamojovande7</vt:lpstr>
      <vt:lpstr>VAS083_F_Ilgalaikioturt153Geriamojovande7</vt:lpstr>
      <vt:lpstr>'Forma 12'!VAS083_F_Ilgalaikioturt153Geriamojovande8</vt:lpstr>
      <vt:lpstr>VAS083_F_Ilgalaikioturt153Geriamojovande8</vt:lpstr>
      <vt:lpstr>'Forma 12'!VAS083_F_Ilgalaikioturt153Geriamojovande9</vt:lpstr>
      <vt:lpstr>VAS083_F_Ilgalaikioturt153Geriamojovande9</vt:lpstr>
      <vt:lpstr>'Forma 12'!VAS083_F_Ilgalaikioturt153Inventorinisnu1</vt:lpstr>
      <vt:lpstr>VAS083_F_Ilgalaikioturt153Inventorinisnu1</vt:lpstr>
      <vt:lpstr>'Forma 12'!VAS083_F_Ilgalaikioturt153Kitareguliuoja1</vt:lpstr>
      <vt:lpstr>VAS083_F_Ilgalaikioturt153Kitareguliuoja1</vt:lpstr>
      <vt:lpstr>'Forma 12'!VAS083_F_Ilgalaikioturt153Kitosveiklosne1</vt:lpstr>
      <vt:lpstr>VAS083_F_Ilgalaikioturt153Kitosveiklosne1</vt:lpstr>
      <vt:lpstr>'Forma 12'!VAS083_F_Ilgalaikioturt153Lrklimatokaito1</vt:lpstr>
      <vt:lpstr>VAS083_F_Ilgalaikioturt153Lrklimatokaito1</vt:lpstr>
      <vt:lpstr>'Forma 12'!VAS083_F_Ilgalaikioturt153Nuotekudumblot1</vt:lpstr>
      <vt:lpstr>VAS083_F_Ilgalaikioturt153Nuotekudumblot1</vt:lpstr>
      <vt:lpstr>'Forma 12'!VAS083_F_Ilgalaikioturt153Nuotekusurinki1</vt:lpstr>
      <vt:lpstr>VAS083_F_Ilgalaikioturt153Nuotekusurinki1</vt:lpstr>
      <vt:lpstr>'Forma 12'!VAS083_F_Ilgalaikioturt153Nuotekuvalymas1</vt:lpstr>
      <vt:lpstr>VAS083_F_Ilgalaikioturt153Nuotekuvalymas1</vt:lpstr>
      <vt:lpstr>'Forma 12'!VAS083_F_Ilgalaikioturt153Pavirsiniunuot1</vt:lpstr>
      <vt:lpstr>VAS083_F_Ilgalaikioturt153Pavirsiniunuot1</vt:lpstr>
      <vt:lpstr>'Forma 12'!VAS083_F_Ilgalaikioturt153Turtovienetask1</vt:lpstr>
      <vt:lpstr>VAS083_F_Ilgalaikioturt153Turtovienetask1</vt:lpstr>
      <vt:lpstr>'Forma 12'!VAS083_F_Ilgalaikioturt154Apskaitosveikla1</vt:lpstr>
      <vt:lpstr>VAS083_F_Ilgalaikioturt154Apskaitosveikla1</vt:lpstr>
      <vt:lpstr>'Forma 12'!VAS083_F_Ilgalaikioturt154Geriamojovande7</vt:lpstr>
      <vt:lpstr>VAS083_F_Ilgalaikioturt154Geriamojovande7</vt:lpstr>
      <vt:lpstr>'Forma 12'!VAS083_F_Ilgalaikioturt154Geriamojovande8</vt:lpstr>
      <vt:lpstr>VAS083_F_Ilgalaikioturt154Geriamojovande8</vt:lpstr>
      <vt:lpstr>'Forma 12'!VAS083_F_Ilgalaikioturt154Geriamojovande9</vt:lpstr>
      <vt:lpstr>VAS083_F_Ilgalaikioturt154Geriamojovande9</vt:lpstr>
      <vt:lpstr>'Forma 12'!VAS083_F_Ilgalaikioturt154Inventorinisnu1</vt:lpstr>
      <vt:lpstr>VAS083_F_Ilgalaikioturt154Inventorinisnu1</vt:lpstr>
      <vt:lpstr>'Forma 12'!VAS083_F_Ilgalaikioturt154Kitareguliuoja1</vt:lpstr>
      <vt:lpstr>VAS083_F_Ilgalaikioturt154Kitareguliuoja1</vt:lpstr>
      <vt:lpstr>'Forma 12'!VAS083_F_Ilgalaikioturt154Kitosveiklosne1</vt:lpstr>
      <vt:lpstr>VAS083_F_Ilgalaikioturt154Kitosveiklosne1</vt:lpstr>
      <vt:lpstr>'Forma 12'!VAS083_F_Ilgalaikioturt154Lrklimatokaito1</vt:lpstr>
      <vt:lpstr>VAS083_F_Ilgalaikioturt154Lrklimatokaito1</vt:lpstr>
      <vt:lpstr>'Forma 12'!VAS083_F_Ilgalaikioturt154Nuotekudumblot1</vt:lpstr>
      <vt:lpstr>VAS083_F_Ilgalaikioturt154Nuotekudumblot1</vt:lpstr>
      <vt:lpstr>'Forma 12'!VAS083_F_Ilgalaikioturt154Nuotekusurinki1</vt:lpstr>
      <vt:lpstr>VAS083_F_Ilgalaikioturt154Nuotekusurinki1</vt:lpstr>
      <vt:lpstr>'Forma 12'!VAS083_F_Ilgalaikioturt154Nuotekuvalymas1</vt:lpstr>
      <vt:lpstr>VAS083_F_Ilgalaikioturt154Nuotekuvalymas1</vt:lpstr>
      <vt:lpstr>'Forma 12'!VAS083_F_Ilgalaikioturt154Pavirsiniunuot1</vt:lpstr>
      <vt:lpstr>VAS083_F_Ilgalaikioturt154Pavirsiniunuot1</vt:lpstr>
      <vt:lpstr>'Forma 12'!VAS083_F_Ilgalaikioturt154Turtovienetask1</vt:lpstr>
      <vt:lpstr>VAS083_F_Ilgalaikioturt154Turtovienetask1</vt:lpstr>
      <vt:lpstr>'Forma 12'!VAS083_F_Ilgalaikioturt155Apskaitosveikla1</vt:lpstr>
      <vt:lpstr>VAS083_F_Ilgalaikioturt155Apskaitosveikla1</vt:lpstr>
      <vt:lpstr>'Forma 12'!VAS083_F_Ilgalaikioturt155Geriamojovande7</vt:lpstr>
      <vt:lpstr>VAS083_F_Ilgalaikioturt155Geriamojovande7</vt:lpstr>
      <vt:lpstr>'Forma 12'!VAS083_F_Ilgalaikioturt155Geriamojovande8</vt:lpstr>
      <vt:lpstr>VAS083_F_Ilgalaikioturt155Geriamojovande8</vt:lpstr>
      <vt:lpstr>'Forma 12'!VAS083_F_Ilgalaikioturt155Geriamojovande9</vt:lpstr>
      <vt:lpstr>VAS083_F_Ilgalaikioturt155Geriamojovande9</vt:lpstr>
      <vt:lpstr>'Forma 12'!VAS083_F_Ilgalaikioturt155Inventorinisnu1</vt:lpstr>
      <vt:lpstr>VAS083_F_Ilgalaikioturt155Inventorinisnu1</vt:lpstr>
      <vt:lpstr>'Forma 12'!VAS083_F_Ilgalaikioturt155Kitareguliuoja1</vt:lpstr>
      <vt:lpstr>VAS083_F_Ilgalaikioturt155Kitareguliuoja1</vt:lpstr>
      <vt:lpstr>'Forma 12'!VAS083_F_Ilgalaikioturt155Kitosveiklosne1</vt:lpstr>
      <vt:lpstr>VAS083_F_Ilgalaikioturt155Kitosveiklosne1</vt:lpstr>
      <vt:lpstr>'Forma 12'!VAS083_F_Ilgalaikioturt155Lrklimatokaito1</vt:lpstr>
      <vt:lpstr>VAS083_F_Ilgalaikioturt155Lrklimatokaito1</vt:lpstr>
      <vt:lpstr>'Forma 12'!VAS083_F_Ilgalaikioturt155Nuotekudumblot1</vt:lpstr>
      <vt:lpstr>VAS083_F_Ilgalaikioturt155Nuotekudumblot1</vt:lpstr>
      <vt:lpstr>'Forma 12'!VAS083_F_Ilgalaikioturt155Nuotekusurinki1</vt:lpstr>
      <vt:lpstr>VAS083_F_Ilgalaikioturt155Nuotekusurinki1</vt:lpstr>
      <vt:lpstr>'Forma 12'!VAS083_F_Ilgalaikioturt155Nuotekuvalymas1</vt:lpstr>
      <vt:lpstr>VAS083_F_Ilgalaikioturt155Nuotekuvalymas1</vt:lpstr>
      <vt:lpstr>'Forma 12'!VAS083_F_Ilgalaikioturt155Pavirsiniunuot1</vt:lpstr>
      <vt:lpstr>VAS083_F_Ilgalaikioturt155Pavirsiniunuot1</vt:lpstr>
      <vt:lpstr>'Forma 12'!VAS083_F_Ilgalaikioturt155Turtovienetask1</vt:lpstr>
      <vt:lpstr>VAS083_F_Ilgalaikioturt155Turtovienetask1</vt:lpstr>
      <vt:lpstr>'Forma 12'!VAS083_F_Ilgalaikioturt156Apskaitosveikla1</vt:lpstr>
      <vt:lpstr>VAS083_F_Ilgalaikioturt156Apskaitosveikla1</vt:lpstr>
      <vt:lpstr>'Forma 12'!VAS083_F_Ilgalaikioturt156Geriamojovande7</vt:lpstr>
      <vt:lpstr>VAS083_F_Ilgalaikioturt156Geriamojovande7</vt:lpstr>
      <vt:lpstr>'Forma 12'!VAS083_F_Ilgalaikioturt156Geriamojovande8</vt:lpstr>
      <vt:lpstr>VAS083_F_Ilgalaikioturt156Geriamojovande8</vt:lpstr>
      <vt:lpstr>'Forma 12'!VAS083_F_Ilgalaikioturt156Geriamojovande9</vt:lpstr>
      <vt:lpstr>VAS083_F_Ilgalaikioturt156Geriamojovande9</vt:lpstr>
      <vt:lpstr>'Forma 12'!VAS083_F_Ilgalaikioturt156Inventorinisnu1</vt:lpstr>
      <vt:lpstr>VAS083_F_Ilgalaikioturt156Inventorinisnu1</vt:lpstr>
      <vt:lpstr>'Forma 12'!VAS083_F_Ilgalaikioturt156Kitareguliuoja1</vt:lpstr>
      <vt:lpstr>VAS083_F_Ilgalaikioturt156Kitareguliuoja1</vt:lpstr>
      <vt:lpstr>'Forma 12'!VAS083_F_Ilgalaikioturt156Kitosveiklosne1</vt:lpstr>
      <vt:lpstr>VAS083_F_Ilgalaikioturt156Kitosveiklosne1</vt:lpstr>
      <vt:lpstr>'Forma 12'!VAS083_F_Ilgalaikioturt156Lrklimatokaito1</vt:lpstr>
      <vt:lpstr>VAS083_F_Ilgalaikioturt156Lrklimatokaito1</vt:lpstr>
      <vt:lpstr>'Forma 12'!VAS083_F_Ilgalaikioturt156Nuotekudumblot1</vt:lpstr>
      <vt:lpstr>VAS083_F_Ilgalaikioturt156Nuotekudumblot1</vt:lpstr>
      <vt:lpstr>'Forma 12'!VAS083_F_Ilgalaikioturt156Nuotekusurinki1</vt:lpstr>
      <vt:lpstr>VAS083_F_Ilgalaikioturt156Nuotekusurinki1</vt:lpstr>
      <vt:lpstr>'Forma 12'!VAS083_F_Ilgalaikioturt156Nuotekuvalymas1</vt:lpstr>
      <vt:lpstr>VAS083_F_Ilgalaikioturt156Nuotekuvalymas1</vt:lpstr>
      <vt:lpstr>'Forma 12'!VAS083_F_Ilgalaikioturt156Pavirsiniunuot1</vt:lpstr>
      <vt:lpstr>VAS083_F_Ilgalaikioturt156Pavirsiniunuot1</vt:lpstr>
      <vt:lpstr>'Forma 12'!VAS083_F_Ilgalaikioturt156Turtovienetask1</vt:lpstr>
      <vt:lpstr>VAS083_F_Ilgalaikioturt156Turtovienetask1</vt:lpstr>
      <vt:lpstr>'Forma 12'!VAS083_F_Ilgalaikioturt157Apskaitosveikla1</vt:lpstr>
      <vt:lpstr>VAS083_F_Ilgalaikioturt157Apskaitosveikla1</vt:lpstr>
      <vt:lpstr>'Forma 12'!VAS083_F_Ilgalaikioturt157Geriamojovande7</vt:lpstr>
      <vt:lpstr>VAS083_F_Ilgalaikioturt157Geriamojovande7</vt:lpstr>
      <vt:lpstr>'Forma 12'!VAS083_F_Ilgalaikioturt157Geriamojovande8</vt:lpstr>
      <vt:lpstr>VAS083_F_Ilgalaikioturt157Geriamojovande8</vt:lpstr>
      <vt:lpstr>'Forma 12'!VAS083_F_Ilgalaikioturt157Geriamojovande9</vt:lpstr>
      <vt:lpstr>VAS083_F_Ilgalaikioturt157Geriamojovande9</vt:lpstr>
      <vt:lpstr>'Forma 12'!VAS083_F_Ilgalaikioturt157Inventorinisnu1</vt:lpstr>
      <vt:lpstr>VAS083_F_Ilgalaikioturt157Inventorinisnu1</vt:lpstr>
      <vt:lpstr>'Forma 12'!VAS083_F_Ilgalaikioturt157Kitareguliuoja1</vt:lpstr>
      <vt:lpstr>VAS083_F_Ilgalaikioturt157Kitareguliuoja1</vt:lpstr>
      <vt:lpstr>'Forma 12'!VAS083_F_Ilgalaikioturt157Kitosveiklosne1</vt:lpstr>
      <vt:lpstr>VAS083_F_Ilgalaikioturt157Kitosveiklosne1</vt:lpstr>
      <vt:lpstr>'Forma 12'!VAS083_F_Ilgalaikioturt157Lrklimatokaito1</vt:lpstr>
      <vt:lpstr>VAS083_F_Ilgalaikioturt157Lrklimatokaito1</vt:lpstr>
      <vt:lpstr>'Forma 12'!VAS083_F_Ilgalaikioturt157Nuotekudumblot1</vt:lpstr>
      <vt:lpstr>VAS083_F_Ilgalaikioturt157Nuotekudumblot1</vt:lpstr>
      <vt:lpstr>'Forma 12'!VAS083_F_Ilgalaikioturt157Nuotekusurinki1</vt:lpstr>
      <vt:lpstr>VAS083_F_Ilgalaikioturt157Nuotekusurinki1</vt:lpstr>
      <vt:lpstr>'Forma 12'!VAS083_F_Ilgalaikioturt157Nuotekuvalymas1</vt:lpstr>
      <vt:lpstr>VAS083_F_Ilgalaikioturt157Nuotekuvalymas1</vt:lpstr>
      <vt:lpstr>'Forma 12'!VAS083_F_Ilgalaikioturt157Pavirsiniunuot1</vt:lpstr>
      <vt:lpstr>VAS083_F_Ilgalaikioturt157Pavirsiniunuot1</vt:lpstr>
      <vt:lpstr>'Forma 12'!VAS083_F_Ilgalaikioturt157Turtovienetask1</vt:lpstr>
      <vt:lpstr>VAS083_F_Ilgalaikioturt157Turtovienetask1</vt:lpstr>
      <vt:lpstr>'Forma 12'!VAS083_F_Ilgalaikioturt158Apskaitosveikla1</vt:lpstr>
      <vt:lpstr>VAS083_F_Ilgalaikioturt158Apskaitosveikla1</vt:lpstr>
      <vt:lpstr>'Forma 12'!VAS083_F_Ilgalaikioturt158Geriamojovande7</vt:lpstr>
      <vt:lpstr>VAS083_F_Ilgalaikioturt158Geriamojovande7</vt:lpstr>
      <vt:lpstr>'Forma 12'!VAS083_F_Ilgalaikioturt158Geriamojovande8</vt:lpstr>
      <vt:lpstr>VAS083_F_Ilgalaikioturt158Geriamojovande8</vt:lpstr>
      <vt:lpstr>'Forma 12'!VAS083_F_Ilgalaikioturt158Geriamojovande9</vt:lpstr>
      <vt:lpstr>VAS083_F_Ilgalaikioturt158Geriamojovande9</vt:lpstr>
      <vt:lpstr>'Forma 12'!VAS083_F_Ilgalaikioturt158Inventorinisnu1</vt:lpstr>
      <vt:lpstr>VAS083_F_Ilgalaikioturt158Inventorinisnu1</vt:lpstr>
      <vt:lpstr>'Forma 12'!VAS083_F_Ilgalaikioturt158Kitareguliuoja1</vt:lpstr>
      <vt:lpstr>VAS083_F_Ilgalaikioturt158Kitareguliuoja1</vt:lpstr>
      <vt:lpstr>'Forma 12'!VAS083_F_Ilgalaikioturt158Kitosveiklosne1</vt:lpstr>
      <vt:lpstr>VAS083_F_Ilgalaikioturt158Kitosveiklosne1</vt:lpstr>
      <vt:lpstr>'Forma 12'!VAS083_F_Ilgalaikioturt158Lrklimatokaito1</vt:lpstr>
      <vt:lpstr>VAS083_F_Ilgalaikioturt158Lrklimatokaito1</vt:lpstr>
      <vt:lpstr>'Forma 12'!VAS083_F_Ilgalaikioturt158Nuotekudumblot1</vt:lpstr>
      <vt:lpstr>VAS083_F_Ilgalaikioturt158Nuotekudumblot1</vt:lpstr>
      <vt:lpstr>'Forma 12'!VAS083_F_Ilgalaikioturt158Nuotekusurinki1</vt:lpstr>
      <vt:lpstr>VAS083_F_Ilgalaikioturt158Nuotekusurinki1</vt:lpstr>
      <vt:lpstr>'Forma 12'!VAS083_F_Ilgalaikioturt158Nuotekuvalymas1</vt:lpstr>
      <vt:lpstr>VAS083_F_Ilgalaikioturt158Nuotekuvalymas1</vt:lpstr>
      <vt:lpstr>'Forma 12'!VAS083_F_Ilgalaikioturt158Pavirsiniunuot1</vt:lpstr>
      <vt:lpstr>VAS083_F_Ilgalaikioturt158Pavirsiniunuot1</vt:lpstr>
      <vt:lpstr>'Forma 12'!VAS083_F_Ilgalaikioturt158Turtovienetask1</vt:lpstr>
      <vt:lpstr>VAS083_F_Ilgalaikioturt158Turtovienetask1</vt:lpstr>
      <vt:lpstr>'Forma 12'!VAS083_F_Ilgalaikioturt159Apskaitosveikla1</vt:lpstr>
      <vt:lpstr>VAS083_F_Ilgalaikioturt159Apskaitosveikla1</vt:lpstr>
      <vt:lpstr>'Forma 12'!VAS083_F_Ilgalaikioturt159Geriamojovande7</vt:lpstr>
      <vt:lpstr>VAS083_F_Ilgalaikioturt159Geriamojovande7</vt:lpstr>
      <vt:lpstr>'Forma 12'!VAS083_F_Ilgalaikioturt159Geriamojovande8</vt:lpstr>
      <vt:lpstr>VAS083_F_Ilgalaikioturt159Geriamojovande8</vt:lpstr>
      <vt:lpstr>'Forma 12'!VAS083_F_Ilgalaikioturt159Geriamojovande9</vt:lpstr>
      <vt:lpstr>VAS083_F_Ilgalaikioturt159Geriamojovande9</vt:lpstr>
      <vt:lpstr>'Forma 12'!VAS083_F_Ilgalaikioturt159Inventorinisnu1</vt:lpstr>
      <vt:lpstr>VAS083_F_Ilgalaikioturt159Inventorinisnu1</vt:lpstr>
      <vt:lpstr>'Forma 12'!VAS083_F_Ilgalaikioturt159Kitareguliuoja1</vt:lpstr>
      <vt:lpstr>VAS083_F_Ilgalaikioturt159Kitareguliuoja1</vt:lpstr>
      <vt:lpstr>'Forma 12'!VAS083_F_Ilgalaikioturt159Kitosveiklosne1</vt:lpstr>
      <vt:lpstr>VAS083_F_Ilgalaikioturt159Kitosveiklosne1</vt:lpstr>
      <vt:lpstr>'Forma 12'!VAS083_F_Ilgalaikioturt159Lrklimatokaito1</vt:lpstr>
      <vt:lpstr>VAS083_F_Ilgalaikioturt159Lrklimatokaito1</vt:lpstr>
      <vt:lpstr>'Forma 12'!VAS083_F_Ilgalaikioturt159Nuotekudumblot1</vt:lpstr>
      <vt:lpstr>VAS083_F_Ilgalaikioturt159Nuotekudumblot1</vt:lpstr>
      <vt:lpstr>'Forma 12'!VAS083_F_Ilgalaikioturt159Nuotekusurinki1</vt:lpstr>
      <vt:lpstr>VAS083_F_Ilgalaikioturt159Nuotekusurinki1</vt:lpstr>
      <vt:lpstr>'Forma 12'!VAS083_F_Ilgalaikioturt159Nuotekuvalymas1</vt:lpstr>
      <vt:lpstr>VAS083_F_Ilgalaikioturt159Nuotekuvalymas1</vt:lpstr>
      <vt:lpstr>'Forma 12'!VAS083_F_Ilgalaikioturt159Pavirsiniunuot1</vt:lpstr>
      <vt:lpstr>VAS083_F_Ilgalaikioturt159Pavirsiniunuot1</vt:lpstr>
      <vt:lpstr>'Forma 12'!VAS083_F_Ilgalaikioturt159Turtovienetask1</vt:lpstr>
      <vt:lpstr>VAS083_F_Ilgalaikioturt159Turtovienetask1</vt:lpstr>
      <vt:lpstr>'Forma 12'!VAS083_F_Ilgalaikioturt15Apskaitosveikla1</vt:lpstr>
      <vt:lpstr>VAS083_F_Ilgalaikioturt15Apskaitosveikla1</vt:lpstr>
      <vt:lpstr>'Forma 12'!VAS083_F_Ilgalaikioturt15Geriamojovande7</vt:lpstr>
      <vt:lpstr>VAS083_F_Ilgalaikioturt15Geriamojovande7</vt:lpstr>
      <vt:lpstr>'Forma 12'!VAS083_F_Ilgalaikioturt15Geriamojovande8</vt:lpstr>
      <vt:lpstr>VAS083_F_Ilgalaikioturt15Geriamojovande8</vt:lpstr>
      <vt:lpstr>'Forma 12'!VAS083_F_Ilgalaikioturt15Geriamojovande9</vt:lpstr>
      <vt:lpstr>VAS083_F_Ilgalaikioturt15Geriamojovande9</vt:lpstr>
      <vt:lpstr>'Forma 12'!VAS083_F_Ilgalaikioturt15Inventorinisnu1</vt:lpstr>
      <vt:lpstr>VAS083_F_Ilgalaikioturt15Inventorinisnu1</vt:lpstr>
      <vt:lpstr>'Forma 12'!VAS083_F_Ilgalaikioturt15Kitareguliuoja1</vt:lpstr>
      <vt:lpstr>VAS083_F_Ilgalaikioturt15Kitareguliuoja1</vt:lpstr>
      <vt:lpstr>'Forma 12'!VAS083_F_Ilgalaikioturt15Kitosveiklosne1</vt:lpstr>
      <vt:lpstr>VAS083_F_Ilgalaikioturt15Kitosveiklosne1</vt:lpstr>
      <vt:lpstr>'Forma 12'!VAS083_F_Ilgalaikioturt15Lrklimatokaito1</vt:lpstr>
      <vt:lpstr>VAS083_F_Ilgalaikioturt15Lrklimatokaito1</vt:lpstr>
      <vt:lpstr>'Forma 12'!VAS083_F_Ilgalaikioturt15Nuotekudumblot1</vt:lpstr>
      <vt:lpstr>VAS083_F_Ilgalaikioturt15Nuotekudumblot1</vt:lpstr>
      <vt:lpstr>'Forma 12'!VAS083_F_Ilgalaikioturt15Nuotekusurinki1</vt:lpstr>
      <vt:lpstr>VAS083_F_Ilgalaikioturt15Nuotekusurinki1</vt:lpstr>
      <vt:lpstr>'Forma 12'!VAS083_F_Ilgalaikioturt15Nuotekuvalymas1</vt:lpstr>
      <vt:lpstr>VAS083_F_Ilgalaikioturt15Nuotekuvalymas1</vt:lpstr>
      <vt:lpstr>'Forma 12'!VAS083_F_Ilgalaikioturt15Pavirsiniunuot1</vt:lpstr>
      <vt:lpstr>VAS083_F_Ilgalaikioturt15Pavirsiniunuot1</vt:lpstr>
      <vt:lpstr>'Forma 12'!VAS083_F_Ilgalaikioturt15Turtovienetask1</vt:lpstr>
      <vt:lpstr>VAS083_F_Ilgalaikioturt15Turtovienetask1</vt:lpstr>
      <vt:lpstr>'Forma 12'!VAS083_F_Ilgalaikioturt160Apskaitosveikla1</vt:lpstr>
      <vt:lpstr>VAS083_F_Ilgalaikioturt160Apskaitosveikla1</vt:lpstr>
      <vt:lpstr>'Forma 12'!VAS083_F_Ilgalaikioturt160Geriamojovande7</vt:lpstr>
      <vt:lpstr>VAS083_F_Ilgalaikioturt160Geriamojovande7</vt:lpstr>
      <vt:lpstr>'Forma 12'!VAS083_F_Ilgalaikioturt160Geriamojovande8</vt:lpstr>
      <vt:lpstr>VAS083_F_Ilgalaikioturt160Geriamojovande8</vt:lpstr>
      <vt:lpstr>'Forma 12'!VAS083_F_Ilgalaikioturt160Geriamojovande9</vt:lpstr>
      <vt:lpstr>VAS083_F_Ilgalaikioturt160Geriamojovande9</vt:lpstr>
      <vt:lpstr>'Forma 12'!VAS083_F_Ilgalaikioturt160Inventorinisnu1</vt:lpstr>
      <vt:lpstr>VAS083_F_Ilgalaikioturt160Inventorinisnu1</vt:lpstr>
      <vt:lpstr>'Forma 12'!VAS083_F_Ilgalaikioturt160Kitareguliuoja1</vt:lpstr>
      <vt:lpstr>VAS083_F_Ilgalaikioturt160Kitareguliuoja1</vt:lpstr>
      <vt:lpstr>'Forma 12'!VAS083_F_Ilgalaikioturt160Kitosveiklosne1</vt:lpstr>
      <vt:lpstr>VAS083_F_Ilgalaikioturt160Kitosveiklosne1</vt:lpstr>
      <vt:lpstr>'Forma 12'!VAS083_F_Ilgalaikioturt160Lrklimatokaito1</vt:lpstr>
      <vt:lpstr>VAS083_F_Ilgalaikioturt160Lrklimatokaito1</vt:lpstr>
      <vt:lpstr>'Forma 12'!VAS083_F_Ilgalaikioturt160Nuotekudumblot1</vt:lpstr>
      <vt:lpstr>VAS083_F_Ilgalaikioturt160Nuotekudumblot1</vt:lpstr>
      <vt:lpstr>'Forma 12'!VAS083_F_Ilgalaikioturt160Nuotekusurinki1</vt:lpstr>
      <vt:lpstr>VAS083_F_Ilgalaikioturt160Nuotekusurinki1</vt:lpstr>
      <vt:lpstr>'Forma 12'!VAS083_F_Ilgalaikioturt160Nuotekuvalymas1</vt:lpstr>
      <vt:lpstr>VAS083_F_Ilgalaikioturt160Nuotekuvalymas1</vt:lpstr>
      <vt:lpstr>'Forma 12'!VAS083_F_Ilgalaikioturt160Pavirsiniunuot1</vt:lpstr>
      <vt:lpstr>VAS083_F_Ilgalaikioturt160Pavirsiniunuot1</vt:lpstr>
      <vt:lpstr>'Forma 12'!VAS083_F_Ilgalaikioturt160Turtovienetask1</vt:lpstr>
      <vt:lpstr>VAS083_F_Ilgalaikioturt160Turtovienetask1</vt:lpstr>
      <vt:lpstr>'Forma 12'!VAS083_F_Ilgalaikioturt161Apskaitosveikla1</vt:lpstr>
      <vt:lpstr>VAS083_F_Ilgalaikioturt161Apskaitosveikla1</vt:lpstr>
      <vt:lpstr>'Forma 12'!VAS083_F_Ilgalaikioturt161Geriamojovande7</vt:lpstr>
      <vt:lpstr>VAS083_F_Ilgalaikioturt161Geriamojovande7</vt:lpstr>
      <vt:lpstr>'Forma 12'!VAS083_F_Ilgalaikioturt161Geriamojovande8</vt:lpstr>
      <vt:lpstr>VAS083_F_Ilgalaikioturt161Geriamojovande8</vt:lpstr>
      <vt:lpstr>'Forma 12'!VAS083_F_Ilgalaikioturt161Geriamojovande9</vt:lpstr>
      <vt:lpstr>VAS083_F_Ilgalaikioturt161Geriamojovande9</vt:lpstr>
      <vt:lpstr>'Forma 12'!VAS083_F_Ilgalaikioturt161Inventorinisnu1</vt:lpstr>
      <vt:lpstr>VAS083_F_Ilgalaikioturt161Inventorinisnu1</vt:lpstr>
      <vt:lpstr>'Forma 12'!VAS083_F_Ilgalaikioturt161Kitareguliuoja1</vt:lpstr>
      <vt:lpstr>VAS083_F_Ilgalaikioturt161Kitareguliuoja1</vt:lpstr>
      <vt:lpstr>'Forma 12'!VAS083_F_Ilgalaikioturt161Kitosveiklosne1</vt:lpstr>
      <vt:lpstr>VAS083_F_Ilgalaikioturt161Kitosveiklosne1</vt:lpstr>
      <vt:lpstr>'Forma 12'!VAS083_F_Ilgalaikioturt161Lrklimatokaito1</vt:lpstr>
      <vt:lpstr>VAS083_F_Ilgalaikioturt161Lrklimatokaito1</vt:lpstr>
      <vt:lpstr>'Forma 12'!VAS083_F_Ilgalaikioturt161Nuotekudumblot1</vt:lpstr>
      <vt:lpstr>VAS083_F_Ilgalaikioturt161Nuotekudumblot1</vt:lpstr>
      <vt:lpstr>'Forma 12'!VAS083_F_Ilgalaikioturt161Nuotekusurinki1</vt:lpstr>
      <vt:lpstr>VAS083_F_Ilgalaikioturt161Nuotekusurinki1</vt:lpstr>
      <vt:lpstr>'Forma 12'!VAS083_F_Ilgalaikioturt161Nuotekuvalymas1</vt:lpstr>
      <vt:lpstr>VAS083_F_Ilgalaikioturt161Nuotekuvalymas1</vt:lpstr>
      <vt:lpstr>'Forma 12'!VAS083_F_Ilgalaikioturt161Pavirsiniunuot1</vt:lpstr>
      <vt:lpstr>VAS083_F_Ilgalaikioturt161Pavirsiniunuot1</vt:lpstr>
      <vt:lpstr>'Forma 12'!VAS083_F_Ilgalaikioturt161Turtovienetask1</vt:lpstr>
      <vt:lpstr>VAS083_F_Ilgalaikioturt161Turtovienetask1</vt:lpstr>
      <vt:lpstr>'Forma 12'!VAS083_F_Ilgalaikioturt162Apskaitosveikla1</vt:lpstr>
      <vt:lpstr>VAS083_F_Ilgalaikioturt162Apskaitosveikla1</vt:lpstr>
      <vt:lpstr>'Forma 12'!VAS083_F_Ilgalaikioturt162Geriamojovande7</vt:lpstr>
      <vt:lpstr>VAS083_F_Ilgalaikioturt162Geriamojovande7</vt:lpstr>
      <vt:lpstr>'Forma 12'!VAS083_F_Ilgalaikioturt162Geriamojovande8</vt:lpstr>
      <vt:lpstr>VAS083_F_Ilgalaikioturt162Geriamojovande8</vt:lpstr>
      <vt:lpstr>'Forma 12'!VAS083_F_Ilgalaikioturt162Geriamojovande9</vt:lpstr>
      <vt:lpstr>VAS083_F_Ilgalaikioturt162Geriamojovande9</vt:lpstr>
      <vt:lpstr>'Forma 12'!VAS083_F_Ilgalaikioturt162Inventorinisnu1</vt:lpstr>
      <vt:lpstr>VAS083_F_Ilgalaikioturt162Inventorinisnu1</vt:lpstr>
      <vt:lpstr>'Forma 12'!VAS083_F_Ilgalaikioturt162Kitareguliuoja1</vt:lpstr>
      <vt:lpstr>VAS083_F_Ilgalaikioturt162Kitareguliuoja1</vt:lpstr>
      <vt:lpstr>'Forma 12'!VAS083_F_Ilgalaikioturt162Kitosveiklosne1</vt:lpstr>
      <vt:lpstr>VAS083_F_Ilgalaikioturt162Kitosveiklosne1</vt:lpstr>
      <vt:lpstr>'Forma 12'!VAS083_F_Ilgalaikioturt162Lrklimatokaito1</vt:lpstr>
      <vt:lpstr>VAS083_F_Ilgalaikioturt162Lrklimatokaito1</vt:lpstr>
      <vt:lpstr>'Forma 12'!VAS083_F_Ilgalaikioturt162Nuotekudumblot1</vt:lpstr>
      <vt:lpstr>VAS083_F_Ilgalaikioturt162Nuotekudumblot1</vt:lpstr>
      <vt:lpstr>'Forma 12'!VAS083_F_Ilgalaikioturt162Nuotekusurinki1</vt:lpstr>
      <vt:lpstr>VAS083_F_Ilgalaikioturt162Nuotekusurinki1</vt:lpstr>
      <vt:lpstr>'Forma 12'!VAS083_F_Ilgalaikioturt162Nuotekuvalymas1</vt:lpstr>
      <vt:lpstr>VAS083_F_Ilgalaikioturt162Nuotekuvalymas1</vt:lpstr>
      <vt:lpstr>'Forma 12'!VAS083_F_Ilgalaikioturt162Pavirsiniunuot1</vt:lpstr>
      <vt:lpstr>VAS083_F_Ilgalaikioturt162Pavirsiniunuot1</vt:lpstr>
      <vt:lpstr>'Forma 12'!VAS083_F_Ilgalaikioturt162Turtovienetask1</vt:lpstr>
      <vt:lpstr>VAS083_F_Ilgalaikioturt162Turtovienetask1</vt:lpstr>
      <vt:lpstr>'Forma 12'!VAS083_F_Ilgalaikioturt163Apskaitosveikla1</vt:lpstr>
      <vt:lpstr>VAS083_F_Ilgalaikioturt163Apskaitosveikla1</vt:lpstr>
      <vt:lpstr>'Forma 12'!VAS083_F_Ilgalaikioturt163Geriamojovande7</vt:lpstr>
      <vt:lpstr>VAS083_F_Ilgalaikioturt163Geriamojovande7</vt:lpstr>
      <vt:lpstr>'Forma 12'!VAS083_F_Ilgalaikioturt163Geriamojovande8</vt:lpstr>
      <vt:lpstr>VAS083_F_Ilgalaikioturt163Geriamojovande8</vt:lpstr>
      <vt:lpstr>'Forma 12'!VAS083_F_Ilgalaikioturt163Geriamojovande9</vt:lpstr>
      <vt:lpstr>VAS083_F_Ilgalaikioturt163Geriamojovande9</vt:lpstr>
      <vt:lpstr>'Forma 12'!VAS083_F_Ilgalaikioturt163Inventorinisnu1</vt:lpstr>
      <vt:lpstr>VAS083_F_Ilgalaikioturt163Inventorinisnu1</vt:lpstr>
      <vt:lpstr>'Forma 12'!VAS083_F_Ilgalaikioturt163Kitareguliuoja1</vt:lpstr>
      <vt:lpstr>VAS083_F_Ilgalaikioturt163Kitareguliuoja1</vt:lpstr>
      <vt:lpstr>'Forma 12'!VAS083_F_Ilgalaikioturt163Kitosveiklosne1</vt:lpstr>
      <vt:lpstr>VAS083_F_Ilgalaikioturt163Kitosveiklosne1</vt:lpstr>
      <vt:lpstr>'Forma 12'!VAS083_F_Ilgalaikioturt163Lrklimatokaito1</vt:lpstr>
      <vt:lpstr>VAS083_F_Ilgalaikioturt163Lrklimatokaito1</vt:lpstr>
      <vt:lpstr>'Forma 12'!VAS083_F_Ilgalaikioturt163Nuotekudumblot1</vt:lpstr>
      <vt:lpstr>VAS083_F_Ilgalaikioturt163Nuotekudumblot1</vt:lpstr>
      <vt:lpstr>'Forma 12'!VAS083_F_Ilgalaikioturt163Nuotekusurinki1</vt:lpstr>
      <vt:lpstr>VAS083_F_Ilgalaikioturt163Nuotekusurinki1</vt:lpstr>
      <vt:lpstr>'Forma 12'!VAS083_F_Ilgalaikioturt163Nuotekuvalymas1</vt:lpstr>
      <vt:lpstr>VAS083_F_Ilgalaikioturt163Nuotekuvalymas1</vt:lpstr>
      <vt:lpstr>'Forma 12'!VAS083_F_Ilgalaikioturt163Pavirsiniunuot1</vt:lpstr>
      <vt:lpstr>VAS083_F_Ilgalaikioturt163Pavirsiniunuot1</vt:lpstr>
      <vt:lpstr>'Forma 12'!VAS083_F_Ilgalaikioturt163Turtovienetask1</vt:lpstr>
      <vt:lpstr>VAS083_F_Ilgalaikioturt163Turtovienetask1</vt:lpstr>
      <vt:lpstr>'Forma 12'!VAS083_F_Ilgalaikioturt164Apskaitosveikla1</vt:lpstr>
      <vt:lpstr>VAS083_F_Ilgalaikioturt164Apskaitosveikla1</vt:lpstr>
      <vt:lpstr>'Forma 12'!VAS083_F_Ilgalaikioturt164Geriamojovande7</vt:lpstr>
      <vt:lpstr>VAS083_F_Ilgalaikioturt164Geriamojovande7</vt:lpstr>
      <vt:lpstr>'Forma 12'!VAS083_F_Ilgalaikioturt164Geriamojovande8</vt:lpstr>
      <vt:lpstr>VAS083_F_Ilgalaikioturt164Geriamojovande8</vt:lpstr>
      <vt:lpstr>'Forma 12'!VAS083_F_Ilgalaikioturt164Geriamojovande9</vt:lpstr>
      <vt:lpstr>VAS083_F_Ilgalaikioturt164Geriamojovande9</vt:lpstr>
      <vt:lpstr>'Forma 12'!VAS083_F_Ilgalaikioturt164Inventorinisnu1</vt:lpstr>
      <vt:lpstr>VAS083_F_Ilgalaikioturt164Inventorinisnu1</vt:lpstr>
      <vt:lpstr>'Forma 12'!VAS083_F_Ilgalaikioturt164Kitareguliuoja1</vt:lpstr>
      <vt:lpstr>VAS083_F_Ilgalaikioturt164Kitareguliuoja1</vt:lpstr>
      <vt:lpstr>'Forma 12'!VAS083_F_Ilgalaikioturt164Kitosveiklosne1</vt:lpstr>
      <vt:lpstr>VAS083_F_Ilgalaikioturt164Kitosveiklosne1</vt:lpstr>
      <vt:lpstr>'Forma 12'!VAS083_F_Ilgalaikioturt164Lrklimatokaito1</vt:lpstr>
      <vt:lpstr>VAS083_F_Ilgalaikioturt164Lrklimatokaito1</vt:lpstr>
      <vt:lpstr>'Forma 12'!VAS083_F_Ilgalaikioturt164Nuotekudumblot1</vt:lpstr>
      <vt:lpstr>VAS083_F_Ilgalaikioturt164Nuotekudumblot1</vt:lpstr>
      <vt:lpstr>'Forma 12'!VAS083_F_Ilgalaikioturt164Nuotekusurinki1</vt:lpstr>
      <vt:lpstr>VAS083_F_Ilgalaikioturt164Nuotekusurinki1</vt:lpstr>
      <vt:lpstr>'Forma 12'!VAS083_F_Ilgalaikioturt164Nuotekuvalymas1</vt:lpstr>
      <vt:lpstr>VAS083_F_Ilgalaikioturt164Nuotekuvalymas1</vt:lpstr>
      <vt:lpstr>'Forma 12'!VAS083_F_Ilgalaikioturt164Pavirsiniunuot1</vt:lpstr>
      <vt:lpstr>VAS083_F_Ilgalaikioturt164Pavirsiniunuot1</vt:lpstr>
      <vt:lpstr>'Forma 12'!VAS083_F_Ilgalaikioturt164Turtovienetask1</vt:lpstr>
      <vt:lpstr>VAS083_F_Ilgalaikioturt164Turtovienetask1</vt:lpstr>
      <vt:lpstr>'Forma 12'!VAS083_F_Ilgalaikioturt165Apskaitosveikla1</vt:lpstr>
      <vt:lpstr>VAS083_F_Ilgalaikioturt165Apskaitosveikla1</vt:lpstr>
      <vt:lpstr>'Forma 12'!VAS083_F_Ilgalaikioturt165Geriamojovande7</vt:lpstr>
      <vt:lpstr>VAS083_F_Ilgalaikioturt165Geriamojovande7</vt:lpstr>
      <vt:lpstr>'Forma 12'!VAS083_F_Ilgalaikioturt165Geriamojovande8</vt:lpstr>
      <vt:lpstr>VAS083_F_Ilgalaikioturt165Geriamojovande8</vt:lpstr>
      <vt:lpstr>'Forma 12'!VAS083_F_Ilgalaikioturt165Geriamojovande9</vt:lpstr>
      <vt:lpstr>VAS083_F_Ilgalaikioturt165Geriamojovande9</vt:lpstr>
      <vt:lpstr>'Forma 12'!VAS083_F_Ilgalaikioturt165Inventorinisnu1</vt:lpstr>
      <vt:lpstr>VAS083_F_Ilgalaikioturt165Inventorinisnu1</vt:lpstr>
      <vt:lpstr>'Forma 12'!VAS083_F_Ilgalaikioturt165Kitareguliuoja1</vt:lpstr>
      <vt:lpstr>VAS083_F_Ilgalaikioturt165Kitareguliuoja1</vt:lpstr>
      <vt:lpstr>'Forma 12'!VAS083_F_Ilgalaikioturt165Kitosveiklosne1</vt:lpstr>
      <vt:lpstr>VAS083_F_Ilgalaikioturt165Kitosveiklosne1</vt:lpstr>
      <vt:lpstr>'Forma 12'!VAS083_F_Ilgalaikioturt165Lrklimatokaito1</vt:lpstr>
      <vt:lpstr>VAS083_F_Ilgalaikioturt165Lrklimatokaito1</vt:lpstr>
      <vt:lpstr>'Forma 12'!VAS083_F_Ilgalaikioturt165Nuotekudumblot1</vt:lpstr>
      <vt:lpstr>VAS083_F_Ilgalaikioturt165Nuotekudumblot1</vt:lpstr>
      <vt:lpstr>'Forma 12'!VAS083_F_Ilgalaikioturt165Nuotekusurinki1</vt:lpstr>
      <vt:lpstr>VAS083_F_Ilgalaikioturt165Nuotekusurinki1</vt:lpstr>
      <vt:lpstr>'Forma 12'!VAS083_F_Ilgalaikioturt165Nuotekuvalymas1</vt:lpstr>
      <vt:lpstr>VAS083_F_Ilgalaikioturt165Nuotekuvalymas1</vt:lpstr>
      <vt:lpstr>'Forma 12'!VAS083_F_Ilgalaikioturt165Pavirsiniunuot1</vt:lpstr>
      <vt:lpstr>VAS083_F_Ilgalaikioturt165Pavirsiniunuot1</vt:lpstr>
      <vt:lpstr>'Forma 12'!VAS083_F_Ilgalaikioturt165Turtovienetask1</vt:lpstr>
      <vt:lpstr>VAS083_F_Ilgalaikioturt165Turtovienetask1</vt:lpstr>
      <vt:lpstr>'Forma 12'!VAS083_F_Ilgalaikioturt166Apskaitosveikla1</vt:lpstr>
      <vt:lpstr>VAS083_F_Ilgalaikioturt166Apskaitosveikla1</vt:lpstr>
      <vt:lpstr>'Forma 12'!VAS083_F_Ilgalaikioturt166Geriamojovande7</vt:lpstr>
      <vt:lpstr>VAS083_F_Ilgalaikioturt166Geriamojovande7</vt:lpstr>
      <vt:lpstr>'Forma 12'!VAS083_F_Ilgalaikioturt166Geriamojovande8</vt:lpstr>
      <vt:lpstr>VAS083_F_Ilgalaikioturt166Geriamojovande8</vt:lpstr>
      <vt:lpstr>'Forma 12'!VAS083_F_Ilgalaikioturt166Geriamojovande9</vt:lpstr>
      <vt:lpstr>VAS083_F_Ilgalaikioturt166Geriamojovande9</vt:lpstr>
      <vt:lpstr>'Forma 12'!VAS083_F_Ilgalaikioturt166Inventorinisnu1</vt:lpstr>
      <vt:lpstr>VAS083_F_Ilgalaikioturt166Inventorinisnu1</vt:lpstr>
      <vt:lpstr>'Forma 12'!VAS083_F_Ilgalaikioturt166Kitareguliuoja1</vt:lpstr>
      <vt:lpstr>VAS083_F_Ilgalaikioturt166Kitareguliuoja1</vt:lpstr>
      <vt:lpstr>'Forma 12'!VAS083_F_Ilgalaikioturt166Kitosveiklosne1</vt:lpstr>
      <vt:lpstr>VAS083_F_Ilgalaikioturt166Kitosveiklosne1</vt:lpstr>
      <vt:lpstr>'Forma 12'!VAS083_F_Ilgalaikioturt166Lrklimatokaito1</vt:lpstr>
      <vt:lpstr>VAS083_F_Ilgalaikioturt166Lrklimatokaito1</vt:lpstr>
      <vt:lpstr>'Forma 12'!VAS083_F_Ilgalaikioturt166Nuotekudumblot1</vt:lpstr>
      <vt:lpstr>VAS083_F_Ilgalaikioturt166Nuotekudumblot1</vt:lpstr>
      <vt:lpstr>'Forma 12'!VAS083_F_Ilgalaikioturt166Nuotekusurinki1</vt:lpstr>
      <vt:lpstr>VAS083_F_Ilgalaikioturt166Nuotekusurinki1</vt:lpstr>
      <vt:lpstr>'Forma 12'!VAS083_F_Ilgalaikioturt166Nuotekuvalymas1</vt:lpstr>
      <vt:lpstr>VAS083_F_Ilgalaikioturt166Nuotekuvalymas1</vt:lpstr>
      <vt:lpstr>'Forma 12'!VAS083_F_Ilgalaikioturt166Pavirsiniunuot1</vt:lpstr>
      <vt:lpstr>VAS083_F_Ilgalaikioturt166Pavirsiniunuot1</vt:lpstr>
      <vt:lpstr>'Forma 12'!VAS083_F_Ilgalaikioturt166Turtovienetask1</vt:lpstr>
      <vt:lpstr>VAS083_F_Ilgalaikioturt166Turtovienetask1</vt:lpstr>
      <vt:lpstr>'Forma 12'!VAS083_F_Ilgalaikioturt167Apskaitosveikla1</vt:lpstr>
      <vt:lpstr>VAS083_F_Ilgalaikioturt167Apskaitosveikla1</vt:lpstr>
      <vt:lpstr>'Forma 12'!VAS083_F_Ilgalaikioturt167Geriamojovande7</vt:lpstr>
      <vt:lpstr>VAS083_F_Ilgalaikioturt167Geriamojovande7</vt:lpstr>
      <vt:lpstr>'Forma 12'!VAS083_F_Ilgalaikioturt167Geriamojovande8</vt:lpstr>
      <vt:lpstr>VAS083_F_Ilgalaikioturt167Geriamojovande8</vt:lpstr>
      <vt:lpstr>'Forma 12'!VAS083_F_Ilgalaikioturt167Geriamojovande9</vt:lpstr>
      <vt:lpstr>VAS083_F_Ilgalaikioturt167Geriamojovande9</vt:lpstr>
      <vt:lpstr>'Forma 12'!VAS083_F_Ilgalaikioturt167Inventorinisnu1</vt:lpstr>
      <vt:lpstr>VAS083_F_Ilgalaikioturt167Inventorinisnu1</vt:lpstr>
      <vt:lpstr>'Forma 12'!VAS083_F_Ilgalaikioturt167Kitareguliuoja1</vt:lpstr>
      <vt:lpstr>VAS083_F_Ilgalaikioturt167Kitareguliuoja1</vt:lpstr>
      <vt:lpstr>'Forma 12'!VAS083_F_Ilgalaikioturt167Kitosveiklosne1</vt:lpstr>
      <vt:lpstr>VAS083_F_Ilgalaikioturt167Kitosveiklosne1</vt:lpstr>
      <vt:lpstr>'Forma 12'!VAS083_F_Ilgalaikioturt167Lrklimatokaito1</vt:lpstr>
      <vt:lpstr>VAS083_F_Ilgalaikioturt167Lrklimatokaito1</vt:lpstr>
      <vt:lpstr>'Forma 12'!VAS083_F_Ilgalaikioturt167Nuotekudumblot1</vt:lpstr>
      <vt:lpstr>VAS083_F_Ilgalaikioturt167Nuotekudumblot1</vt:lpstr>
      <vt:lpstr>'Forma 12'!VAS083_F_Ilgalaikioturt167Nuotekusurinki1</vt:lpstr>
      <vt:lpstr>VAS083_F_Ilgalaikioturt167Nuotekusurinki1</vt:lpstr>
      <vt:lpstr>'Forma 12'!VAS083_F_Ilgalaikioturt167Nuotekuvalymas1</vt:lpstr>
      <vt:lpstr>VAS083_F_Ilgalaikioturt167Nuotekuvalymas1</vt:lpstr>
      <vt:lpstr>'Forma 12'!VAS083_F_Ilgalaikioturt167Pavirsiniunuot1</vt:lpstr>
      <vt:lpstr>VAS083_F_Ilgalaikioturt167Pavirsiniunuot1</vt:lpstr>
      <vt:lpstr>'Forma 12'!VAS083_F_Ilgalaikioturt167Turtovienetask1</vt:lpstr>
      <vt:lpstr>VAS083_F_Ilgalaikioturt167Turtovienetask1</vt:lpstr>
      <vt:lpstr>'Forma 12'!VAS083_F_Ilgalaikioturt168Apskaitosveikla1</vt:lpstr>
      <vt:lpstr>VAS083_F_Ilgalaikioturt168Apskaitosveikla1</vt:lpstr>
      <vt:lpstr>'Forma 12'!VAS083_F_Ilgalaikioturt168Geriamojovande7</vt:lpstr>
      <vt:lpstr>VAS083_F_Ilgalaikioturt168Geriamojovande7</vt:lpstr>
      <vt:lpstr>'Forma 12'!VAS083_F_Ilgalaikioturt168Geriamojovande8</vt:lpstr>
      <vt:lpstr>VAS083_F_Ilgalaikioturt168Geriamojovande8</vt:lpstr>
      <vt:lpstr>'Forma 12'!VAS083_F_Ilgalaikioturt168Geriamojovande9</vt:lpstr>
      <vt:lpstr>VAS083_F_Ilgalaikioturt168Geriamojovande9</vt:lpstr>
      <vt:lpstr>'Forma 12'!VAS083_F_Ilgalaikioturt168Inventorinisnu1</vt:lpstr>
      <vt:lpstr>VAS083_F_Ilgalaikioturt168Inventorinisnu1</vt:lpstr>
      <vt:lpstr>'Forma 12'!VAS083_F_Ilgalaikioturt168Kitareguliuoja1</vt:lpstr>
      <vt:lpstr>VAS083_F_Ilgalaikioturt168Kitareguliuoja1</vt:lpstr>
      <vt:lpstr>'Forma 12'!VAS083_F_Ilgalaikioturt168Kitosveiklosne1</vt:lpstr>
      <vt:lpstr>VAS083_F_Ilgalaikioturt168Kitosveiklosne1</vt:lpstr>
      <vt:lpstr>'Forma 12'!VAS083_F_Ilgalaikioturt168Lrklimatokaito1</vt:lpstr>
      <vt:lpstr>VAS083_F_Ilgalaikioturt168Lrklimatokaito1</vt:lpstr>
      <vt:lpstr>'Forma 12'!VAS083_F_Ilgalaikioturt168Nuotekudumblot1</vt:lpstr>
      <vt:lpstr>VAS083_F_Ilgalaikioturt168Nuotekudumblot1</vt:lpstr>
      <vt:lpstr>'Forma 12'!VAS083_F_Ilgalaikioturt168Nuotekusurinki1</vt:lpstr>
      <vt:lpstr>VAS083_F_Ilgalaikioturt168Nuotekusurinki1</vt:lpstr>
      <vt:lpstr>'Forma 12'!VAS083_F_Ilgalaikioturt168Nuotekuvalymas1</vt:lpstr>
      <vt:lpstr>VAS083_F_Ilgalaikioturt168Nuotekuvalymas1</vt:lpstr>
      <vt:lpstr>'Forma 12'!VAS083_F_Ilgalaikioturt168Pavirsiniunuot1</vt:lpstr>
      <vt:lpstr>VAS083_F_Ilgalaikioturt168Pavirsiniunuot1</vt:lpstr>
      <vt:lpstr>'Forma 12'!VAS083_F_Ilgalaikioturt168Turtovienetask1</vt:lpstr>
      <vt:lpstr>VAS083_F_Ilgalaikioturt168Turtovienetask1</vt:lpstr>
      <vt:lpstr>'Forma 12'!VAS083_F_Ilgalaikioturt16Apskaitosveikla1</vt:lpstr>
      <vt:lpstr>VAS083_F_Ilgalaikioturt16Apskaitosveikla1</vt:lpstr>
      <vt:lpstr>'Forma 12'!VAS083_F_Ilgalaikioturt16Geriamojovande7</vt:lpstr>
      <vt:lpstr>VAS083_F_Ilgalaikioturt16Geriamojovande7</vt:lpstr>
      <vt:lpstr>'Forma 12'!VAS083_F_Ilgalaikioturt16Geriamojovande8</vt:lpstr>
      <vt:lpstr>VAS083_F_Ilgalaikioturt16Geriamojovande8</vt:lpstr>
      <vt:lpstr>'Forma 12'!VAS083_F_Ilgalaikioturt16Geriamojovande9</vt:lpstr>
      <vt:lpstr>VAS083_F_Ilgalaikioturt16Geriamojovande9</vt:lpstr>
      <vt:lpstr>'Forma 12'!VAS083_F_Ilgalaikioturt16Inventorinisnu1</vt:lpstr>
      <vt:lpstr>VAS083_F_Ilgalaikioturt16Inventorinisnu1</vt:lpstr>
      <vt:lpstr>'Forma 12'!VAS083_F_Ilgalaikioturt16Kitareguliuoja1</vt:lpstr>
      <vt:lpstr>VAS083_F_Ilgalaikioturt16Kitareguliuoja1</vt:lpstr>
      <vt:lpstr>'Forma 12'!VAS083_F_Ilgalaikioturt16Kitosveiklosne1</vt:lpstr>
      <vt:lpstr>VAS083_F_Ilgalaikioturt16Kitosveiklosne1</vt:lpstr>
      <vt:lpstr>'Forma 12'!VAS083_F_Ilgalaikioturt16Lrklimatokaito1</vt:lpstr>
      <vt:lpstr>VAS083_F_Ilgalaikioturt16Lrklimatokaito1</vt:lpstr>
      <vt:lpstr>'Forma 12'!VAS083_F_Ilgalaikioturt16Nuotekudumblot1</vt:lpstr>
      <vt:lpstr>VAS083_F_Ilgalaikioturt16Nuotekudumblot1</vt:lpstr>
      <vt:lpstr>'Forma 12'!VAS083_F_Ilgalaikioturt16Nuotekusurinki1</vt:lpstr>
      <vt:lpstr>VAS083_F_Ilgalaikioturt16Nuotekusurinki1</vt:lpstr>
      <vt:lpstr>'Forma 12'!VAS083_F_Ilgalaikioturt16Nuotekuvalymas1</vt:lpstr>
      <vt:lpstr>VAS083_F_Ilgalaikioturt16Nuotekuvalymas1</vt:lpstr>
      <vt:lpstr>'Forma 12'!VAS083_F_Ilgalaikioturt16Pavirsiniunuot1</vt:lpstr>
      <vt:lpstr>VAS083_F_Ilgalaikioturt16Pavirsiniunuot1</vt:lpstr>
      <vt:lpstr>'Forma 12'!VAS083_F_Ilgalaikioturt16Turtovienetask1</vt:lpstr>
      <vt:lpstr>VAS083_F_Ilgalaikioturt16Turtovienetask1</vt:lpstr>
      <vt:lpstr>'Forma 12'!VAS083_F_Ilgalaikioturt17Apskaitosveikla1</vt:lpstr>
      <vt:lpstr>VAS083_F_Ilgalaikioturt17Apskaitosveikla1</vt:lpstr>
      <vt:lpstr>'Forma 12'!VAS083_F_Ilgalaikioturt17Geriamojovande7</vt:lpstr>
      <vt:lpstr>VAS083_F_Ilgalaikioturt17Geriamojovande7</vt:lpstr>
      <vt:lpstr>'Forma 12'!VAS083_F_Ilgalaikioturt17Geriamojovande8</vt:lpstr>
      <vt:lpstr>VAS083_F_Ilgalaikioturt17Geriamojovande8</vt:lpstr>
      <vt:lpstr>'Forma 12'!VAS083_F_Ilgalaikioturt17Geriamojovande9</vt:lpstr>
      <vt:lpstr>VAS083_F_Ilgalaikioturt17Geriamojovande9</vt:lpstr>
      <vt:lpstr>'Forma 12'!VAS083_F_Ilgalaikioturt17Inventorinisnu1</vt:lpstr>
      <vt:lpstr>VAS083_F_Ilgalaikioturt17Inventorinisnu1</vt:lpstr>
      <vt:lpstr>'Forma 12'!VAS083_F_Ilgalaikioturt17Kitareguliuoja1</vt:lpstr>
      <vt:lpstr>VAS083_F_Ilgalaikioturt17Kitareguliuoja1</vt:lpstr>
      <vt:lpstr>'Forma 12'!VAS083_F_Ilgalaikioturt17Kitosveiklosne1</vt:lpstr>
      <vt:lpstr>VAS083_F_Ilgalaikioturt17Kitosveiklosne1</vt:lpstr>
      <vt:lpstr>'Forma 12'!VAS083_F_Ilgalaikioturt17Lrklimatokaito1</vt:lpstr>
      <vt:lpstr>VAS083_F_Ilgalaikioturt17Lrklimatokaito1</vt:lpstr>
      <vt:lpstr>'Forma 12'!VAS083_F_Ilgalaikioturt17Nuotekudumblot1</vt:lpstr>
      <vt:lpstr>VAS083_F_Ilgalaikioturt17Nuotekudumblot1</vt:lpstr>
      <vt:lpstr>'Forma 12'!VAS083_F_Ilgalaikioturt17Nuotekusurinki1</vt:lpstr>
      <vt:lpstr>VAS083_F_Ilgalaikioturt17Nuotekusurinki1</vt:lpstr>
      <vt:lpstr>'Forma 12'!VAS083_F_Ilgalaikioturt17Nuotekuvalymas1</vt:lpstr>
      <vt:lpstr>VAS083_F_Ilgalaikioturt17Nuotekuvalymas1</vt:lpstr>
      <vt:lpstr>'Forma 12'!VAS083_F_Ilgalaikioturt17Pavirsiniunuot1</vt:lpstr>
      <vt:lpstr>VAS083_F_Ilgalaikioturt17Pavirsiniunuot1</vt:lpstr>
      <vt:lpstr>'Forma 12'!VAS083_F_Ilgalaikioturt17Turtovienetask1</vt:lpstr>
      <vt:lpstr>VAS083_F_Ilgalaikioturt17Turtovienetask1</vt:lpstr>
      <vt:lpstr>'Forma 12'!VAS083_F_Ilgalaikioturt18Apskaitosveikla1</vt:lpstr>
      <vt:lpstr>VAS083_F_Ilgalaikioturt18Apskaitosveikla1</vt:lpstr>
      <vt:lpstr>'Forma 12'!VAS083_F_Ilgalaikioturt18Geriamojovande7</vt:lpstr>
      <vt:lpstr>VAS083_F_Ilgalaikioturt18Geriamojovande7</vt:lpstr>
      <vt:lpstr>'Forma 12'!VAS083_F_Ilgalaikioturt18Geriamojovande8</vt:lpstr>
      <vt:lpstr>VAS083_F_Ilgalaikioturt18Geriamojovande8</vt:lpstr>
      <vt:lpstr>'Forma 12'!VAS083_F_Ilgalaikioturt18Geriamojovande9</vt:lpstr>
      <vt:lpstr>VAS083_F_Ilgalaikioturt18Geriamojovande9</vt:lpstr>
      <vt:lpstr>'Forma 12'!VAS083_F_Ilgalaikioturt18Inventorinisnu1</vt:lpstr>
      <vt:lpstr>VAS083_F_Ilgalaikioturt18Inventorinisnu1</vt:lpstr>
      <vt:lpstr>'Forma 12'!VAS083_F_Ilgalaikioturt18Kitareguliuoja1</vt:lpstr>
      <vt:lpstr>VAS083_F_Ilgalaikioturt18Kitareguliuoja1</vt:lpstr>
      <vt:lpstr>'Forma 12'!VAS083_F_Ilgalaikioturt18Kitosveiklosne1</vt:lpstr>
      <vt:lpstr>VAS083_F_Ilgalaikioturt18Kitosveiklosne1</vt:lpstr>
      <vt:lpstr>'Forma 12'!VAS083_F_Ilgalaikioturt18Lrklimatokaito1</vt:lpstr>
      <vt:lpstr>VAS083_F_Ilgalaikioturt18Lrklimatokaito1</vt:lpstr>
      <vt:lpstr>'Forma 12'!VAS083_F_Ilgalaikioturt18Nuotekudumblot1</vt:lpstr>
      <vt:lpstr>VAS083_F_Ilgalaikioturt18Nuotekudumblot1</vt:lpstr>
      <vt:lpstr>'Forma 12'!VAS083_F_Ilgalaikioturt18Nuotekusurinki1</vt:lpstr>
      <vt:lpstr>VAS083_F_Ilgalaikioturt18Nuotekusurinki1</vt:lpstr>
      <vt:lpstr>'Forma 12'!VAS083_F_Ilgalaikioturt18Nuotekuvalymas1</vt:lpstr>
      <vt:lpstr>VAS083_F_Ilgalaikioturt18Nuotekuvalymas1</vt:lpstr>
      <vt:lpstr>'Forma 12'!VAS083_F_Ilgalaikioturt18Pavirsiniunuot1</vt:lpstr>
      <vt:lpstr>VAS083_F_Ilgalaikioturt18Pavirsiniunuot1</vt:lpstr>
      <vt:lpstr>'Forma 12'!VAS083_F_Ilgalaikioturt18Turtovienetask1</vt:lpstr>
      <vt:lpstr>VAS083_F_Ilgalaikioturt18Turtovienetask1</vt:lpstr>
      <vt:lpstr>'Forma 12'!VAS083_F_Ilgalaikioturt19Apskaitosveikla1</vt:lpstr>
      <vt:lpstr>VAS083_F_Ilgalaikioturt19Apskaitosveikla1</vt:lpstr>
      <vt:lpstr>'Forma 12'!VAS083_F_Ilgalaikioturt19Geriamojovande7</vt:lpstr>
      <vt:lpstr>VAS083_F_Ilgalaikioturt19Geriamojovande7</vt:lpstr>
      <vt:lpstr>'Forma 12'!VAS083_F_Ilgalaikioturt19Geriamojovande8</vt:lpstr>
      <vt:lpstr>VAS083_F_Ilgalaikioturt19Geriamojovande8</vt:lpstr>
      <vt:lpstr>'Forma 12'!VAS083_F_Ilgalaikioturt19Geriamojovande9</vt:lpstr>
      <vt:lpstr>VAS083_F_Ilgalaikioturt19Geriamojovande9</vt:lpstr>
      <vt:lpstr>'Forma 12'!VAS083_F_Ilgalaikioturt19Inventorinisnu1</vt:lpstr>
      <vt:lpstr>VAS083_F_Ilgalaikioturt19Inventorinisnu1</vt:lpstr>
      <vt:lpstr>'Forma 12'!VAS083_F_Ilgalaikioturt19Kitareguliuoja1</vt:lpstr>
      <vt:lpstr>VAS083_F_Ilgalaikioturt19Kitareguliuoja1</vt:lpstr>
      <vt:lpstr>'Forma 12'!VAS083_F_Ilgalaikioturt19Kitosveiklosne1</vt:lpstr>
      <vt:lpstr>VAS083_F_Ilgalaikioturt19Kitosveiklosne1</vt:lpstr>
      <vt:lpstr>'Forma 12'!VAS083_F_Ilgalaikioturt19Lrklimatokaito1</vt:lpstr>
      <vt:lpstr>VAS083_F_Ilgalaikioturt19Lrklimatokaito1</vt:lpstr>
      <vt:lpstr>'Forma 12'!VAS083_F_Ilgalaikioturt19Nuotekudumblot1</vt:lpstr>
      <vt:lpstr>VAS083_F_Ilgalaikioturt19Nuotekudumblot1</vt:lpstr>
      <vt:lpstr>'Forma 12'!VAS083_F_Ilgalaikioturt19Nuotekusurinki1</vt:lpstr>
      <vt:lpstr>VAS083_F_Ilgalaikioturt19Nuotekusurinki1</vt:lpstr>
      <vt:lpstr>'Forma 12'!VAS083_F_Ilgalaikioturt19Nuotekuvalymas1</vt:lpstr>
      <vt:lpstr>VAS083_F_Ilgalaikioturt19Nuotekuvalymas1</vt:lpstr>
      <vt:lpstr>'Forma 12'!VAS083_F_Ilgalaikioturt19Pavirsiniunuot1</vt:lpstr>
      <vt:lpstr>VAS083_F_Ilgalaikioturt19Pavirsiniunuot1</vt:lpstr>
      <vt:lpstr>'Forma 12'!VAS083_F_Ilgalaikioturt19Turtovienetask1</vt:lpstr>
      <vt:lpstr>VAS083_F_Ilgalaikioturt19Turtovienetask1</vt:lpstr>
      <vt:lpstr>'Forma 12'!VAS083_F_Ilgalaikioturt1Apskaitosveikla1</vt:lpstr>
      <vt:lpstr>VAS083_F_Ilgalaikioturt1Apskaitosveikla1</vt:lpstr>
      <vt:lpstr>'Forma 12'!VAS083_F_Ilgalaikioturt1Geriamojovande7</vt:lpstr>
      <vt:lpstr>VAS083_F_Ilgalaikioturt1Geriamojovande7</vt:lpstr>
      <vt:lpstr>'Forma 12'!VAS083_F_Ilgalaikioturt1Geriamojovande8</vt:lpstr>
      <vt:lpstr>VAS083_F_Ilgalaikioturt1Geriamojovande8</vt:lpstr>
      <vt:lpstr>'Forma 12'!VAS083_F_Ilgalaikioturt1Geriamojovande9</vt:lpstr>
      <vt:lpstr>VAS083_F_Ilgalaikioturt1Geriamojovande9</vt:lpstr>
      <vt:lpstr>'Forma 12'!VAS083_F_Ilgalaikioturt1Inventorinisnu1</vt:lpstr>
      <vt:lpstr>VAS083_F_Ilgalaikioturt1Inventorinisnu1</vt:lpstr>
      <vt:lpstr>'Forma 12'!VAS083_F_Ilgalaikioturt1Kitareguliuoja1</vt:lpstr>
      <vt:lpstr>VAS083_F_Ilgalaikioturt1Kitareguliuoja1</vt:lpstr>
      <vt:lpstr>'Forma 12'!VAS083_F_Ilgalaikioturt1Kitosveiklosne1</vt:lpstr>
      <vt:lpstr>VAS083_F_Ilgalaikioturt1Kitosveiklosne1</vt:lpstr>
      <vt:lpstr>'Forma 12'!VAS083_F_Ilgalaikioturt1Lrklimatokaito1</vt:lpstr>
      <vt:lpstr>VAS083_F_Ilgalaikioturt1Lrklimatokaito1</vt:lpstr>
      <vt:lpstr>'Forma 12'!VAS083_F_Ilgalaikioturt1Nuotekudumblot1</vt:lpstr>
      <vt:lpstr>VAS083_F_Ilgalaikioturt1Nuotekudumblot1</vt:lpstr>
      <vt:lpstr>'Forma 12'!VAS083_F_Ilgalaikioturt1Nuotekusurinki1</vt:lpstr>
      <vt:lpstr>VAS083_F_Ilgalaikioturt1Nuotekusurinki1</vt:lpstr>
      <vt:lpstr>'Forma 12'!VAS083_F_Ilgalaikioturt1Nuotekuvalymas1</vt:lpstr>
      <vt:lpstr>VAS083_F_Ilgalaikioturt1Nuotekuvalymas1</vt:lpstr>
      <vt:lpstr>'Forma 12'!VAS083_F_Ilgalaikioturt1Pavirsiniunuot1</vt:lpstr>
      <vt:lpstr>VAS083_F_Ilgalaikioturt1Pavirsiniunuot1</vt:lpstr>
      <vt:lpstr>'Forma 12'!VAS083_F_Ilgalaikioturt1Turtovienetask1</vt:lpstr>
      <vt:lpstr>VAS083_F_Ilgalaikioturt1Turtovienetask1</vt:lpstr>
      <vt:lpstr>'Forma 12'!VAS083_F_Ilgalaikioturt20Apskaitosveikla1</vt:lpstr>
      <vt:lpstr>VAS083_F_Ilgalaikioturt20Apskaitosveikla1</vt:lpstr>
      <vt:lpstr>'Forma 12'!VAS083_F_Ilgalaikioturt20Geriamojovande7</vt:lpstr>
      <vt:lpstr>VAS083_F_Ilgalaikioturt20Geriamojovande7</vt:lpstr>
      <vt:lpstr>'Forma 12'!VAS083_F_Ilgalaikioturt20Geriamojovande8</vt:lpstr>
      <vt:lpstr>VAS083_F_Ilgalaikioturt20Geriamojovande8</vt:lpstr>
      <vt:lpstr>'Forma 12'!VAS083_F_Ilgalaikioturt20Geriamojovande9</vt:lpstr>
      <vt:lpstr>VAS083_F_Ilgalaikioturt20Geriamojovande9</vt:lpstr>
      <vt:lpstr>'Forma 12'!VAS083_F_Ilgalaikioturt20Inventorinisnu1</vt:lpstr>
      <vt:lpstr>VAS083_F_Ilgalaikioturt20Inventorinisnu1</vt:lpstr>
      <vt:lpstr>'Forma 12'!VAS083_F_Ilgalaikioturt20Kitareguliuoja1</vt:lpstr>
      <vt:lpstr>VAS083_F_Ilgalaikioturt20Kitareguliuoja1</vt:lpstr>
      <vt:lpstr>'Forma 12'!VAS083_F_Ilgalaikioturt20Kitosveiklosne1</vt:lpstr>
      <vt:lpstr>VAS083_F_Ilgalaikioturt20Kitosveiklosne1</vt:lpstr>
      <vt:lpstr>'Forma 12'!VAS083_F_Ilgalaikioturt20Lrklimatokaito1</vt:lpstr>
      <vt:lpstr>VAS083_F_Ilgalaikioturt20Lrklimatokaito1</vt:lpstr>
      <vt:lpstr>'Forma 12'!VAS083_F_Ilgalaikioturt20Nuotekudumblot1</vt:lpstr>
      <vt:lpstr>VAS083_F_Ilgalaikioturt20Nuotekudumblot1</vt:lpstr>
      <vt:lpstr>'Forma 12'!VAS083_F_Ilgalaikioturt20Nuotekusurinki1</vt:lpstr>
      <vt:lpstr>VAS083_F_Ilgalaikioturt20Nuotekusurinki1</vt:lpstr>
      <vt:lpstr>'Forma 12'!VAS083_F_Ilgalaikioturt20Nuotekuvalymas1</vt:lpstr>
      <vt:lpstr>VAS083_F_Ilgalaikioturt20Nuotekuvalymas1</vt:lpstr>
      <vt:lpstr>'Forma 12'!VAS083_F_Ilgalaikioturt20Pavirsiniunuot1</vt:lpstr>
      <vt:lpstr>VAS083_F_Ilgalaikioturt20Pavirsiniunuot1</vt:lpstr>
      <vt:lpstr>'Forma 12'!VAS083_F_Ilgalaikioturt20Turtovienetask1</vt:lpstr>
      <vt:lpstr>VAS083_F_Ilgalaikioturt20Turtovienetask1</vt:lpstr>
      <vt:lpstr>'Forma 12'!VAS083_F_Ilgalaikioturt21Apskaitosveikla1</vt:lpstr>
      <vt:lpstr>VAS083_F_Ilgalaikioturt21Apskaitosveikla1</vt:lpstr>
      <vt:lpstr>'Forma 12'!VAS083_F_Ilgalaikioturt21Geriamojovande7</vt:lpstr>
      <vt:lpstr>VAS083_F_Ilgalaikioturt21Geriamojovande7</vt:lpstr>
      <vt:lpstr>'Forma 12'!VAS083_F_Ilgalaikioturt21Geriamojovande8</vt:lpstr>
      <vt:lpstr>VAS083_F_Ilgalaikioturt21Geriamojovande8</vt:lpstr>
      <vt:lpstr>'Forma 12'!VAS083_F_Ilgalaikioturt21Geriamojovande9</vt:lpstr>
      <vt:lpstr>VAS083_F_Ilgalaikioturt21Geriamojovande9</vt:lpstr>
      <vt:lpstr>'Forma 12'!VAS083_F_Ilgalaikioturt21Inventorinisnu1</vt:lpstr>
      <vt:lpstr>VAS083_F_Ilgalaikioturt21Inventorinisnu1</vt:lpstr>
      <vt:lpstr>'Forma 12'!VAS083_F_Ilgalaikioturt21Kitareguliuoja1</vt:lpstr>
      <vt:lpstr>VAS083_F_Ilgalaikioturt21Kitareguliuoja1</vt:lpstr>
      <vt:lpstr>'Forma 12'!VAS083_F_Ilgalaikioturt21Kitosveiklosne1</vt:lpstr>
      <vt:lpstr>VAS083_F_Ilgalaikioturt21Kitosveiklosne1</vt:lpstr>
      <vt:lpstr>'Forma 12'!VAS083_F_Ilgalaikioturt21Lrklimatokaito1</vt:lpstr>
      <vt:lpstr>VAS083_F_Ilgalaikioturt21Lrklimatokaito1</vt:lpstr>
      <vt:lpstr>'Forma 12'!VAS083_F_Ilgalaikioturt21Nuotekudumblot1</vt:lpstr>
      <vt:lpstr>VAS083_F_Ilgalaikioturt21Nuotekudumblot1</vt:lpstr>
      <vt:lpstr>'Forma 12'!VAS083_F_Ilgalaikioturt21Nuotekusurinki1</vt:lpstr>
      <vt:lpstr>VAS083_F_Ilgalaikioturt21Nuotekusurinki1</vt:lpstr>
      <vt:lpstr>'Forma 12'!VAS083_F_Ilgalaikioturt21Nuotekuvalymas1</vt:lpstr>
      <vt:lpstr>VAS083_F_Ilgalaikioturt21Nuotekuvalymas1</vt:lpstr>
      <vt:lpstr>'Forma 12'!VAS083_F_Ilgalaikioturt21Pavirsiniunuot1</vt:lpstr>
      <vt:lpstr>VAS083_F_Ilgalaikioturt21Pavirsiniunuot1</vt:lpstr>
      <vt:lpstr>'Forma 12'!VAS083_F_Ilgalaikioturt21Turtovienetask1</vt:lpstr>
      <vt:lpstr>VAS083_F_Ilgalaikioturt21Turtovienetask1</vt:lpstr>
      <vt:lpstr>'Forma 12'!VAS083_F_Ilgalaikioturt22Apskaitosveikla1</vt:lpstr>
      <vt:lpstr>VAS083_F_Ilgalaikioturt22Apskaitosveikla1</vt:lpstr>
      <vt:lpstr>'Forma 12'!VAS083_F_Ilgalaikioturt22Geriamojovande7</vt:lpstr>
      <vt:lpstr>VAS083_F_Ilgalaikioturt22Geriamojovande7</vt:lpstr>
      <vt:lpstr>'Forma 12'!VAS083_F_Ilgalaikioturt22Geriamojovande8</vt:lpstr>
      <vt:lpstr>VAS083_F_Ilgalaikioturt22Geriamojovande8</vt:lpstr>
      <vt:lpstr>'Forma 12'!VAS083_F_Ilgalaikioturt22Geriamojovande9</vt:lpstr>
      <vt:lpstr>VAS083_F_Ilgalaikioturt22Geriamojovande9</vt:lpstr>
      <vt:lpstr>'Forma 12'!VAS083_F_Ilgalaikioturt22Inventorinisnu1</vt:lpstr>
      <vt:lpstr>VAS083_F_Ilgalaikioturt22Inventorinisnu1</vt:lpstr>
      <vt:lpstr>'Forma 12'!VAS083_F_Ilgalaikioturt22Kitareguliuoja1</vt:lpstr>
      <vt:lpstr>VAS083_F_Ilgalaikioturt22Kitareguliuoja1</vt:lpstr>
      <vt:lpstr>'Forma 12'!VAS083_F_Ilgalaikioturt22Kitosveiklosne1</vt:lpstr>
      <vt:lpstr>VAS083_F_Ilgalaikioturt22Kitosveiklosne1</vt:lpstr>
      <vt:lpstr>'Forma 12'!VAS083_F_Ilgalaikioturt22Lrklimatokaito1</vt:lpstr>
      <vt:lpstr>VAS083_F_Ilgalaikioturt22Lrklimatokaito1</vt:lpstr>
      <vt:lpstr>'Forma 12'!VAS083_F_Ilgalaikioturt22Nuotekudumblot1</vt:lpstr>
      <vt:lpstr>VAS083_F_Ilgalaikioturt22Nuotekudumblot1</vt:lpstr>
      <vt:lpstr>'Forma 12'!VAS083_F_Ilgalaikioturt22Nuotekusurinki1</vt:lpstr>
      <vt:lpstr>VAS083_F_Ilgalaikioturt22Nuotekusurinki1</vt:lpstr>
      <vt:lpstr>'Forma 12'!VAS083_F_Ilgalaikioturt22Nuotekuvalymas1</vt:lpstr>
      <vt:lpstr>VAS083_F_Ilgalaikioturt22Nuotekuvalymas1</vt:lpstr>
      <vt:lpstr>'Forma 12'!VAS083_F_Ilgalaikioturt22Pavirsiniunuot1</vt:lpstr>
      <vt:lpstr>VAS083_F_Ilgalaikioturt22Pavirsiniunuot1</vt:lpstr>
      <vt:lpstr>'Forma 12'!VAS083_F_Ilgalaikioturt22Turtovienetask1</vt:lpstr>
      <vt:lpstr>VAS083_F_Ilgalaikioturt22Turtovienetask1</vt:lpstr>
      <vt:lpstr>'Forma 12'!VAS083_F_Ilgalaikioturt23Apskaitosveikla1</vt:lpstr>
      <vt:lpstr>VAS083_F_Ilgalaikioturt23Apskaitosveikla1</vt:lpstr>
      <vt:lpstr>'Forma 12'!VAS083_F_Ilgalaikioturt23Geriamojovande7</vt:lpstr>
      <vt:lpstr>VAS083_F_Ilgalaikioturt23Geriamojovande7</vt:lpstr>
      <vt:lpstr>'Forma 12'!VAS083_F_Ilgalaikioturt23Geriamojovande8</vt:lpstr>
      <vt:lpstr>VAS083_F_Ilgalaikioturt23Geriamojovande8</vt:lpstr>
      <vt:lpstr>'Forma 12'!VAS083_F_Ilgalaikioturt23Geriamojovande9</vt:lpstr>
      <vt:lpstr>VAS083_F_Ilgalaikioturt23Geriamojovande9</vt:lpstr>
      <vt:lpstr>'Forma 12'!VAS083_F_Ilgalaikioturt23Inventorinisnu1</vt:lpstr>
      <vt:lpstr>VAS083_F_Ilgalaikioturt23Inventorinisnu1</vt:lpstr>
      <vt:lpstr>'Forma 12'!VAS083_F_Ilgalaikioturt23Kitareguliuoja1</vt:lpstr>
      <vt:lpstr>VAS083_F_Ilgalaikioturt23Kitareguliuoja1</vt:lpstr>
      <vt:lpstr>'Forma 12'!VAS083_F_Ilgalaikioturt23Kitosveiklosne1</vt:lpstr>
      <vt:lpstr>VAS083_F_Ilgalaikioturt23Kitosveiklosne1</vt:lpstr>
      <vt:lpstr>'Forma 12'!VAS083_F_Ilgalaikioturt23Lrklimatokaito1</vt:lpstr>
      <vt:lpstr>VAS083_F_Ilgalaikioturt23Lrklimatokaito1</vt:lpstr>
      <vt:lpstr>'Forma 12'!VAS083_F_Ilgalaikioturt23Nuotekudumblot1</vt:lpstr>
      <vt:lpstr>VAS083_F_Ilgalaikioturt23Nuotekudumblot1</vt:lpstr>
      <vt:lpstr>'Forma 12'!VAS083_F_Ilgalaikioturt23Nuotekusurinki1</vt:lpstr>
      <vt:lpstr>VAS083_F_Ilgalaikioturt23Nuotekusurinki1</vt:lpstr>
      <vt:lpstr>'Forma 12'!VAS083_F_Ilgalaikioturt23Nuotekuvalymas1</vt:lpstr>
      <vt:lpstr>VAS083_F_Ilgalaikioturt23Nuotekuvalymas1</vt:lpstr>
      <vt:lpstr>'Forma 12'!VAS083_F_Ilgalaikioturt23Pavirsiniunuot1</vt:lpstr>
      <vt:lpstr>VAS083_F_Ilgalaikioturt23Pavirsiniunuot1</vt:lpstr>
      <vt:lpstr>'Forma 12'!VAS083_F_Ilgalaikioturt23Turtovienetask1</vt:lpstr>
      <vt:lpstr>VAS083_F_Ilgalaikioturt23Turtovienetask1</vt:lpstr>
      <vt:lpstr>'Forma 12'!VAS083_F_Ilgalaikioturt24Apskaitosveikla1</vt:lpstr>
      <vt:lpstr>VAS083_F_Ilgalaikioturt24Apskaitosveikla1</vt:lpstr>
      <vt:lpstr>'Forma 12'!VAS083_F_Ilgalaikioturt24Geriamojovande7</vt:lpstr>
      <vt:lpstr>VAS083_F_Ilgalaikioturt24Geriamojovande7</vt:lpstr>
      <vt:lpstr>'Forma 12'!VAS083_F_Ilgalaikioturt24Geriamojovande8</vt:lpstr>
      <vt:lpstr>VAS083_F_Ilgalaikioturt24Geriamojovande8</vt:lpstr>
      <vt:lpstr>'Forma 12'!VAS083_F_Ilgalaikioturt24Geriamojovande9</vt:lpstr>
      <vt:lpstr>VAS083_F_Ilgalaikioturt24Geriamojovande9</vt:lpstr>
      <vt:lpstr>'Forma 12'!VAS083_F_Ilgalaikioturt24Inventorinisnu1</vt:lpstr>
      <vt:lpstr>VAS083_F_Ilgalaikioturt24Inventorinisnu1</vt:lpstr>
      <vt:lpstr>'Forma 12'!VAS083_F_Ilgalaikioturt24Kitareguliuoja1</vt:lpstr>
      <vt:lpstr>VAS083_F_Ilgalaikioturt24Kitareguliuoja1</vt:lpstr>
      <vt:lpstr>'Forma 12'!VAS083_F_Ilgalaikioturt24Kitosveiklosne1</vt:lpstr>
      <vt:lpstr>VAS083_F_Ilgalaikioturt24Kitosveiklosne1</vt:lpstr>
      <vt:lpstr>'Forma 12'!VAS083_F_Ilgalaikioturt24Lrklimatokaito1</vt:lpstr>
      <vt:lpstr>VAS083_F_Ilgalaikioturt24Lrklimatokaito1</vt:lpstr>
      <vt:lpstr>'Forma 12'!VAS083_F_Ilgalaikioturt24Nuotekudumblot1</vt:lpstr>
      <vt:lpstr>VAS083_F_Ilgalaikioturt24Nuotekudumblot1</vt:lpstr>
      <vt:lpstr>'Forma 12'!VAS083_F_Ilgalaikioturt24Nuotekusurinki1</vt:lpstr>
      <vt:lpstr>VAS083_F_Ilgalaikioturt24Nuotekusurinki1</vt:lpstr>
      <vt:lpstr>'Forma 12'!VAS083_F_Ilgalaikioturt24Nuotekuvalymas1</vt:lpstr>
      <vt:lpstr>VAS083_F_Ilgalaikioturt24Nuotekuvalymas1</vt:lpstr>
      <vt:lpstr>'Forma 12'!VAS083_F_Ilgalaikioturt24Pavirsiniunuot1</vt:lpstr>
      <vt:lpstr>VAS083_F_Ilgalaikioturt24Pavirsiniunuot1</vt:lpstr>
      <vt:lpstr>'Forma 12'!VAS083_F_Ilgalaikioturt24Turtovienetask1</vt:lpstr>
      <vt:lpstr>VAS083_F_Ilgalaikioturt24Turtovienetask1</vt:lpstr>
      <vt:lpstr>'Forma 12'!VAS083_F_Ilgalaikioturt25Apskaitosveikla1</vt:lpstr>
      <vt:lpstr>VAS083_F_Ilgalaikioturt25Apskaitosveikla1</vt:lpstr>
      <vt:lpstr>'Forma 12'!VAS083_F_Ilgalaikioturt25Geriamojovande7</vt:lpstr>
      <vt:lpstr>VAS083_F_Ilgalaikioturt25Geriamojovande7</vt:lpstr>
      <vt:lpstr>'Forma 12'!VAS083_F_Ilgalaikioturt25Geriamojovande8</vt:lpstr>
      <vt:lpstr>VAS083_F_Ilgalaikioturt25Geriamojovande8</vt:lpstr>
      <vt:lpstr>'Forma 12'!VAS083_F_Ilgalaikioturt25Geriamojovande9</vt:lpstr>
      <vt:lpstr>VAS083_F_Ilgalaikioturt25Geriamojovande9</vt:lpstr>
      <vt:lpstr>'Forma 12'!VAS083_F_Ilgalaikioturt25Inventorinisnu1</vt:lpstr>
      <vt:lpstr>VAS083_F_Ilgalaikioturt25Inventorinisnu1</vt:lpstr>
      <vt:lpstr>'Forma 12'!VAS083_F_Ilgalaikioturt25Kitareguliuoja1</vt:lpstr>
      <vt:lpstr>VAS083_F_Ilgalaikioturt25Kitareguliuoja1</vt:lpstr>
      <vt:lpstr>'Forma 12'!VAS083_F_Ilgalaikioturt25Kitosveiklosne1</vt:lpstr>
      <vt:lpstr>VAS083_F_Ilgalaikioturt25Kitosveiklosne1</vt:lpstr>
      <vt:lpstr>'Forma 12'!VAS083_F_Ilgalaikioturt25Lrklimatokaito1</vt:lpstr>
      <vt:lpstr>VAS083_F_Ilgalaikioturt25Lrklimatokaito1</vt:lpstr>
      <vt:lpstr>'Forma 12'!VAS083_F_Ilgalaikioturt25Nuotekudumblot1</vt:lpstr>
      <vt:lpstr>VAS083_F_Ilgalaikioturt25Nuotekudumblot1</vt:lpstr>
      <vt:lpstr>'Forma 12'!VAS083_F_Ilgalaikioturt25Nuotekusurinki1</vt:lpstr>
      <vt:lpstr>VAS083_F_Ilgalaikioturt25Nuotekusurinki1</vt:lpstr>
      <vt:lpstr>'Forma 12'!VAS083_F_Ilgalaikioturt25Nuotekuvalymas1</vt:lpstr>
      <vt:lpstr>VAS083_F_Ilgalaikioturt25Nuotekuvalymas1</vt:lpstr>
      <vt:lpstr>'Forma 12'!VAS083_F_Ilgalaikioturt25Pavirsiniunuot1</vt:lpstr>
      <vt:lpstr>VAS083_F_Ilgalaikioturt25Pavirsiniunuot1</vt:lpstr>
      <vt:lpstr>'Forma 12'!VAS083_F_Ilgalaikioturt25Turtovienetask1</vt:lpstr>
      <vt:lpstr>VAS083_F_Ilgalaikioturt25Turtovienetask1</vt:lpstr>
      <vt:lpstr>'Forma 12'!VAS083_F_Ilgalaikioturt26Apskaitosveikla1</vt:lpstr>
      <vt:lpstr>VAS083_F_Ilgalaikioturt26Apskaitosveikla1</vt:lpstr>
      <vt:lpstr>'Forma 12'!VAS083_F_Ilgalaikioturt26Geriamojovande7</vt:lpstr>
      <vt:lpstr>VAS083_F_Ilgalaikioturt26Geriamojovande7</vt:lpstr>
      <vt:lpstr>'Forma 12'!VAS083_F_Ilgalaikioturt26Geriamojovande8</vt:lpstr>
      <vt:lpstr>VAS083_F_Ilgalaikioturt26Geriamojovande8</vt:lpstr>
      <vt:lpstr>'Forma 12'!VAS083_F_Ilgalaikioturt26Geriamojovande9</vt:lpstr>
      <vt:lpstr>VAS083_F_Ilgalaikioturt26Geriamojovande9</vt:lpstr>
      <vt:lpstr>'Forma 12'!VAS083_F_Ilgalaikioturt26Inventorinisnu1</vt:lpstr>
      <vt:lpstr>VAS083_F_Ilgalaikioturt26Inventorinisnu1</vt:lpstr>
      <vt:lpstr>'Forma 12'!VAS083_F_Ilgalaikioturt26Kitareguliuoja1</vt:lpstr>
      <vt:lpstr>VAS083_F_Ilgalaikioturt26Kitareguliuoja1</vt:lpstr>
      <vt:lpstr>'Forma 12'!VAS083_F_Ilgalaikioturt26Kitosveiklosne1</vt:lpstr>
      <vt:lpstr>VAS083_F_Ilgalaikioturt26Kitosveiklosne1</vt:lpstr>
      <vt:lpstr>'Forma 12'!VAS083_F_Ilgalaikioturt26Lrklimatokaito1</vt:lpstr>
      <vt:lpstr>VAS083_F_Ilgalaikioturt26Lrklimatokaito1</vt:lpstr>
      <vt:lpstr>'Forma 12'!VAS083_F_Ilgalaikioturt26Nuotekudumblot1</vt:lpstr>
      <vt:lpstr>VAS083_F_Ilgalaikioturt26Nuotekudumblot1</vt:lpstr>
      <vt:lpstr>'Forma 12'!VAS083_F_Ilgalaikioturt26Nuotekusurinki1</vt:lpstr>
      <vt:lpstr>VAS083_F_Ilgalaikioturt26Nuotekusurinki1</vt:lpstr>
      <vt:lpstr>'Forma 12'!VAS083_F_Ilgalaikioturt26Nuotekuvalymas1</vt:lpstr>
      <vt:lpstr>VAS083_F_Ilgalaikioturt26Nuotekuvalymas1</vt:lpstr>
      <vt:lpstr>'Forma 12'!VAS083_F_Ilgalaikioturt26Pavirsiniunuot1</vt:lpstr>
      <vt:lpstr>VAS083_F_Ilgalaikioturt26Pavirsiniunuot1</vt:lpstr>
      <vt:lpstr>'Forma 12'!VAS083_F_Ilgalaikioturt26Turtovienetask1</vt:lpstr>
      <vt:lpstr>VAS083_F_Ilgalaikioturt26Turtovienetask1</vt:lpstr>
      <vt:lpstr>'Forma 12'!VAS083_F_Ilgalaikioturt27Apskaitosveikla1</vt:lpstr>
      <vt:lpstr>VAS083_F_Ilgalaikioturt27Apskaitosveikla1</vt:lpstr>
      <vt:lpstr>'Forma 12'!VAS083_F_Ilgalaikioturt27Geriamojovande7</vt:lpstr>
      <vt:lpstr>VAS083_F_Ilgalaikioturt27Geriamojovande7</vt:lpstr>
      <vt:lpstr>'Forma 12'!VAS083_F_Ilgalaikioturt27Geriamojovande8</vt:lpstr>
      <vt:lpstr>VAS083_F_Ilgalaikioturt27Geriamojovande8</vt:lpstr>
      <vt:lpstr>'Forma 12'!VAS083_F_Ilgalaikioturt27Geriamojovande9</vt:lpstr>
      <vt:lpstr>VAS083_F_Ilgalaikioturt27Geriamojovande9</vt:lpstr>
      <vt:lpstr>'Forma 12'!VAS083_F_Ilgalaikioturt27Inventorinisnu1</vt:lpstr>
      <vt:lpstr>VAS083_F_Ilgalaikioturt27Inventorinisnu1</vt:lpstr>
      <vt:lpstr>'Forma 12'!VAS083_F_Ilgalaikioturt27Kitareguliuoja1</vt:lpstr>
      <vt:lpstr>VAS083_F_Ilgalaikioturt27Kitareguliuoja1</vt:lpstr>
      <vt:lpstr>'Forma 12'!VAS083_F_Ilgalaikioturt27Kitosveiklosne1</vt:lpstr>
      <vt:lpstr>VAS083_F_Ilgalaikioturt27Kitosveiklosne1</vt:lpstr>
      <vt:lpstr>'Forma 12'!VAS083_F_Ilgalaikioturt27Lrklimatokaito1</vt:lpstr>
      <vt:lpstr>VAS083_F_Ilgalaikioturt27Lrklimatokaito1</vt:lpstr>
      <vt:lpstr>'Forma 12'!VAS083_F_Ilgalaikioturt27Nuotekudumblot1</vt:lpstr>
      <vt:lpstr>VAS083_F_Ilgalaikioturt27Nuotekudumblot1</vt:lpstr>
      <vt:lpstr>'Forma 12'!VAS083_F_Ilgalaikioturt27Nuotekusurinki1</vt:lpstr>
      <vt:lpstr>VAS083_F_Ilgalaikioturt27Nuotekusurinki1</vt:lpstr>
      <vt:lpstr>'Forma 12'!VAS083_F_Ilgalaikioturt27Nuotekuvalymas1</vt:lpstr>
      <vt:lpstr>VAS083_F_Ilgalaikioturt27Nuotekuvalymas1</vt:lpstr>
      <vt:lpstr>'Forma 12'!VAS083_F_Ilgalaikioturt27Pavirsiniunuot1</vt:lpstr>
      <vt:lpstr>VAS083_F_Ilgalaikioturt27Pavirsiniunuot1</vt:lpstr>
      <vt:lpstr>'Forma 12'!VAS083_F_Ilgalaikioturt27Turtovienetask1</vt:lpstr>
      <vt:lpstr>VAS083_F_Ilgalaikioturt27Turtovienetask1</vt:lpstr>
      <vt:lpstr>'Forma 12'!VAS083_F_Ilgalaikioturt28Apskaitosveikla1</vt:lpstr>
      <vt:lpstr>VAS083_F_Ilgalaikioturt28Apskaitosveikla1</vt:lpstr>
      <vt:lpstr>'Forma 12'!VAS083_F_Ilgalaikioturt28Geriamojovande7</vt:lpstr>
      <vt:lpstr>VAS083_F_Ilgalaikioturt28Geriamojovande7</vt:lpstr>
      <vt:lpstr>'Forma 12'!VAS083_F_Ilgalaikioturt28Geriamojovande8</vt:lpstr>
      <vt:lpstr>VAS083_F_Ilgalaikioturt28Geriamojovande8</vt:lpstr>
      <vt:lpstr>'Forma 12'!VAS083_F_Ilgalaikioturt28Geriamojovande9</vt:lpstr>
      <vt:lpstr>VAS083_F_Ilgalaikioturt28Geriamojovande9</vt:lpstr>
      <vt:lpstr>'Forma 12'!VAS083_F_Ilgalaikioturt28Inventorinisnu1</vt:lpstr>
      <vt:lpstr>VAS083_F_Ilgalaikioturt28Inventorinisnu1</vt:lpstr>
      <vt:lpstr>'Forma 12'!VAS083_F_Ilgalaikioturt28Kitareguliuoja1</vt:lpstr>
      <vt:lpstr>VAS083_F_Ilgalaikioturt28Kitareguliuoja1</vt:lpstr>
      <vt:lpstr>'Forma 12'!VAS083_F_Ilgalaikioturt28Kitosveiklosne1</vt:lpstr>
      <vt:lpstr>VAS083_F_Ilgalaikioturt28Kitosveiklosne1</vt:lpstr>
      <vt:lpstr>'Forma 12'!VAS083_F_Ilgalaikioturt28Lrklimatokaito1</vt:lpstr>
      <vt:lpstr>VAS083_F_Ilgalaikioturt28Lrklimatokaito1</vt:lpstr>
      <vt:lpstr>'Forma 12'!VAS083_F_Ilgalaikioturt28Nuotekudumblot1</vt:lpstr>
      <vt:lpstr>VAS083_F_Ilgalaikioturt28Nuotekudumblot1</vt:lpstr>
      <vt:lpstr>'Forma 12'!VAS083_F_Ilgalaikioturt28Nuotekusurinki1</vt:lpstr>
      <vt:lpstr>VAS083_F_Ilgalaikioturt28Nuotekusurinki1</vt:lpstr>
      <vt:lpstr>'Forma 12'!VAS083_F_Ilgalaikioturt28Nuotekuvalymas1</vt:lpstr>
      <vt:lpstr>VAS083_F_Ilgalaikioturt28Nuotekuvalymas1</vt:lpstr>
      <vt:lpstr>'Forma 12'!VAS083_F_Ilgalaikioturt28Pavirsiniunuot1</vt:lpstr>
      <vt:lpstr>VAS083_F_Ilgalaikioturt28Pavirsiniunuot1</vt:lpstr>
      <vt:lpstr>'Forma 12'!VAS083_F_Ilgalaikioturt28Turtovienetask1</vt:lpstr>
      <vt:lpstr>VAS083_F_Ilgalaikioturt28Turtovienetask1</vt:lpstr>
      <vt:lpstr>'Forma 12'!VAS083_F_Ilgalaikioturt29Apskaitosveikla1</vt:lpstr>
      <vt:lpstr>VAS083_F_Ilgalaikioturt29Apskaitosveikla1</vt:lpstr>
      <vt:lpstr>'Forma 12'!VAS083_F_Ilgalaikioturt29Geriamojovande7</vt:lpstr>
      <vt:lpstr>VAS083_F_Ilgalaikioturt29Geriamojovande7</vt:lpstr>
      <vt:lpstr>'Forma 12'!VAS083_F_Ilgalaikioturt29Geriamojovande8</vt:lpstr>
      <vt:lpstr>VAS083_F_Ilgalaikioturt29Geriamojovande8</vt:lpstr>
      <vt:lpstr>'Forma 12'!VAS083_F_Ilgalaikioturt29Geriamojovande9</vt:lpstr>
      <vt:lpstr>VAS083_F_Ilgalaikioturt29Geriamojovande9</vt:lpstr>
      <vt:lpstr>'Forma 12'!VAS083_F_Ilgalaikioturt29Inventorinisnu1</vt:lpstr>
      <vt:lpstr>VAS083_F_Ilgalaikioturt29Inventorinisnu1</vt:lpstr>
      <vt:lpstr>'Forma 12'!VAS083_F_Ilgalaikioturt29Kitareguliuoja1</vt:lpstr>
      <vt:lpstr>VAS083_F_Ilgalaikioturt29Kitareguliuoja1</vt:lpstr>
      <vt:lpstr>'Forma 12'!VAS083_F_Ilgalaikioturt29Kitosveiklosne1</vt:lpstr>
      <vt:lpstr>VAS083_F_Ilgalaikioturt29Kitosveiklosne1</vt:lpstr>
      <vt:lpstr>'Forma 12'!VAS083_F_Ilgalaikioturt29Lrklimatokaito1</vt:lpstr>
      <vt:lpstr>VAS083_F_Ilgalaikioturt29Lrklimatokaito1</vt:lpstr>
      <vt:lpstr>'Forma 12'!VAS083_F_Ilgalaikioturt29Nuotekudumblot1</vt:lpstr>
      <vt:lpstr>VAS083_F_Ilgalaikioturt29Nuotekudumblot1</vt:lpstr>
      <vt:lpstr>'Forma 12'!VAS083_F_Ilgalaikioturt29Nuotekusurinki1</vt:lpstr>
      <vt:lpstr>VAS083_F_Ilgalaikioturt29Nuotekusurinki1</vt:lpstr>
      <vt:lpstr>'Forma 12'!VAS083_F_Ilgalaikioturt29Nuotekuvalymas1</vt:lpstr>
      <vt:lpstr>VAS083_F_Ilgalaikioturt29Nuotekuvalymas1</vt:lpstr>
      <vt:lpstr>'Forma 12'!VAS083_F_Ilgalaikioturt29Pavirsiniunuot1</vt:lpstr>
      <vt:lpstr>VAS083_F_Ilgalaikioturt29Pavirsiniunuot1</vt:lpstr>
      <vt:lpstr>'Forma 12'!VAS083_F_Ilgalaikioturt29Turtovienetask1</vt:lpstr>
      <vt:lpstr>VAS083_F_Ilgalaikioturt29Turtovienetask1</vt:lpstr>
      <vt:lpstr>'Forma 12'!VAS083_F_Ilgalaikioturt2Apskaitosveikla1</vt:lpstr>
      <vt:lpstr>VAS083_F_Ilgalaikioturt2Apskaitosveikla1</vt:lpstr>
      <vt:lpstr>'Forma 12'!VAS083_F_Ilgalaikioturt2Geriamojovande7</vt:lpstr>
      <vt:lpstr>VAS083_F_Ilgalaikioturt2Geriamojovande7</vt:lpstr>
      <vt:lpstr>'Forma 12'!VAS083_F_Ilgalaikioturt2Geriamojovande8</vt:lpstr>
      <vt:lpstr>VAS083_F_Ilgalaikioturt2Geriamojovande8</vt:lpstr>
      <vt:lpstr>'Forma 12'!VAS083_F_Ilgalaikioturt2Geriamojovande9</vt:lpstr>
      <vt:lpstr>VAS083_F_Ilgalaikioturt2Geriamojovande9</vt:lpstr>
      <vt:lpstr>'Forma 12'!VAS083_F_Ilgalaikioturt2Inventorinisnu1</vt:lpstr>
      <vt:lpstr>VAS083_F_Ilgalaikioturt2Inventorinisnu1</vt:lpstr>
      <vt:lpstr>'Forma 12'!VAS083_F_Ilgalaikioturt2Kitareguliuoja1</vt:lpstr>
      <vt:lpstr>VAS083_F_Ilgalaikioturt2Kitareguliuoja1</vt:lpstr>
      <vt:lpstr>'Forma 12'!VAS083_F_Ilgalaikioturt2Kitosveiklosne1</vt:lpstr>
      <vt:lpstr>VAS083_F_Ilgalaikioturt2Kitosveiklosne1</vt:lpstr>
      <vt:lpstr>'Forma 12'!VAS083_F_Ilgalaikioturt2Lrklimatokaito1</vt:lpstr>
      <vt:lpstr>VAS083_F_Ilgalaikioturt2Lrklimatokaito1</vt:lpstr>
      <vt:lpstr>'Forma 12'!VAS083_F_Ilgalaikioturt2Nuotekudumblot1</vt:lpstr>
      <vt:lpstr>VAS083_F_Ilgalaikioturt2Nuotekudumblot1</vt:lpstr>
      <vt:lpstr>'Forma 12'!VAS083_F_Ilgalaikioturt2Nuotekusurinki1</vt:lpstr>
      <vt:lpstr>VAS083_F_Ilgalaikioturt2Nuotekusurinki1</vt:lpstr>
      <vt:lpstr>'Forma 12'!VAS083_F_Ilgalaikioturt2Nuotekuvalymas1</vt:lpstr>
      <vt:lpstr>VAS083_F_Ilgalaikioturt2Nuotekuvalymas1</vt:lpstr>
      <vt:lpstr>'Forma 12'!VAS083_F_Ilgalaikioturt2Pavirsiniunuot1</vt:lpstr>
      <vt:lpstr>VAS083_F_Ilgalaikioturt2Pavirsiniunuot1</vt:lpstr>
      <vt:lpstr>'Forma 12'!VAS083_F_Ilgalaikioturt2Turtovienetask1</vt:lpstr>
      <vt:lpstr>VAS083_F_Ilgalaikioturt2Turtovienetask1</vt:lpstr>
      <vt:lpstr>'Forma 12'!VAS083_F_Ilgalaikioturt30Apskaitosveikla1</vt:lpstr>
      <vt:lpstr>VAS083_F_Ilgalaikioturt30Apskaitosveikla1</vt:lpstr>
      <vt:lpstr>'Forma 12'!VAS083_F_Ilgalaikioturt30Geriamojovande7</vt:lpstr>
      <vt:lpstr>VAS083_F_Ilgalaikioturt30Geriamojovande7</vt:lpstr>
      <vt:lpstr>'Forma 12'!VAS083_F_Ilgalaikioturt30Geriamojovande8</vt:lpstr>
      <vt:lpstr>VAS083_F_Ilgalaikioturt30Geriamojovande8</vt:lpstr>
      <vt:lpstr>'Forma 12'!VAS083_F_Ilgalaikioturt30Geriamojovande9</vt:lpstr>
      <vt:lpstr>VAS083_F_Ilgalaikioturt30Geriamojovande9</vt:lpstr>
      <vt:lpstr>'Forma 12'!VAS083_F_Ilgalaikioturt30Inventorinisnu1</vt:lpstr>
      <vt:lpstr>VAS083_F_Ilgalaikioturt30Inventorinisnu1</vt:lpstr>
      <vt:lpstr>'Forma 12'!VAS083_F_Ilgalaikioturt30Kitareguliuoja1</vt:lpstr>
      <vt:lpstr>VAS083_F_Ilgalaikioturt30Kitareguliuoja1</vt:lpstr>
      <vt:lpstr>'Forma 12'!VAS083_F_Ilgalaikioturt30Kitosveiklosne1</vt:lpstr>
      <vt:lpstr>VAS083_F_Ilgalaikioturt30Kitosveiklosne1</vt:lpstr>
      <vt:lpstr>'Forma 12'!VAS083_F_Ilgalaikioturt30Lrklimatokaito1</vt:lpstr>
      <vt:lpstr>VAS083_F_Ilgalaikioturt30Lrklimatokaito1</vt:lpstr>
      <vt:lpstr>'Forma 12'!VAS083_F_Ilgalaikioturt30Nuotekudumblot1</vt:lpstr>
      <vt:lpstr>VAS083_F_Ilgalaikioturt30Nuotekudumblot1</vt:lpstr>
      <vt:lpstr>'Forma 12'!VAS083_F_Ilgalaikioturt30Nuotekusurinki1</vt:lpstr>
      <vt:lpstr>VAS083_F_Ilgalaikioturt30Nuotekusurinki1</vt:lpstr>
      <vt:lpstr>'Forma 12'!VAS083_F_Ilgalaikioturt30Nuotekuvalymas1</vt:lpstr>
      <vt:lpstr>VAS083_F_Ilgalaikioturt30Nuotekuvalymas1</vt:lpstr>
      <vt:lpstr>'Forma 12'!VAS083_F_Ilgalaikioturt30Pavirsiniunuot1</vt:lpstr>
      <vt:lpstr>VAS083_F_Ilgalaikioturt30Pavirsiniunuot1</vt:lpstr>
      <vt:lpstr>'Forma 12'!VAS083_F_Ilgalaikioturt30Turtovienetask1</vt:lpstr>
      <vt:lpstr>VAS083_F_Ilgalaikioturt30Turtovienetask1</vt:lpstr>
      <vt:lpstr>'Forma 12'!VAS083_F_Ilgalaikioturt31Apskaitosveikla1</vt:lpstr>
      <vt:lpstr>VAS083_F_Ilgalaikioturt31Apskaitosveikla1</vt:lpstr>
      <vt:lpstr>'Forma 12'!VAS083_F_Ilgalaikioturt31Geriamojovande7</vt:lpstr>
      <vt:lpstr>VAS083_F_Ilgalaikioturt31Geriamojovande7</vt:lpstr>
      <vt:lpstr>'Forma 12'!VAS083_F_Ilgalaikioturt31Geriamojovande8</vt:lpstr>
      <vt:lpstr>VAS083_F_Ilgalaikioturt31Geriamojovande8</vt:lpstr>
      <vt:lpstr>'Forma 12'!VAS083_F_Ilgalaikioturt31Geriamojovande9</vt:lpstr>
      <vt:lpstr>VAS083_F_Ilgalaikioturt31Geriamojovande9</vt:lpstr>
      <vt:lpstr>'Forma 12'!VAS083_F_Ilgalaikioturt31Inventorinisnu1</vt:lpstr>
      <vt:lpstr>VAS083_F_Ilgalaikioturt31Inventorinisnu1</vt:lpstr>
      <vt:lpstr>'Forma 12'!VAS083_F_Ilgalaikioturt31Kitareguliuoja1</vt:lpstr>
      <vt:lpstr>VAS083_F_Ilgalaikioturt31Kitareguliuoja1</vt:lpstr>
      <vt:lpstr>'Forma 12'!VAS083_F_Ilgalaikioturt31Kitosveiklosne1</vt:lpstr>
      <vt:lpstr>VAS083_F_Ilgalaikioturt31Kitosveiklosne1</vt:lpstr>
      <vt:lpstr>'Forma 12'!VAS083_F_Ilgalaikioturt31Lrklimatokaito1</vt:lpstr>
      <vt:lpstr>VAS083_F_Ilgalaikioturt31Lrklimatokaito1</vt:lpstr>
      <vt:lpstr>'Forma 12'!VAS083_F_Ilgalaikioturt31Nuotekudumblot1</vt:lpstr>
      <vt:lpstr>VAS083_F_Ilgalaikioturt31Nuotekudumblot1</vt:lpstr>
      <vt:lpstr>'Forma 12'!VAS083_F_Ilgalaikioturt31Nuotekusurinki1</vt:lpstr>
      <vt:lpstr>VAS083_F_Ilgalaikioturt31Nuotekusurinki1</vt:lpstr>
      <vt:lpstr>'Forma 12'!VAS083_F_Ilgalaikioturt31Nuotekuvalymas1</vt:lpstr>
      <vt:lpstr>VAS083_F_Ilgalaikioturt31Nuotekuvalymas1</vt:lpstr>
      <vt:lpstr>'Forma 12'!VAS083_F_Ilgalaikioturt31Pavirsiniunuot1</vt:lpstr>
      <vt:lpstr>VAS083_F_Ilgalaikioturt31Pavirsiniunuot1</vt:lpstr>
      <vt:lpstr>'Forma 12'!VAS083_F_Ilgalaikioturt31Turtovienetask1</vt:lpstr>
      <vt:lpstr>VAS083_F_Ilgalaikioturt31Turtovienetask1</vt:lpstr>
      <vt:lpstr>'Forma 12'!VAS083_F_Ilgalaikioturt32Apskaitosveikla1</vt:lpstr>
      <vt:lpstr>VAS083_F_Ilgalaikioturt32Apskaitosveikla1</vt:lpstr>
      <vt:lpstr>'Forma 12'!VAS083_F_Ilgalaikioturt32Geriamojovande7</vt:lpstr>
      <vt:lpstr>VAS083_F_Ilgalaikioturt32Geriamojovande7</vt:lpstr>
      <vt:lpstr>'Forma 12'!VAS083_F_Ilgalaikioturt32Geriamojovande8</vt:lpstr>
      <vt:lpstr>VAS083_F_Ilgalaikioturt32Geriamojovande8</vt:lpstr>
      <vt:lpstr>'Forma 12'!VAS083_F_Ilgalaikioturt32Geriamojovande9</vt:lpstr>
      <vt:lpstr>VAS083_F_Ilgalaikioturt32Geriamojovande9</vt:lpstr>
      <vt:lpstr>'Forma 12'!VAS083_F_Ilgalaikioturt32Inventorinisnu1</vt:lpstr>
      <vt:lpstr>VAS083_F_Ilgalaikioturt32Inventorinisnu1</vt:lpstr>
      <vt:lpstr>'Forma 12'!VAS083_F_Ilgalaikioturt32Kitareguliuoja1</vt:lpstr>
      <vt:lpstr>VAS083_F_Ilgalaikioturt32Kitareguliuoja1</vt:lpstr>
      <vt:lpstr>'Forma 12'!VAS083_F_Ilgalaikioturt32Kitosveiklosne1</vt:lpstr>
      <vt:lpstr>VAS083_F_Ilgalaikioturt32Kitosveiklosne1</vt:lpstr>
      <vt:lpstr>'Forma 12'!VAS083_F_Ilgalaikioturt32Lrklimatokaito1</vt:lpstr>
      <vt:lpstr>VAS083_F_Ilgalaikioturt32Lrklimatokaito1</vt:lpstr>
      <vt:lpstr>'Forma 12'!VAS083_F_Ilgalaikioturt32Nuotekudumblot1</vt:lpstr>
      <vt:lpstr>VAS083_F_Ilgalaikioturt32Nuotekudumblot1</vt:lpstr>
      <vt:lpstr>'Forma 12'!VAS083_F_Ilgalaikioturt32Nuotekusurinki1</vt:lpstr>
      <vt:lpstr>VAS083_F_Ilgalaikioturt32Nuotekusurinki1</vt:lpstr>
      <vt:lpstr>'Forma 12'!VAS083_F_Ilgalaikioturt32Nuotekuvalymas1</vt:lpstr>
      <vt:lpstr>VAS083_F_Ilgalaikioturt32Nuotekuvalymas1</vt:lpstr>
      <vt:lpstr>'Forma 12'!VAS083_F_Ilgalaikioturt32Pavirsiniunuot1</vt:lpstr>
      <vt:lpstr>VAS083_F_Ilgalaikioturt32Pavirsiniunuot1</vt:lpstr>
      <vt:lpstr>'Forma 12'!VAS083_F_Ilgalaikioturt32Turtovienetask1</vt:lpstr>
      <vt:lpstr>VAS083_F_Ilgalaikioturt32Turtovienetask1</vt:lpstr>
      <vt:lpstr>'Forma 12'!VAS083_F_Ilgalaikioturt33Apskaitosveikla1</vt:lpstr>
      <vt:lpstr>VAS083_F_Ilgalaikioturt33Apskaitosveikla1</vt:lpstr>
      <vt:lpstr>'Forma 12'!VAS083_F_Ilgalaikioturt33Geriamojovande7</vt:lpstr>
      <vt:lpstr>VAS083_F_Ilgalaikioturt33Geriamojovande7</vt:lpstr>
      <vt:lpstr>'Forma 12'!VAS083_F_Ilgalaikioturt33Geriamojovande8</vt:lpstr>
      <vt:lpstr>VAS083_F_Ilgalaikioturt33Geriamojovande8</vt:lpstr>
      <vt:lpstr>'Forma 12'!VAS083_F_Ilgalaikioturt33Geriamojovande9</vt:lpstr>
      <vt:lpstr>VAS083_F_Ilgalaikioturt33Geriamojovande9</vt:lpstr>
      <vt:lpstr>'Forma 12'!VAS083_F_Ilgalaikioturt33Inventorinisnu1</vt:lpstr>
      <vt:lpstr>VAS083_F_Ilgalaikioturt33Inventorinisnu1</vt:lpstr>
      <vt:lpstr>'Forma 12'!VAS083_F_Ilgalaikioturt33Kitareguliuoja1</vt:lpstr>
      <vt:lpstr>VAS083_F_Ilgalaikioturt33Kitareguliuoja1</vt:lpstr>
      <vt:lpstr>'Forma 12'!VAS083_F_Ilgalaikioturt33Kitosveiklosne1</vt:lpstr>
      <vt:lpstr>VAS083_F_Ilgalaikioturt33Kitosveiklosne1</vt:lpstr>
      <vt:lpstr>'Forma 12'!VAS083_F_Ilgalaikioturt33Lrklimatokaito1</vt:lpstr>
      <vt:lpstr>VAS083_F_Ilgalaikioturt33Lrklimatokaito1</vt:lpstr>
      <vt:lpstr>'Forma 12'!VAS083_F_Ilgalaikioturt33Nuotekudumblot1</vt:lpstr>
      <vt:lpstr>VAS083_F_Ilgalaikioturt33Nuotekudumblot1</vt:lpstr>
      <vt:lpstr>'Forma 12'!VAS083_F_Ilgalaikioturt33Nuotekusurinki1</vt:lpstr>
      <vt:lpstr>VAS083_F_Ilgalaikioturt33Nuotekusurinki1</vt:lpstr>
      <vt:lpstr>'Forma 12'!VAS083_F_Ilgalaikioturt33Nuotekuvalymas1</vt:lpstr>
      <vt:lpstr>VAS083_F_Ilgalaikioturt33Nuotekuvalymas1</vt:lpstr>
      <vt:lpstr>'Forma 12'!VAS083_F_Ilgalaikioturt33Pavirsiniunuot1</vt:lpstr>
      <vt:lpstr>VAS083_F_Ilgalaikioturt33Pavirsiniunuot1</vt:lpstr>
      <vt:lpstr>'Forma 12'!VAS083_F_Ilgalaikioturt33Turtovienetask1</vt:lpstr>
      <vt:lpstr>VAS083_F_Ilgalaikioturt33Turtovienetask1</vt:lpstr>
      <vt:lpstr>'Forma 12'!VAS083_F_Ilgalaikioturt34Apskaitosveikla1</vt:lpstr>
      <vt:lpstr>VAS083_F_Ilgalaikioturt34Apskaitosveikla1</vt:lpstr>
      <vt:lpstr>'Forma 12'!VAS083_F_Ilgalaikioturt34Geriamojovande7</vt:lpstr>
      <vt:lpstr>VAS083_F_Ilgalaikioturt34Geriamojovande7</vt:lpstr>
      <vt:lpstr>'Forma 12'!VAS083_F_Ilgalaikioturt34Geriamojovande8</vt:lpstr>
      <vt:lpstr>VAS083_F_Ilgalaikioturt34Geriamojovande8</vt:lpstr>
      <vt:lpstr>'Forma 12'!VAS083_F_Ilgalaikioturt34Geriamojovande9</vt:lpstr>
      <vt:lpstr>VAS083_F_Ilgalaikioturt34Geriamojovande9</vt:lpstr>
      <vt:lpstr>'Forma 12'!VAS083_F_Ilgalaikioturt34Inventorinisnu1</vt:lpstr>
      <vt:lpstr>VAS083_F_Ilgalaikioturt34Inventorinisnu1</vt:lpstr>
      <vt:lpstr>'Forma 12'!VAS083_F_Ilgalaikioturt34Kitareguliuoja1</vt:lpstr>
      <vt:lpstr>VAS083_F_Ilgalaikioturt34Kitareguliuoja1</vt:lpstr>
      <vt:lpstr>'Forma 12'!VAS083_F_Ilgalaikioturt34Kitosveiklosne1</vt:lpstr>
      <vt:lpstr>VAS083_F_Ilgalaikioturt34Kitosveiklosne1</vt:lpstr>
      <vt:lpstr>'Forma 12'!VAS083_F_Ilgalaikioturt34Lrklimatokaito1</vt:lpstr>
      <vt:lpstr>VAS083_F_Ilgalaikioturt34Lrklimatokaito1</vt:lpstr>
      <vt:lpstr>'Forma 12'!VAS083_F_Ilgalaikioturt34Nuotekudumblot1</vt:lpstr>
      <vt:lpstr>VAS083_F_Ilgalaikioturt34Nuotekudumblot1</vt:lpstr>
      <vt:lpstr>'Forma 12'!VAS083_F_Ilgalaikioturt34Nuotekusurinki1</vt:lpstr>
      <vt:lpstr>VAS083_F_Ilgalaikioturt34Nuotekusurinki1</vt:lpstr>
      <vt:lpstr>'Forma 12'!VAS083_F_Ilgalaikioturt34Nuotekuvalymas1</vt:lpstr>
      <vt:lpstr>VAS083_F_Ilgalaikioturt34Nuotekuvalymas1</vt:lpstr>
      <vt:lpstr>'Forma 12'!VAS083_F_Ilgalaikioturt34Pavirsiniunuot1</vt:lpstr>
      <vt:lpstr>VAS083_F_Ilgalaikioturt34Pavirsiniunuot1</vt:lpstr>
      <vt:lpstr>'Forma 12'!VAS083_F_Ilgalaikioturt34Turtovienetask1</vt:lpstr>
      <vt:lpstr>VAS083_F_Ilgalaikioturt34Turtovienetask1</vt:lpstr>
      <vt:lpstr>'Forma 12'!VAS083_F_Ilgalaikioturt35Apskaitosveikla1</vt:lpstr>
      <vt:lpstr>VAS083_F_Ilgalaikioturt35Apskaitosveikla1</vt:lpstr>
      <vt:lpstr>'Forma 12'!VAS083_F_Ilgalaikioturt35Geriamojovande7</vt:lpstr>
      <vt:lpstr>VAS083_F_Ilgalaikioturt35Geriamojovande7</vt:lpstr>
      <vt:lpstr>'Forma 12'!VAS083_F_Ilgalaikioturt35Geriamojovande8</vt:lpstr>
      <vt:lpstr>VAS083_F_Ilgalaikioturt35Geriamojovande8</vt:lpstr>
      <vt:lpstr>'Forma 12'!VAS083_F_Ilgalaikioturt35Geriamojovande9</vt:lpstr>
      <vt:lpstr>VAS083_F_Ilgalaikioturt35Geriamojovande9</vt:lpstr>
      <vt:lpstr>'Forma 12'!VAS083_F_Ilgalaikioturt35Inventorinisnu1</vt:lpstr>
      <vt:lpstr>VAS083_F_Ilgalaikioturt35Inventorinisnu1</vt:lpstr>
      <vt:lpstr>'Forma 12'!VAS083_F_Ilgalaikioturt35Kitareguliuoja1</vt:lpstr>
      <vt:lpstr>VAS083_F_Ilgalaikioturt35Kitareguliuoja1</vt:lpstr>
      <vt:lpstr>'Forma 12'!VAS083_F_Ilgalaikioturt35Kitosveiklosne1</vt:lpstr>
      <vt:lpstr>VAS083_F_Ilgalaikioturt35Kitosveiklosne1</vt:lpstr>
      <vt:lpstr>'Forma 12'!VAS083_F_Ilgalaikioturt35Lrklimatokaito1</vt:lpstr>
      <vt:lpstr>VAS083_F_Ilgalaikioturt35Lrklimatokaito1</vt:lpstr>
      <vt:lpstr>'Forma 12'!VAS083_F_Ilgalaikioturt35Nuotekudumblot1</vt:lpstr>
      <vt:lpstr>VAS083_F_Ilgalaikioturt35Nuotekudumblot1</vt:lpstr>
      <vt:lpstr>'Forma 12'!VAS083_F_Ilgalaikioturt35Nuotekusurinki1</vt:lpstr>
      <vt:lpstr>VAS083_F_Ilgalaikioturt35Nuotekusurinki1</vt:lpstr>
      <vt:lpstr>'Forma 12'!VAS083_F_Ilgalaikioturt35Nuotekuvalymas1</vt:lpstr>
      <vt:lpstr>VAS083_F_Ilgalaikioturt35Nuotekuvalymas1</vt:lpstr>
      <vt:lpstr>'Forma 12'!VAS083_F_Ilgalaikioturt35Pavirsiniunuot1</vt:lpstr>
      <vt:lpstr>VAS083_F_Ilgalaikioturt35Pavirsiniunuot1</vt:lpstr>
      <vt:lpstr>'Forma 12'!VAS083_F_Ilgalaikioturt35Turtovienetask1</vt:lpstr>
      <vt:lpstr>VAS083_F_Ilgalaikioturt35Turtovienetask1</vt:lpstr>
      <vt:lpstr>'Forma 12'!VAS083_F_Ilgalaikioturt36Apskaitosveikla1</vt:lpstr>
      <vt:lpstr>VAS083_F_Ilgalaikioturt36Apskaitosveikla1</vt:lpstr>
      <vt:lpstr>'Forma 12'!VAS083_F_Ilgalaikioturt36Geriamojovande7</vt:lpstr>
      <vt:lpstr>VAS083_F_Ilgalaikioturt36Geriamojovande7</vt:lpstr>
      <vt:lpstr>'Forma 12'!VAS083_F_Ilgalaikioturt36Geriamojovande8</vt:lpstr>
      <vt:lpstr>VAS083_F_Ilgalaikioturt36Geriamojovande8</vt:lpstr>
      <vt:lpstr>'Forma 12'!VAS083_F_Ilgalaikioturt36Geriamojovande9</vt:lpstr>
      <vt:lpstr>VAS083_F_Ilgalaikioturt36Geriamojovande9</vt:lpstr>
      <vt:lpstr>'Forma 12'!VAS083_F_Ilgalaikioturt36Inventorinisnu1</vt:lpstr>
      <vt:lpstr>VAS083_F_Ilgalaikioturt36Inventorinisnu1</vt:lpstr>
      <vt:lpstr>'Forma 12'!VAS083_F_Ilgalaikioturt36Kitareguliuoja1</vt:lpstr>
      <vt:lpstr>VAS083_F_Ilgalaikioturt36Kitareguliuoja1</vt:lpstr>
      <vt:lpstr>'Forma 12'!VAS083_F_Ilgalaikioturt36Kitosveiklosne1</vt:lpstr>
      <vt:lpstr>VAS083_F_Ilgalaikioturt36Kitosveiklosne1</vt:lpstr>
      <vt:lpstr>'Forma 12'!VAS083_F_Ilgalaikioturt36Lrklimatokaito1</vt:lpstr>
      <vt:lpstr>VAS083_F_Ilgalaikioturt36Lrklimatokaito1</vt:lpstr>
      <vt:lpstr>'Forma 12'!VAS083_F_Ilgalaikioturt36Nuotekudumblot1</vt:lpstr>
      <vt:lpstr>VAS083_F_Ilgalaikioturt36Nuotekudumblot1</vt:lpstr>
      <vt:lpstr>'Forma 12'!VAS083_F_Ilgalaikioturt36Nuotekusurinki1</vt:lpstr>
      <vt:lpstr>VAS083_F_Ilgalaikioturt36Nuotekusurinki1</vt:lpstr>
      <vt:lpstr>'Forma 12'!VAS083_F_Ilgalaikioturt36Nuotekuvalymas1</vt:lpstr>
      <vt:lpstr>VAS083_F_Ilgalaikioturt36Nuotekuvalymas1</vt:lpstr>
      <vt:lpstr>'Forma 12'!VAS083_F_Ilgalaikioturt36Pavirsiniunuot1</vt:lpstr>
      <vt:lpstr>VAS083_F_Ilgalaikioturt36Pavirsiniunuot1</vt:lpstr>
      <vt:lpstr>'Forma 12'!VAS083_F_Ilgalaikioturt36Turtovienetask1</vt:lpstr>
      <vt:lpstr>VAS083_F_Ilgalaikioturt36Turtovienetask1</vt:lpstr>
      <vt:lpstr>'Forma 12'!VAS083_F_Ilgalaikioturt37Apskaitosveikla1</vt:lpstr>
      <vt:lpstr>VAS083_F_Ilgalaikioturt37Apskaitosveikla1</vt:lpstr>
      <vt:lpstr>'Forma 12'!VAS083_F_Ilgalaikioturt37Geriamojovande7</vt:lpstr>
      <vt:lpstr>VAS083_F_Ilgalaikioturt37Geriamojovande7</vt:lpstr>
      <vt:lpstr>'Forma 12'!VAS083_F_Ilgalaikioturt37Geriamojovande8</vt:lpstr>
      <vt:lpstr>VAS083_F_Ilgalaikioturt37Geriamojovande8</vt:lpstr>
      <vt:lpstr>'Forma 12'!VAS083_F_Ilgalaikioturt37Geriamojovande9</vt:lpstr>
      <vt:lpstr>VAS083_F_Ilgalaikioturt37Geriamojovande9</vt:lpstr>
      <vt:lpstr>'Forma 12'!VAS083_F_Ilgalaikioturt37Inventorinisnu1</vt:lpstr>
      <vt:lpstr>VAS083_F_Ilgalaikioturt37Inventorinisnu1</vt:lpstr>
      <vt:lpstr>'Forma 12'!VAS083_F_Ilgalaikioturt37Kitareguliuoja1</vt:lpstr>
      <vt:lpstr>VAS083_F_Ilgalaikioturt37Kitareguliuoja1</vt:lpstr>
      <vt:lpstr>'Forma 12'!VAS083_F_Ilgalaikioturt37Kitosveiklosne1</vt:lpstr>
      <vt:lpstr>VAS083_F_Ilgalaikioturt37Kitosveiklosne1</vt:lpstr>
      <vt:lpstr>'Forma 12'!VAS083_F_Ilgalaikioturt37Lrklimatokaito1</vt:lpstr>
      <vt:lpstr>VAS083_F_Ilgalaikioturt37Lrklimatokaito1</vt:lpstr>
      <vt:lpstr>'Forma 12'!VAS083_F_Ilgalaikioturt37Nuotekudumblot1</vt:lpstr>
      <vt:lpstr>VAS083_F_Ilgalaikioturt37Nuotekudumblot1</vt:lpstr>
      <vt:lpstr>'Forma 12'!VAS083_F_Ilgalaikioturt37Nuotekusurinki1</vt:lpstr>
      <vt:lpstr>VAS083_F_Ilgalaikioturt37Nuotekusurinki1</vt:lpstr>
      <vt:lpstr>'Forma 12'!VAS083_F_Ilgalaikioturt37Nuotekuvalymas1</vt:lpstr>
      <vt:lpstr>VAS083_F_Ilgalaikioturt37Nuotekuvalymas1</vt:lpstr>
      <vt:lpstr>'Forma 12'!VAS083_F_Ilgalaikioturt37Pavirsiniunuot1</vt:lpstr>
      <vt:lpstr>VAS083_F_Ilgalaikioturt37Pavirsiniunuot1</vt:lpstr>
      <vt:lpstr>'Forma 12'!VAS083_F_Ilgalaikioturt37Turtovienetask1</vt:lpstr>
      <vt:lpstr>VAS083_F_Ilgalaikioturt37Turtovienetask1</vt:lpstr>
      <vt:lpstr>'Forma 12'!VAS083_F_Ilgalaikioturt38Apskaitosveikla1</vt:lpstr>
      <vt:lpstr>VAS083_F_Ilgalaikioturt38Apskaitosveikla1</vt:lpstr>
      <vt:lpstr>'Forma 12'!VAS083_F_Ilgalaikioturt38Geriamojovande7</vt:lpstr>
      <vt:lpstr>VAS083_F_Ilgalaikioturt38Geriamojovande7</vt:lpstr>
      <vt:lpstr>'Forma 12'!VAS083_F_Ilgalaikioturt38Geriamojovande8</vt:lpstr>
      <vt:lpstr>VAS083_F_Ilgalaikioturt38Geriamojovande8</vt:lpstr>
      <vt:lpstr>'Forma 12'!VAS083_F_Ilgalaikioturt38Geriamojovande9</vt:lpstr>
      <vt:lpstr>VAS083_F_Ilgalaikioturt38Geriamojovande9</vt:lpstr>
      <vt:lpstr>'Forma 12'!VAS083_F_Ilgalaikioturt38Inventorinisnu1</vt:lpstr>
      <vt:lpstr>VAS083_F_Ilgalaikioturt38Inventorinisnu1</vt:lpstr>
      <vt:lpstr>'Forma 12'!VAS083_F_Ilgalaikioturt38Kitareguliuoja1</vt:lpstr>
      <vt:lpstr>VAS083_F_Ilgalaikioturt38Kitareguliuoja1</vt:lpstr>
      <vt:lpstr>'Forma 12'!VAS083_F_Ilgalaikioturt38Kitosveiklosne1</vt:lpstr>
      <vt:lpstr>VAS083_F_Ilgalaikioturt38Kitosveiklosne1</vt:lpstr>
      <vt:lpstr>'Forma 12'!VAS083_F_Ilgalaikioturt38Lrklimatokaito1</vt:lpstr>
      <vt:lpstr>VAS083_F_Ilgalaikioturt38Lrklimatokaito1</vt:lpstr>
      <vt:lpstr>'Forma 12'!VAS083_F_Ilgalaikioturt38Nuotekudumblot1</vt:lpstr>
      <vt:lpstr>VAS083_F_Ilgalaikioturt38Nuotekudumblot1</vt:lpstr>
      <vt:lpstr>'Forma 12'!VAS083_F_Ilgalaikioturt38Nuotekusurinki1</vt:lpstr>
      <vt:lpstr>VAS083_F_Ilgalaikioturt38Nuotekusurinki1</vt:lpstr>
      <vt:lpstr>'Forma 12'!VAS083_F_Ilgalaikioturt38Nuotekuvalymas1</vt:lpstr>
      <vt:lpstr>VAS083_F_Ilgalaikioturt38Nuotekuvalymas1</vt:lpstr>
      <vt:lpstr>'Forma 12'!VAS083_F_Ilgalaikioturt38Pavirsiniunuot1</vt:lpstr>
      <vt:lpstr>VAS083_F_Ilgalaikioturt38Pavirsiniunuot1</vt:lpstr>
      <vt:lpstr>'Forma 12'!VAS083_F_Ilgalaikioturt38Turtovienetask1</vt:lpstr>
      <vt:lpstr>VAS083_F_Ilgalaikioturt38Turtovienetask1</vt:lpstr>
      <vt:lpstr>'Forma 12'!VAS083_F_Ilgalaikioturt39Apskaitosveikla1</vt:lpstr>
      <vt:lpstr>VAS083_F_Ilgalaikioturt39Apskaitosveikla1</vt:lpstr>
      <vt:lpstr>'Forma 12'!VAS083_F_Ilgalaikioturt39Geriamojovande7</vt:lpstr>
      <vt:lpstr>VAS083_F_Ilgalaikioturt39Geriamojovande7</vt:lpstr>
      <vt:lpstr>'Forma 12'!VAS083_F_Ilgalaikioturt39Geriamojovande8</vt:lpstr>
      <vt:lpstr>VAS083_F_Ilgalaikioturt39Geriamojovande8</vt:lpstr>
      <vt:lpstr>'Forma 12'!VAS083_F_Ilgalaikioturt39Geriamojovande9</vt:lpstr>
      <vt:lpstr>VAS083_F_Ilgalaikioturt39Geriamojovande9</vt:lpstr>
      <vt:lpstr>'Forma 12'!VAS083_F_Ilgalaikioturt39Inventorinisnu1</vt:lpstr>
      <vt:lpstr>VAS083_F_Ilgalaikioturt39Inventorinisnu1</vt:lpstr>
      <vt:lpstr>'Forma 12'!VAS083_F_Ilgalaikioturt39Kitareguliuoja1</vt:lpstr>
      <vt:lpstr>VAS083_F_Ilgalaikioturt39Kitareguliuoja1</vt:lpstr>
      <vt:lpstr>'Forma 12'!VAS083_F_Ilgalaikioturt39Kitosveiklosne1</vt:lpstr>
      <vt:lpstr>VAS083_F_Ilgalaikioturt39Kitosveiklosne1</vt:lpstr>
      <vt:lpstr>'Forma 12'!VAS083_F_Ilgalaikioturt39Lrklimatokaito1</vt:lpstr>
      <vt:lpstr>VAS083_F_Ilgalaikioturt39Lrklimatokaito1</vt:lpstr>
      <vt:lpstr>'Forma 12'!VAS083_F_Ilgalaikioturt39Nuotekudumblot1</vt:lpstr>
      <vt:lpstr>VAS083_F_Ilgalaikioturt39Nuotekudumblot1</vt:lpstr>
      <vt:lpstr>'Forma 12'!VAS083_F_Ilgalaikioturt39Nuotekusurinki1</vt:lpstr>
      <vt:lpstr>VAS083_F_Ilgalaikioturt39Nuotekusurinki1</vt:lpstr>
      <vt:lpstr>'Forma 12'!VAS083_F_Ilgalaikioturt39Nuotekuvalymas1</vt:lpstr>
      <vt:lpstr>VAS083_F_Ilgalaikioturt39Nuotekuvalymas1</vt:lpstr>
      <vt:lpstr>'Forma 12'!VAS083_F_Ilgalaikioturt39Pavirsiniunuot1</vt:lpstr>
      <vt:lpstr>VAS083_F_Ilgalaikioturt39Pavirsiniunuot1</vt:lpstr>
      <vt:lpstr>'Forma 12'!VAS083_F_Ilgalaikioturt39Turtovienetask1</vt:lpstr>
      <vt:lpstr>VAS083_F_Ilgalaikioturt39Turtovienetask1</vt:lpstr>
      <vt:lpstr>'Forma 12'!VAS083_F_Ilgalaikioturt3Apskaitosveikla1</vt:lpstr>
      <vt:lpstr>VAS083_F_Ilgalaikioturt3Apskaitosveikla1</vt:lpstr>
      <vt:lpstr>'Forma 12'!VAS083_F_Ilgalaikioturt3Geriamojovande7</vt:lpstr>
      <vt:lpstr>VAS083_F_Ilgalaikioturt3Geriamojovande7</vt:lpstr>
      <vt:lpstr>'Forma 12'!VAS083_F_Ilgalaikioturt3Geriamojovande8</vt:lpstr>
      <vt:lpstr>VAS083_F_Ilgalaikioturt3Geriamojovande8</vt:lpstr>
      <vt:lpstr>'Forma 12'!VAS083_F_Ilgalaikioturt3Geriamojovande9</vt:lpstr>
      <vt:lpstr>VAS083_F_Ilgalaikioturt3Geriamojovande9</vt:lpstr>
      <vt:lpstr>'Forma 12'!VAS083_F_Ilgalaikioturt3Inventorinisnu1</vt:lpstr>
      <vt:lpstr>VAS083_F_Ilgalaikioturt3Inventorinisnu1</vt:lpstr>
      <vt:lpstr>'Forma 12'!VAS083_F_Ilgalaikioturt3Kitareguliuoja1</vt:lpstr>
      <vt:lpstr>VAS083_F_Ilgalaikioturt3Kitareguliuoja1</vt:lpstr>
      <vt:lpstr>'Forma 12'!VAS083_F_Ilgalaikioturt3Kitosveiklosne1</vt:lpstr>
      <vt:lpstr>VAS083_F_Ilgalaikioturt3Kitosveiklosne1</vt:lpstr>
      <vt:lpstr>'Forma 12'!VAS083_F_Ilgalaikioturt3Lrklimatokaito1</vt:lpstr>
      <vt:lpstr>VAS083_F_Ilgalaikioturt3Lrklimatokaito1</vt:lpstr>
      <vt:lpstr>'Forma 12'!VAS083_F_Ilgalaikioturt3Nuotekudumblot1</vt:lpstr>
      <vt:lpstr>VAS083_F_Ilgalaikioturt3Nuotekudumblot1</vt:lpstr>
      <vt:lpstr>'Forma 12'!VAS083_F_Ilgalaikioturt3Nuotekusurinki1</vt:lpstr>
      <vt:lpstr>VAS083_F_Ilgalaikioturt3Nuotekusurinki1</vt:lpstr>
      <vt:lpstr>'Forma 12'!VAS083_F_Ilgalaikioturt3Nuotekuvalymas1</vt:lpstr>
      <vt:lpstr>VAS083_F_Ilgalaikioturt3Nuotekuvalymas1</vt:lpstr>
      <vt:lpstr>'Forma 12'!VAS083_F_Ilgalaikioturt3Pavirsiniunuot1</vt:lpstr>
      <vt:lpstr>VAS083_F_Ilgalaikioturt3Pavirsiniunuot1</vt:lpstr>
      <vt:lpstr>'Forma 12'!VAS083_F_Ilgalaikioturt3Turtovienetask1</vt:lpstr>
      <vt:lpstr>VAS083_F_Ilgalaikioturt3Turtovienetask1</vt:lpstr>
      <vt:lpstr>'Forma 12'!VAS083_F_Ilgalaikioturt40Apskaitosveikla1</vt:lpstr>
      <vt:lpstr>VAS083_F_Ilgalaikioturt40Apskaitosveikla1</vt:lpstr>
      <vt:lpstr>'Forma 12'!VAS083_F_Ilgalaikioturt40Geriamojovande7</vt:lpstr>
      <vt:lpstr>VAS083_F_Ilgalaikioturt40Geriamojovande7</vt:lpstr>
      <vt:lpstr>'Forma 12'!VAS083_F_Ilgalaikioturt40Geriamojovande8</vt:lpstr>
      <vt:lpstr>VAS083_F_Ilgalaikioturt40Geriamojovande8</vt:lpstr>
      <vt:lpstr>'Forma 12'!VAS083_F_Ilgalaikioturt40Geriamojovande9</vt:lpstr>
      <vt:lpstr>VAS083_F_Ilgalaikioturt40Geriamojovande9</vt:lpstr>
      <vt:lpstr>'Forma 12'!VAS083_F_Ilgalaikioturt40Inventorinisnu1</vt:lpstr>
      <vt:lpstr>VAS083_F_Ilgalaikioturt40Inventorinisnu1</vt:lpstr>
      <vt:lpstr>'Forma 12'!VAS083_F_Ilgalaikioturt40Kitareguliuoja1</vt:lpstr>
      <vt:lpstr>VAS083_F_Ilgalaikioturt40Kitareguliuoja1</vt:lpstr>
      <vt:lpstr>'Forma 12'!VAS083_F_Ilgalaikioturt40Kitosveiklosne1</vt:lpstr>
      <vt:lpstr>VAS083_F_Ilgalaikioturt40Kitosveiklosne1</vt:lpstr>
      <vt:lpstr>'Forma 12'!VAS083_F_Ilgalaikioturt40Lrklimatokaito1</vt:lpstr>
      <vt:lpstr>VAS083_F_Ilgalaikioturt40Lrklimatokaito1</vt:lpstr>
      <vt:lpstr>'Forma 12'!VAS083_F_Ilgalaikioturt40Nuotekudumblot1</vt:lpstr>
      <vt:lpstr>VAS083_F_Ilgalaikioturt40Nuotekudumblot1</vt:lpstr>
      <vt:lpstr>'Forma 12'!VAS083_F_Ilgalaikioturt40Nuotekusurinki1</vt:lpstr>
      <vt:lpstr>VAS083_F_Ilgalaikioturt40Nuotekusurinki1</vt:lpstr>
      <vt:lpstr>'Forma 12'!VAS083_F_Ilgalaikioturt40Nuotekuvalymas1</vt:lpstr>
      <vt:lpstr>VAS083_F_Ilgalaikioturt40Nuotekuvalymas1</vt:lpstr>
      <vt:lpstr>'Forma 12'!VAS083_F_Ilgalaikioturt40Pavirsiniunuot1</vt:lpstr>
      <vt:lpstr>VAS083_F_Ilgalaikioturt40Pavirsiniunuot1</vt:lpstr>
      <vt:lpstr>'Forma 12'!VAS083_F_Ilgalaikioturt40Turtovienetask1</vt:lpstr>
      <vt:lpstr>VAS083_F_Ilgalaikioturt40Turtovienetask1</vt:lpstr>
      <vt:lpstr>'Forma 12'!VAS083_F_Ilgalaikioturt41Apskaitosveikla1</vt:lpstr>
      <vt:lpstr>VAS083_F_Ilgalaikioturt41Apskaitosveikla1</vt:lpstr>
      <vt:lpstr>'Forma 12'!VAS083_F_Ilgalaikioturt41Geriamojovande7</vt:lpstr>
      <vt:lpstr>VAS083_F_Ilgalaikioturt41Geriamojovande7</vt:lpstr>
      <vt:lpstr>'Forma 12'!VAS083_F_Ilgalaikioturt41Geriamojovande8</vt:lpstr>
      <vt:lpstr>VAS083_F_Ilgalaikioturt41Geriamojovande8</vt:lpstr>
      <vt:lpstr>'Forma 12'!VAS083_F_Ilgalaikioturt41Geriamojovande9</vt:lpstr>
      <vt:lpstr>VAS083_F_Ilgalaikioturt41Geriamojovande9</vt:lpstr>
      <vt:lpstr>'Forma 12'!VAS083_F_Ilgalaikioturt41Inventorinisnu1</vt:lpstr>
      <vt:lpstr>VAS083_F_Ilgalaikioturt41Inventorinisnu1</vt:lpstr>
      <vt:lpstr>'Forma 12'!VAS083_F_Ilgalaikioturt41Kitareguliuoja1</vt:lpstr>
      <vt:lpstr>VAS083_F_Ilgalaikioturt41Kitareguliuoja1</vt:lpstr>
      <vt:lpstr>'Forma 12'!VAS083_F_Ilgalaikioturt41Kitosveiklosne1</vt:lpstr>
      <vt:lpstr>VAS083_F_Ilgalaikioturt41Kitosveiklosne1</vt:lpstr>
      <vt:lpstr>'Forma 12'!VAS083_F_Ilgalaikioturt41Lrklimatokaito1</vt:lpstr>
      <vt:lpstr>VAS083_F_Ilgalaikioturt41Lrklimatokaito1</vt:lpstr>
      <vt:lpstr>'Forma 12'!VAS083_F_Ilgalaikioturt41Nuotekudumblot1</vt:lpstr>
      <vt:lpstr>VAS083_F_Ilgalaikioturt41Nuotekudumblot1</vt:lpstr>
      <vt:lpstr>'Forma 12'!VAS083_F_Ilgalaikioturt41Nuotekusurinki1</vt:lpstr>
      <vt:lpstr>VAS083_F_Ilgalaikioturt41Nuotekusurinki1</vt:lpstr>
      <vt:lpstr>'Forma 12'!VAS083_F_Ilgalaikioturt41Nuotekuvalymas1</vt:lpstr>
      <vt:lpstr>VAS083_F_Ilgalaikioturt41Nuotekuvalymas1</vt:lpstr>
      <vt:lpstr>'Forma 12'!VAS083_F_Ilgalaikioturt41Pavirsiniunuot1</vt:lpstr>
      <vt:lpstr>VAS083_F_Ilgalaikioturt41Pavirsiniunuot1</vt:lpstr>
      <vt:lpstr>'Forma 12'!VAS083_F_Ilgalaikioturt41Turtovienetask1</vt:lpstr>
      <vt:lpstr>VAS083_F_Ilgalaikioturt41Turtovienetask1</vt:lpstr>
      <vt:lpstr>'Forma 12'!VAS083_F_Ilgalaikioturt42Apskaitosveikla1</vt:lpstr>
      <vt:lpstr>VAS083_F_Ilgalaikioturt42Apskaitosveikla1</vt:lpstr>
      <vt:lpstr>'Forma 12'!VAS083_F_Ilgalaikioturt42Geriamojovande7</vt:lpstr>
      <vt:lpstr>VAS083_F_Ilgalaikioturt42Geriamojovande7</vt:lpstr>
      <vt:lpstr>'Forma 12'!VAS083_F_Ilgalaikioturt42Geriamojovande8</vt:lpstr>
      <vt:lpstr>VAS083_F_Ilgalaikioturt42Geriamojovande8</vt:lpstr>
      <vt:lpstr>'Forma 12'!VAS083_F_Ilgalaikioturt42Geriamojovande9</vt:lpstr>
      <vt:lpstr>VAS083_F_Ilgalaikioturt42Geriamojovande9</vt:lpstr>
      <vt:lpstr>'Forma 12'!VAS083_F_Ilgalaikioturt42Inventorinisnu1</vt:lpstr>
      <vt:lpstr>VAS083_F_Ilgalaikioturt42Inventorinisnu1</vt:lpstr>
      <vt:lpstr>'Forma 12'!VAS083_F_Ilgalaikioturt42Kitareguliuoja1</vt:lpstr>
      <vt:lpstr>VAS083_F_Ilgalaikioturt42Kitareguliuoja1</vt:lpstr>
      <vt:lpstr>'Forma 12'!VAS083_F_Ilgalaikioturt42Kitosveiklosne1</vt:lpstr>
      <vt:lpstr>VAS083_F_Ilgalaikioturt42Kitosveiklosne1</vt:lpstr>
      <vt:lpstr>'Forma 12'!VAS083_F_Ilgalaikioturt42Lrklimatokaito1</vt:lpstr>
      <vt:lpstr>VAS083_F_Ilgalaikioturt42Lrklimatokaito1</vt:lpstr>
      <vt:lpstr>'Forma 12'!VAS083_F_Ilgalaikioturt42Nuotekudumblot1</vt:lpstr>
      <vt:lpstr>VAS083_F_Ilgalaikioturt42Nuotekudumblot1</vt:lpstr>
      <vt:lpstr>'Forma 12'!VAS083_F_Ilgalaikioturt42Nuotekusurinki1</vt:lpstr>
      <vt:lpstr>VAS083_F_Ilgalaikioturt42Nuotekusurinki1</vt:lpstr>
      <vt:lpstr>'Forma 12'!VAS083_F_Ilgalaikioturt42Nuotekuvalymas1</vt:lpstr>
      <vt:lpstr>VAS083_F_Ilgalaikioturt42Nuotekuvalymas1</vt:lpstr>
      <vt:lpstr>'Forma 12'!VAS083_F_Ilgalaikioturt42Pavirsiniunuot1</vt:lpstr>
      <vt:lpstr>VAS083_F_Ilgalaikioturt42Pavirsiniunuot1</vt:lpstr>
      <vt:lpstr>'Forma 12'!VAS083_F_Ilgalaikioturt42Turtovienetask1</vt:lpstr>
      <vt:lpstr>VAS083_F_Ilgalaikioturt42Turtovienetask1</vt:lpstr>
      <vt:lpstr>'Forma 12'!VAS083_F_Ilgalaikioturt43Apskaitosveikla1</vt:lpstr>
      <vt:lpstr>VAS083_F_Ilgalaikioturt43Apskaitosveikla1</vt:lpstr>
      <vt:lpstr>'Forma 12'!VAS083_F_Ilgalaikioturt43Geriamojovande7</vt:lpstr>
      <vt:lpstr>VAS083_F_Ilgalaikioturt43Geriamojovande7</vt:lpstr>
      <vt:lpstr>'Forma 12'!VAS083_F_Ilgalaikioturt43Geriamojovande8</vt:lpstr>
      <vt:lpstr>VAS083_F_Ilgalaikioturt43Geriamojovande8</vt:lpstr>
      <vt:lpstr>'Forma 12'!VAS083_F_Ilgalaikioturt43Geriamojovande9</vt:lpstr>
      <vt:lpstr>VAS083_F_Ilgalaikioturt43Geriamojovande9</vt:lpstr>
      <vt:lpstr>'Forma 12'!VAS083_F_Ilgalaikioturt43Inventorinisnu1</vt:lpstr>
      <vt:lpstr>VAS083_F_Ilgalaikioturt43Inventorinisnu1</vt:lpstr>
      <vt:lpstr>'Forma 12'!VAS083_F_Ilgalaikioturt43Kitareguliuoja1</vt:lpstr>
      <vt:lpstr>VAS083_F_Ilgalaikioturt43Kitareguliuoja1</vt:lpstr>
      <vt:lpstr>'Forma 12'!VAS083_F_Ilgalaikioturt43Kitosveiklosne1</vt:lpstr>
      <vt:lpstr>VAS083_F_Ilgalaikioturt43Kitosveiklosne1</vt:lpstr>
      <vt:lpstr>'Forma 12'!VAS083_F_Ilgalaikioturt43Lrklimatokaito1</vt:lpstr>
      <vt:lpstr>VAS083_F_Ilgalaikioturt43Lrklimatokaito1</vt:lpstr>
      <vt:lpstr>'Forma 12'!VAS083_F_Ilgalaikioturt43Nuotekudumblot1</vt:lpstr>
      <vt:lpstr>VAS083_F_Ilgalaikioturt43Nuotekudumblot1</vt:lpstr>
      <vt:lpstr>'Forma 12'!VAS083_F_Ilgalaikioturt43Nuotekusurinki1</vt:lpstr>
      <vt:lpstr>VAS083_F_Ilgalaikioturt43Nuotekusurinki1</vt:lpstr>
      <vt:lpstr>'Forma 12'!VAS083_F_Ilgalaikioturt43Nuotekuvalymas1</vt:lpstr>
      <vt:lpstr>VAS083_F_Ilgalaikioturt43Nuotekuvalymas1</vt:lpstr>
      <vt:lpstr>'Forma 12'!VAS083_F_Ilgalaikioturt43Pavirsiniunuot1</vt:lpstr>
      <vt:lpstr>VAS083_F_Ilgalaikioturt43Pavirsiniunuot1</vt:lpstr>
      <vt:lpstr>'Forma 12'!VAS083_F_Ilgalaikioturt43Turtovienetask1</vt:lpstr>
      <vt:lpstr>VAS083_F_Ilgalaikioturt43Turtovienetask1</vt:lpstr>
      <vt:lpstr>'Forma 12'!VAS083_F_Ilgalaikioturt44Apskaitosveikla1</vt:lpstr>
      <vt:lpstr>VAS083_F_Ilgalaikioturt44Apskaitosveikla1</vt:lpstr>
      <vt:lpstr>'Forma 12'!VAS083_F_Ilgalaikioturt44Geriamojovande7</vt:lpstr>
      <vt:lpstr>VAS083_F_Ilgalaikioturt44Geriamojovande7</vt:lpstr>
      <vt:lpstr>'Forma 12'!VAS083_F_Ilgalaikioturt44Geriamojovande8</vt:lpstr>
      <vt:lpstr>VAS083_F_Ilgalaikioturt44Geriamojovande8</vt:lpstr>
      <vt:lpstr>'Forma 12'!VAS083_F_Ilgalaikioturt44Geriamojovande9</vt:lpstr>
      <vt:lpstr>VAS083_F_Ilgalaikioturt44Geriamojovande9</vt:lpstr>
      <vt:lpstr>'Forma 12'!VAS083_F_Ilgalaikioturt44Inventorinisnu1</vt:lpstr>
      <vt:lpstr>VAS083_F_Ilgalaikioturt44Inventorinisnu1</vt:lpstr>
      <vt:lpstr>'Forma 12'!VAS083_F_Ilgalaikioturt44Kitareguliuoja1</vt:lpstr>
      <vt:lpstr>VAS083_F_Ilgalaikioturt44Kitareguliuoja1</vt:lpstr>
      <vt:lpstr>'Forma 12'!VAS083_F_Ilgalaikioturt44Kitosveiklosne1</vt:lpstr>
      <vt:lpstr>VAS083_F_Ilgalaikioturt44Kitosveiklosne1</vt:lpstr>
      <vt:lpstr>'Forma 12'!VAS083_F_Ilgalaikioturt44Lrklimatokaito1</vt:lpstr>
      <vt:lpstr>VAS083_F_Ilgalaikioturt44Lrklimatokaito1</vt:lpstr>
      <vt:lpstr>'Forma 12'!VAS083_F_Ilgalaikioturt44Nuotekudumblot1</vt:lpstr>
      <vt:lpstr>VAS083_F_Ilgalaikioturt44Nuotekudumblot1</vt:lpstr>
      <vt:lpstr>'Forma 12'!VAS083_F_Ilgalaikioturt44Nuotekusurinki1</vt:lpstr>
      <vt:lpstr>VAS083_F_Ilgalaikioturt44Nuotekusurinki1</vt:lpstr>
      <vt:lpstr>'Forma 12'!VAS083_F_Ilgalaikioturt44Nuotekuvalymas1</vt:lpstr>
      <vt:lpstr>VAS083_F_Ilgalaikioturt44Nuotekuvalymas1</vt:lpstr>
      <vt:lpstr>'Forma 12'!VAS083_F_Ilgalaikioturt44Pavirsiniunuot1</vt:lpstr>
      <vt:lpstr>VAS083_F_Ilgalaikioturt44Pavirsiniunuot1</vt:lpstr>
      <vt:lpstr>'Forma 12'!VAS083_F_Ilgalaikioturt44Turtovienetask1</vt:lpstr>
      <vt:lpstr>VAS083_F_Ilgalaikioturt44Turtovienetask1</vt:lpstr>
      <vt:lpstr>'Forma 12'!VAS083_F_Ilgalaikioturt45Apskaitosveikla1</vt:lpstr>
      <vt:lpstr>VAS083_F_Ilgalaikioturt45Apskaitosveikla1</vt:lpstr>
      <vt:lpstr>'Forma 12'!VAS083_F_Ilgalaikioturt45Geriamojovande7</vt:lpstr>
      <vt:lpstr>VAS083_F_Ilgalaikioturt45Geriamojovande7</vt:lpstr>
      <vt:lpstr>'Forma 12'!VAS083_F_Ilgalaikioturt45Geriamojovande8</vt:lpstr>
      <vt:lpstr>VAS083_F_Ilgalaikioturt45Geriamojovande8</vt:lpstr>
      <vt:lpstr>'Forma 12'!VAS083_F_Ilgalaikioturt45Geriamojovande9</vt:lpstr>
      <vt:lpstr>VAS083_F_Ilgalaikioturt45Geriamojovande9</vt:lpstr>
      <vt:lpstr>'Forma 12'!VAS083_F_Ilgalaikioturt45Inventorinisnu1</vt:lpstr>
      <vt:lpstr>VAS083_F_Ilgalaikioturt45Inventorinisnu1</vt:lpstr>
      <vt:lpstr>'Forma 12'!VAS083_F_Ilgalaikioturt45Kitareguliuoja1</vt:lpstr>
      <vt:lpstr>VAS083_F_Ilgalaikioturt45Kitareguliuoja1</vt:lpstr>
      <vt:lpstr>'Forma 12'!VAS083_F_Ilgalaikioturt45Kitosveiklosne1</vt:lpstr>
      <vt:lpstr>VAS083_F_Ilgalaikioturt45Kitosveiklosne1</vt:lpstr>
      <vt:lpstr>'Forma 12'!VAS083_F_Ilgalaikioturt45Lrklimatokaito1</vt:lpstr>
      <vt:lpstr>VAS083_F_Ilgalaikioturt45Lrklimatokaito1</vt:lpstr>
      <vt:lpstr>'Forma 12'!VAS083_F_Ilgalaikioturt45Nuotekudumblot1</vt:lpstr>
      <vt:lpstr>VAS083_F_Ilgalaikioturt45Nuotekudumblot1</vt:lpstr>
      <vt:lpstr>'Forma 12'!VAS083_F_Ilgalaikioturt45Nuotekusurinki1</vt:lpstr>
      <vt:lpstr>VAS083_F_Ilgalaikioturt45Nuotekusurinki1</vt:lpstr>
      <vt:lpstr>'Forma 12'!VAS083_F_Ilgalaikioturt45Nuotekuvalymas1</vt:lpstr>
      <vt:lpstr>VAS083_F_Ilgalaikioturt45Nuotekuvalymas1</vt:lpstr>
      <vt:lpstr>'Forma 12'!VAS083_F_Ilgalaikioturt45Pavirsiniunuot1</vt:lpstr>
      <vt:lpstr>VAS083_F_Ilgalaikioturt45Pavirsiniunuot1</vt:lpstr>
      <vt:lpstr>'Forma 12'!VAS083_F_Ilgalaikioturt45Turtovienetask1</vt:lpstr>
      <vt:lpstr>VAS083_F_Ilgalaikioturt45Turtovienetask1</vt:lpstr>
      <vt:lpstr>'Forma 12'!VAS083_F_Ilgalaikioturt46Apskaitosveikla1</vt:lpstr>
      <vt:lpstr>VAS083_F_Ilgalaikioturt46Apskaitosveikla1</vt:lpstr>
      <vt:lpstr>'Forma 12'!VAS083_F_Ilgalaikioturt46Geriamojovande7</vt:lpstr>
      <vt:lpstr>VAS083_F_Ilgalaikioturt46Geriamojovande7</vt:lpstr>
      <vt:lpstr>'Forma 12'!VAS083_F_Ilgalaikioturt46Geriamojovande8</vt:lpstr>
      <vt:lpstr>VAS083_F_Ilgalaikioturt46Geriamojovande8</vt:lpstr>
      <vt:lpstr>'Forma 12'!VAS083_F_Ilgalaikioturt46Geriamojovande9</vt:lpstr>
      <vt:lpstr>VAS083_F_Ilgalaikioturt46Geriamojovande9</vt:lpstr>
      <vt:lpstr>'Forma 12'!VAS083_F_Ilgalaikioturt46Inventorinisnu1</vt:lpstr>
      <vt:lpstr>VAS083_F_Ilgalaikioturt46Inventorinisnu1</vt:lpstr>
      <vt:lpstr>'Forma 12'!VAS083_F_Ilgalaikioturt46Kitareguliuoja1</vt:lpstr>
      <vt:lpstr>VAS083_F_Ilgalaikioturt46Kitareguliuoja1</vt:lpstr>
      <vt:lpstr>'Forma 12'!VAS083_F_Ilgalaikioturt46Kitosveiklosne1</vt:lpstr>
      <vt:lpstr>VAS083_F_Ilgalaikioturt46Kitosveiklosne1</vt:lpstr>
      <vt:lpstr>'Forma 12'!VAS083_F_Ilgalaikioturt46Lrklimatokaito1</vt:lpstr>
      <vt:lpstr>VAS083_F_Ilgalaikioturt46Lrklimatokaito1</vt:lpstr>
      <vt:lpstr>'Forma 12'!VAS083_F_Ilgalaikioturt46Nuotekudumblot1</vt:lpstr>
      <vt:lpstr>VAS083_F_Ilgalaikioturt46Nuotekudumblot1</vt:lpstr>
      <vt:lpstr>'Forma 12'!VAS083_F_Ilgalaikioturt46Nuotekusurinki1</vt:lpstr>
      <vt:lpstr>VAS083_F_Ilgalaikioturt46Nuotekusurinki1</vt:lpstr>
      <vt:lpstr>'Forma 12'!VAS083_F_Ilgalaikioturt46Nuotekuvalymas1</vt:lpstr>
      <vt:lpstr>VAS083_F_Ilgalaikioturt46Nuotekuvalymas1</vt:lpstr>
      <vt:lpstr>'Forma 12'!VAS083_F_Ilgalaikioturt46Pavirsiniunuot1</vt:lpstr>
      <vt:lpstr>VAS083_F_Ilgalaikioturt46Pavirsiniunuot1</vt:lpstr>
      <vt:lpstr>'Forma 12'!VAS083_F_Ilgalaikioturt46Turtovienetask1</vt:lpstr>
      <vt:lpstr>VAS083_F_Ilgalaikioturt46Turtovienetask1</vt:lpstr>
      <vt:lpstr>'Forma 12'!VAS083_F_Ilgalaikioturt47Apskaitosveikla1</vt:lpstr>
      <vt:lpstr>VAS083_F_Ilgalaikioturt47Apskaitosveikla1</vt:lpstr>
      <vt:lpstr>'Forma 12'!VAS083_F_Ilgalaikioturt47Geriamojovande7</vt:lpstr>
      <vt:lpstr>VAS083_F_Ilgalaikioturt47Geriamojovande7</vt:lpstr>
      <vt:lpstr>'Forma 12'!VAS083_F_Ilgalaikioturt47Geriamojovande8</vt:lpstr>
      <vt:lpstr>VAS083_F_Ilgalaikioturt47Geriamojovande8</vt:lpstr>
      <vt:lpstr>'Forma 12'!VAS083_F_Ilgalaikioturt47Geriamojovande9</vt:lpstr>
      <vt:lpstr>VAS083_F_Ilgalaikioturt47Geriamojovande9</vt:lpstr>
      <vt:lpstr>'Forma 12'!VAS083_F_Ilgalaikioturt47Inventorinisnu1</vt:lpstr>
      <vt:lpstr>VAS083_F_Ilgalaikioturt47Inventorinisnu1</vt:lpstr>
      <vt:lpstr>'Forma 12'!VAS083_F_Ilgalaikioturt47Kitareguliuoja1</vt:lpstr>
      <vt:lpstr>VAS083_F_Ilgalaikioturt47Kitareguliuoja1</vt:lpstr>
      <vt:lpstr>'Forma 12'!VAS083_F_Ilgalaikioturt47Kitosveiklosne1</vt:lpstr>
      <vt:lpstr>VAS083_F_Ilgalaikioturt47Kitosveiklosne1</vt:lpstr>
      <vt:lpstr>'Forma 12'!VAS083_F_Ilgalaikioturt47Lrklimatokaito1</vt:lpstr>
      <vt:lpstr>VAS083_F_Ilgalaikioturt47Lrklimatokaito1</vt:lpstr>
      <vt:lpstr>'Forma 12'!VAS083_F_Ilgalaikioturt47Nuotekudumblot1</vt:lpstr>
      <vt:lpstr>VAS083_F_Ilgalaikioturt47Nuotekudumblot1</vt:lpstr>
      <vt:lpstr>'Forma 12'!VAS083_F_Ilgalaikioturt47Nuotekusurinki1</vt:lpstr>
      <vt:lpstr>VAS083_F_Ilgalaikioturt47Nuotekusurinki1</vt:lpstr>
      <vt:lpstr>'Forma 12'!VAS083_F_Ilgalaikioturt47Nuotekuvalymas1</vt:lpstr>
      <vt:lpstr>VAS083_F_Ilgalaikioturt47Nuotekuvalymas1</vt:lpstr>
      <vt:lpstr>'Forma 12'!VAS083_F_Ilgalaikioturt47Pavirsiniunuot1</vt:lpstr>
      <vt:lpstr>VAS083_F_Ilgalaikioturt47Pavirsiniunuot1</vt:lpstr>
      <vt:lpstr>'Forma 12'!VAS083_F_Ilgalaikioturt47Turtovienetask1</vt:lpstr>
      <vt:lpstr>VAS083_F_Ilgalaikioturt47Turtovienetask1</vt:lpstr>
      <vt:lpstr>'Forma 12'!VAS083_F_Ilgalaikioturt48Apskaitosveikla1</vt:lpstr>
      <vt:lpstr>VAS083_F_Ilgalaikioturt48Apskaitosveikla1</vt:lpstr>
      <vt:lpstr>'Forma 12'!VAS083_F_Ilgalaikioturt48Geriamojovande7</vt:lpstr>
      <vt:lpstr>VAS083_F_Ilgalaikioturt48Geriamojovande7</vt:lpstr>
      <vt:lpstr>'Forma 12'!VAS083_F_Ilgalaikioturt48Geriamojovande8</vt:lpstr>
      <vt:lpstr>VAS083_F_Ilgalaikioturt48Geriamojovande8</vt:lpstr>
      <vt:lpstr>'Forma 12'!VAS083_F_Ilgalaikioturt48Geriamojovande9</vt:lpstr>
      <vt:lpstr>VAS083_F_Ilgalaikioturt48Geriamojovande9</vt:lpstr>
      <vt:lpstr>'Forma 12'!VAS083_F_Ilgalaikioturt48Inventorinisnu1</vt:lpstr>
      <vt:lpstr>VAS083_F_Ilgalaikioturt48Inventorinisnu1</vt:lpstr>
      <vt:lpstr>'Forma 12'!VAS083_F_Ilgalaikioturt48Kitareguliuoja1</vt:lpstr>
      <vt:lpstr>VAS083_F_Ilgalaikioturt48Kitareguliuoja1</vt:lpstr>
      <vt:lpstr>'Forma 12'!VAS083_F_Ilgalaikioturt48Kitosveiklosne1</vt:lpstr>
      <vt:lpstr>VAS083_F_Ilgalaikioturt48Kitosveiklosne1</vt:lpstr>
      <vt:lpstr>'Forma 12'!VAS083_F_Ilgalaikioturt48Lrklimatokaito1</vt:lpstr>
      <vt:lpstr>VAS083_F_Ilgalaikioturt48Lrklimatokaito1</vt:lpstr>
      <vt:lpstr>'Forma 12'!VAS083_F_Ilgalaikioturt48Nuotekudumblot1</vt:lpstr>
      <vt:lpstr>VAS083_F_Ilgalaikioturt48Nuotekudumblot1</vt:lpstr>
      <vt:lpstr>'Forma 12'!VAS083_F_Ilgalaikioturt48Nuotekusurinki1</vt:lpstr>
      <vt:lpstr>VAS083_F_Ilgalaikioturt48Nuotekusurinki1</vt:lpstr>
      <vt:lpstr>'Forma 12'!VAS083_F_Ilgalaikioturt48Nuotekuvalymas1</vt:lpstr>
      <vt:lpstr>VAS083_F_Ilgalaikioturt48Nuotekuvalymas1</vt:lpstr>
      <vt:lpstr>'Forma 12'!VAS083_F_Ilgalaikioturt48Pavirsiniunuot1</vt:lpstr>
      <vt:lpstr>VAS083_F_Ilgalaikioturt48Pavirsiniunuot1</vt:lpstr>
      <vt:lpstr>'Forma 12'!VAS083_F_Ilgalaikioturt48Turtovienetask1</vt:lpstr>
      <vt:lpstr>VAS083_F_Ilgalaikioturt48Turtovienetask1</vt:lpstr>
      <vt:lpstr>'Forma 12'!VAS083_F_Ilgalaikioturt49Apskaitosveikla1</vt:lpstr>
      <vt:lpstr>VAS083_F_Ilgalaikioturt49Apskaitosveikla1</vt:lpstr>
      <vt:lpstr>'Forma 12'!VAS083_F_Ilgalaikioturt49Geriamojovande7</vt:lpstr>
      <vt:lpstr>VAS083_F_Ilgalaikioturt49Geriamojovande7</vt:lpstr>
      <vt:lpstr>'Forma 12'!VAS083_F_Ilgalaikioturt49Geriamojovande8</vt:lpstr>
      <vt:lpstr>VAS083_F_Ilgalaikioturt49Geriamojovande8</vt:lpstr>
      <vt:lpstr>'Forma 12'!VAS083_F_Ilgalaikioturt49Geriamojovande9</vt:lpstr>
      <vt:lpstr>VAS083_F_Ilgalaikioturt49Geriamojovande9</vt:lpstr>
      <vt:lpstr>'Forma 12'!VAS083_F_Ilgalaikioturt49Inventorinisnu1</vt:lpstr>
      <vt:lpstr>VAS083_F_Ilgalaikioturt49Inventorinisnu1</vt:lpstr>
      <vt:lpstr>'Forma 12'!VAS083_F_Ilgalaikioturt49Kitareguliuoja1</vt:lpstr>
      <vt:lpstr>VAS083_F_Ilgalaikioturt49Kitareguliuoja1</vt:lpstr>
      <vt:lpstr>'Forma 12'!VAS083_F_Ilgalaikioturt49Kitosveiklosne1</vt:lpstr>
      <vt:lpstr>VAS083_F_Ilgalaikioturt49Kitosveiklosne1</vt:lpstr>
      <vt:lpstr>'Forma 12'!VAS083_F_Ilgalaikioturt49Lrklimatokaito1</vt:lpstr>
      <vt:lpstr>VAS083_F_Ilgalaikioturt49Lrklimatokaito1</vt:lpstr>
      <vt:lpstr>'Forma 12'!VAS083_F_Ilgalaikioturt49Nuotekudumblot1</vt:lpstr>
      <vt:lpstr>VAS083_F_Ilgalaikioturt49Nuotekudumblot1</vt:lpstr>
      <vt:lpstr>'Forma 12'!VAS083_F_Ilgalaikioturt49Nuotekusurinki1</vt:lpstr>
      <vt:lpstr>VAS083_F_Ilgalaikioturt49Nuotekusurinki1</vt:lpstr>
      <vt:lpstr>'Forma 12'!VAS083_F_Ilgalaikioturt49Nuotekuvalymas1</vt:lpstr>
      <vt:lpstr>VAS083_F_Ilgalaikioturt49Nuotekuvalymas1</vt:lpstr>
      <vt:lpstr>'Forma 12'!VAS083_F_Ilgalaikioturt49Pavirsiniunuot1</vt:lpstr>
      <vt:lpstr>VAS083_F_Ilgalaikioturt49Pavirsiniunuot1</vt:lpstr>
      <vt:lpstr>'Forma 12'!VAS083_F_Ilgalaikioturt49Turtovienetask1</vt:lpstr>
      <vt:lpstr>VAS083_F_Ilgalaikioturt49Turtovienetask1</vt:lpstr>
      <vt:lpstr>'Forma 12'!VAS083_F_Ilgalaikioturt4Apskaitosveikla1</vt:lpstr>
      <vt:lpstr>VAS083_F_Ilgalaikioturt4Apskaitosveikla1</vt:lpstr>
      <vt:lpstr>'Forma 12'!VAS083_F_Ilgalaikioturt4Geriamojovande7</vt:lpstr>
      <vt:lpstr>VAS083_F_Ilgalaikioturt4Geriamojovande7</vt:lpstr>
      <vt:lpstr>'Forma 12'!VAS083_F_Ilgalaikioturt4Geriamojovande8</vt:lpstr>
      <vt:lpstr>VAS083_F_Ilgalaikioturt4Geriamojovande8</vt:lpstr>
      <vt:lpstr>'Forma 12'!VAS083_F_Ilgalaikioturt4Geriamojovande9</vt:lpstr>
      <vt:lpstr>VAS083_F_Ilgalaikioturt4Geriamojovande9</vt:lpstr>
      <vt:lpstr>'Forma 12'!VAS083_F_Ilgalaikioturt4Inventorinisnu1</vt:lpstr>
      <vt:lpstr>VAS083_F_Ilgalaikioturt4Inventorinisnu1</vt:lpstr>
      <vt:lpstr>'Forma 12'!VAS083_F_Ilgalaikioturt4Kitareguliuoja1</vt:lpstr>
      <vt:lpstr>VAS083_F_Ilgalaikioturt4Kitareguliuoja1</vt:lpstr>
      <vt:lpstr>'Forma 12'!VAS083_F_Ilgalaikioturt4Kitosveiklosne1</vt:lpstr>
      <vt:lpstr>VAS083_F_Ilgalaikioturt4Kitosveiklosne1</vt:lpstr>
      <vt:lpstr>'Forma 12'!VAS083_F_Ilgalaikioturt4Lrklimatokaito1</vt:lpstr>
      <vt:lpstr>VAS083_F_Ilgalaikioturt4Lrklimatokaito1</vt:lpstr>
      <vt:lpstr>'Forma 12'!VAS083_F_Ilgalaikioturt4Nuotekudumblot1</vt:lpstr>
      <vt:lpstr>VAS083_F_Ilgalaikioturt4Nuotekudumblot1</vt:lpstr>
      <vt:lpstr>'Forma 12'!VAS083_F_Ilgalaikioturt4Nuotekusurinki1</vt:lpstr>
      <vt:lpstr>VAS083_F_Ilgalaikioturt4Nuotekusurinki1</vt:lpstr>
      <vt:lpstr>'Forma 12'!VAS083_F_Ilgalaikioturt4Nuotekuvalymas1</vt:lpstr>
      <vt:lpstr>VAS083_F_Ilgalaikioturt4Nuotekuvalymas1</vt:lpstr>
      <vt:lpstr>'Forma 12'!VAS083_F_Ilgalaikioturt4Pavirsiniunuot1</vt:lpstr>
      <vt:lpstr>VAS083_F_Ilgalaikioturt4Pavirsiniunuot1</vt:lpstr>
      <vt:lpstr>'Forma 12'!VAS083_F_Ilgalaikioturt4Turtovienetask1</vt:lpstr>
      <vt:lpstr>VAS083_F_Ilgalaikioturt4Turtovienetask1</vt:lpstr>
      <vt:lpstr>'Forma 12'!VAS083_F_Ilgalaikioturt50Apskaitosveikla1</vt:lpstr>
      <vt:lpstr>VAS083_F_Ilgalaikioturt50Apskaitosveikla1</vt:lpstr>
      <vt:lpstr>'Forma 12'!VAS083_F_Ilgalaikioturt50Geriamojovande7</vt:lpstr>
      <vt:lpstr>VAS083_F_Ilgalaikioturt50Geriamojovande7</vt:lpstr>
      <vt:lpstr>'Forma 12'!VAS083_F_Ilgalaikioturt50Geriamojovande8</vt:lpstr>
      <vt:lpstr>VAS083_F_Ilgalaikioturt50Geriamojovande8</vt:lpstr>
      <vt:lpstr>'Forma 12'!VAS083_F_Ilgalaikioturt50Geriamojovande9</vt:lpstr>
      <vt:lpstr>VAS083_F_Ilgalaikioturt50Geriamojovande9</vt:lpstr>
      <vt:lpstr>'Forma 12'!VAS083_F_Ilgalaikioturt50Inventorinisnu1</vt:lpstr>
      <vt:lpstr>VAS083_F_Ilgalaikioturt50Inventorinisnu1</vt:lpstr>
      <vt:lpstr>'Forma 12'!VAS083_F_Ilgalaikioturt50Kitareguliuoja1</vt:lpstr>
      <vt:lpstr>VAS083_F_Ilgalaikioturt50Kitareguliuoja1</vt:lpstr>
      <vt:lpstr>'Forma 12'!VAS083_F_Ilgalaikioturt50Kitosveiklosne1</vt:lpstr>
      <vt:lpstr>VAS083_F_Ilgalaikioturt50Kitosveiklosne1</vt:lpstr>
      <vt:lpstr>'Forma 12'!VAS083_F_Ilgalaikioturt50Lrklimatokaito1</vt:lpstr>
      <vt:lpstr>VAS083_F_Ilgalaikioturt50Lrklimatokaito1</vt:lpstr>
      <vt:lpstr>'Forma 12'!VAS083_F_Ilgalaikioturt50Nuotekudumblot1</vt:lpstr>
      <vt:lpstr>VAS083_F_Ilgalaikioturt50Nuotekudumblot1</vt:lpstr>
      <vt:lpstr>'Forma 12'!VAS083_F_Ilgalaikioturt50Nuotekusurinki1</vt:lpstr>
      <vt:lpstr>VAS083_F_Ilgalaikioturt50Nuotekusurinki1</vt:lpstr>
      <vt:lpstr>'Forma 12'!VAS083_F_Ilgalaikioturt50Nuotekuvalymas1</vt:lpstr>
      <vt:lpstr>VAS083_F_Ilgalaikioturt50Nuotekuvalymas1</vt:lpstr>
      <vt:lpstr>'Forma 12'!VAS083_F_Ilgalaikioturt50Pavirsiniunuot1</vt:lpstr>
      <vt:lpstr>VAS083_F_Ilgalaikioturt50Pavirsiniunuot1</vt:lpstr>
      <vt:lpstr>'Forma 12'!VAS083_F_Ilgalaikioturt50Turtovienetask1</vt:lpstr>
      <vt:lpstr>VAS083_F_Ilgalaikioturt50Turtovienetask1</vt:lpstr>
      <vt:lpstr>'Forma 12'!VAS083_F_Ilgalaikioturt51Apskaitosveikla1</vt:lpstr>
      <vt:lpstr>VAS083_F_Ilgalaikioturt51Apskaitosveikla1</vt:lpstr>
      <vt:lpstr>'Forma 12'!VAS083_F_Ilgalaikioturt51Geriamojovande7</vt:lpstr>
      <vt:lpstr>VAS083_F_Ilgalaikioturt51Geriamojovande7</vt:lpstr>
      <vt:lpstr>'Forma 12'!VAS083_F_Ilgalaikioturt51Geriamojovande8</vt:lpstr>
      <vt:lpstr>VAS083_F_Ilgalaikioturt51Geriamojovande8</vt:lpstr>
      <vt:lpstr>'Forma 12'!VAS083_F_Ilgalaikioturt51Geriamojovande9</vt:lpstr>
      <vt:lpstr>VAS083_F_Ilgalaikioturt51Geriamojovande9</vt:lpstr>
      <vt:lpstr>'Forma 12'!VAS083_F_Ilgalaikioturt51Inventorinisnu1</vt:lpstr>
      <vt:lpstr>VAS083_F_Ilgalaikioturt51Inventorinisnu1</vt:lpstr>
      <vt:lpstr>'Forma 12'!VAS083_F_Ilgalaikioturt51Kitareguliuoja1</vt:lpstr>
      <vt:lpstr>VAS083_F_Ilgalaikioturt51Kitareguliuoja1</vt:lpstr>
      <vt:lpstr>'Forma 12'!VAS083_F_Ilgalaikioturt51Kitosveiklosne1</vt:lpstr>
      <vt:lpstr>VAS083_F_Ilgalaikioturt51Kitosveiklosne1</vt:lpstr>
      <vt:lpstr>'Forma 12'!VAS083_F_Ilgalaikioturt51Lrklimatokaito1</vt:lpstr>
      <vt:lpstr>VAS083_F_Ilgalaikioturt51Lrklimatokaito1</vt:lpstr>
      <vt:lpstr>'Forma 12'!VAS083_F_Ilgalaikioturt51Nuotekudumblot1</vt:lpstr>
      <vt:lpstr>VAS083_F_Ilgalaikioturt51Nuotekudumblot1</vt:lpstr>
      <vt:lpstr>'Forma 12'!VAS083_F_Ilgalaikioturt51Nuotekusurinki1</vt:lpstr>
      <vt:lpstr>VAS083_F_Ilgalaikioturt51Nuotekusurinki1</vt:lpstr>
      <vt:lpstr>'Forma 12'!VAS083_F_Ilgalaikioturt51Nuotekuvalymas1</vt:lpstr>
      <vt:lpstr>VAS083_F_Ilgalaikioturt51Nuotekuvalymas1</vt:lpstr>
      <vt:lpstr>'Forma 12'!VAS083_F_Ilgalaikioturt51Pavirsiniunuot1</vt:lpstr>
      <vt:lpstr>VAS083_F_Ilgalaikioturt51Pavirsiniunuot1</vt:lpstr>
      <vt:lpstr>'Forma 12'!VAS083_F_Ilgalaikioturt51Turtovienetask1</vt:lpstr>
      <vt:lpstr>VAS083_F_Ilgalaikioturt51Turtovienetask1</vt:lpstr>
      <vt:lpstr>'Forma 12'!VAS083_F_Ilgalaikioturt52Apskaitosveikla1</vt:lpstr>
      <vt:lpstr>VAS083_F_Ilgalaikioturt52Apskaitosveikla1</vt:lpstr>
      <vt:lpstr>'Forma 12'!VAS083_F_Ilgalaikioturt52Geriamojovande7</vt:lpstr>
      <vt:lpstr>VAS083_F_Ilgalaikioturt52Geriamojovande7</vt:lpstr>
      <vt:lpstr>'Forma 12'!VAS083_F_Ilgalaikioturt52Geriamojovande8</vt:lpstr>
      <vt:lpstr>VAS083_F_Ilgalaikioturt52Geriamojovande8</vt:lpstr>
      <vt:lpstr>'Forma 12'!VAS083_F_Ilgalaikioturt52Geriamojovande9</vt:lpstr>
      <vt:lpstr>VAS083_F_Ilgalaikioturt52Geriamojovande9</vt:lpstr>
      <vt:lpstr>'Forma 12'!VAS083_F_Ilgalaikioturt52Inventorinisnu1</vt:lpstr>
      <vt:lpstr>VAS083_F_Ilgalaikioturt52Inventorinisnu1</vt:lpstr>
      <vt:lpstr>'Forma 12'!VAS083_F_Ilgalaikioturt52Kitareguliuoja1</vt:lpstr>
      <vt:lpstr>VAS083_F_Ilgalaikioturt52Kitareguliuoja1</vt:lpstr>
      <vt:lpstr>'Forma 12'!VAS083_F_Ilgalaikioturt52Kitosveiklosne1</vt:lpstr>
      <vt:lpstr>VAS083_F_Ilgalaikioturt52Kitosveiklosne1</vt:lpstr>
      <vt:lpstr>'Forma 12'!VAS083_F_Ilgalaikioturt52Lrklimatokaito1</vt:lpstr>
      <vt:lpstr>VAS083_F_Ilgalaikioturt52Lrklimatokaito1</vt:lpstr>
      <vt:lpstr>'Forma 12'!VAS083_F_Ilgalaikioturt52Nuotekudumblot1</vt:lpstr>
      <vt:lpstr>VAS083_F_Ilgalaikioturt52Nuotekudumblot1</vt:lpstr>
      <vt:lpstr>'Forma 12'!VAS083_F_Ilgalaikioturt52Nuotekusurinki1</vt:lpstr>
      <vt:lpstr>VAS083_F_Ilgalaikioturt52Nuotekusurinki1</vt:lpstr>
      <vt:lpstr>'Forma 12'!VAS083_F_Ilgalaikioturt52Nuotekuvalymas1</vt:lpstr>
      <vt:lpstr>VAS083_F_Ilgalaikioturt52Nuotekuvalymas1</vt:lpstr>
      <vt:lpstr>'Forma 12'!VAS083_F_Ilgalaikioturt52Pavirsiniunuot1</vt:lpstr>
      <vt:lpstr>VAS083_F_Ilgalaikioturt52Pavirsiniunuot1</vt:lpstr>
      <vt:lpstr>'Forma 12'!VAS083_F_Ilgalaikioturt52Turtovienetask1</vt:lpstr>
      <vt:lpstr>VAS083_F_Ilgalaikioturt52Turtovienetask1</vt:lpstr>
      <vt:lpstr>'Forma 12'!VAS083_F_Ilgalaikioturt53Apskaitosveikla1</vt:lpstr>
      <vt:lpstr>VAS083_F_Ilgalaikioturt53Apskaitosveikla1</vt:lpstr>
      <vt:lpstr>'Forma 12'!VAS083_F_Ilgalaikioturt53Geriamojovande7</vt:lpstr>
      <vt:lpstr>VAS083_F_Ilgalaikioturt53Geriamojovande7</vt:lpstr>
      <vt:lpstr>'Forma 12'!VAS083_F_Ilgalaikioturt53Geriamojovande8</vt:lpstr>
      <vt:lpstr>VAS083_F_Ilgalaikioturt53Geriamojovande8</vt:lpstr>
      <vt:lpstr>'Forma 12'!VAS083_F_Ilgalaikioturt53Geriamojovande9</vt:lpstr>
      <vt:lpstr>VAS083_F_Ilgalaikioturt53Geriamojovande9</vt:lpstr>
      <vt:lpstr>'Forma 12'!VAS083_F_Ilgalaikioturt53Inventorinisnu1</vt:lpstr>
      <vt:lpstr>VAS083_F_Ilgalaikioturt53Inventorinisnu1</vt:lpstr>
      <vt:lpstr>'Forma 12'!VAS083_F_Ilgalaikioturt53Kitareguliuoja1</vt:lpstr>
      <vt:lpstr>VAS083_F_Ilgalaikioturt53Kitareguliuoja1</vt:lpstr>
      <vt:lpstr>'Forma 12'!VAS083_F_Ilgalaikioturt53Kitosveiklosne1</vt:lpstr>
      <vt:lpstr>VAS083_F_Ilgalaikioturt53Kitosveiklosne1</vt:lpstr>
      <vt:lpstr>'Forma 12'!VAS083_F_Ilgalaikioturt53Lrklimatokaito1</vt:lpstr>
      <vt:lpstr>VAS083_F_Ilgalaikioturt53Lrklimatokaito1</vt:lpstr>
      <vt:lpstr>'Forma 12'!VAS083_F_Ilgalaikioturt53Nuotekudumblot1</vt:lpstr>
      <vt:lpstr>VAS083_F_Ilgalaikioturt53Nuotekudumblot1</vt:lpstr>
      <vt:lpstr>'Forma 12'!VAS083_F_Ilgalaikioturt53Nuotekusurinki1</vt:lpstr>
      <vt:lpstr>VAS083_F_Ilgalaikioturt53Nuotekusurinki1</vt:lpstr>
      <vt:lpstr>'Forma 12'!VAS083_F_Ilgalaikioturt53Nuotekuvalymas1</vt:lpstr>
      <vt:lpstr>VAS083_F_Ilgalaikioturt53Nuotekuvalymas1</vt:lpstr>
      <vt:lpstr>'Forma 12'!VAS083_F_Ilgalaikioturt53Pavirsiniunuot1</vt:lpstr>
      <vt:lpstr>VAS083_F_Ilgalaikioturt53Pavirsiniunuot1</vt:lpstr>
      <vt:lpstr>'Forma 12'!VAS083_F_Ilgalaikioturt53Turtovienetask1</vt:lpstr>
      <vt:lpstr>VAS083_F_Ilgalaikioturt53Turtovienetask1</vt:lpstr>
      <vt:lpstr>'Forma 12'!VAS083_F_Ilgalaikioturt54Apskaitosveikla1</vt:lpstr>
      <vt:lpstr>VAS083_F_Ilgalaikioturt54Apskaitosveikla1</vt:lpstr>
      <vt:lpstr>'Forma 12'!VAS083_F_Ilgalaikioturt54Geriamojovande7</vt:lpstr>
      <vt:lpstr>VAS083_F_Ilgalaikioturt54Geriamojovande7</vt:lpstr>
      <vt:lpstr>'Forma 12'!VAS083_F_Ilgalaikioturt54Geriamojovande8</vt:lpstr>
      <vt:lpstr>VAS083_F_Ilgalaikioturt54Geriamojovande8</vt:lpstr>
      <vt:lpstr>'Forma 12'!VAS083_F_Ilgalaikioturt54Geriamojovande9</vt:lpstr>
      <vt:lpstr>VAS083_F_Ilgalaikioturt54Geriamojovande9</vt:lpstr>
      <vt:lpstr>'Forma 12'!VAS083_F_Ilgalaikioturt54Inventorinisnu1</vt:lpstr>
      <vt:lpstr>VAS083_F_Ilgalaikioturt54Inventorinisnu1</vt:lpstr>
      <vt:lpstr>'Forma 12'!VAS083_F_Ilgalaikioturt54Kitareguliuoja1</vt:lpstr>
      <vt:lpstr>VAS083_F_Ilgalaikioturt54Kitareguliuoja1</vt:lpstr>
      <vt:lpstr>'Forma 12'!VAS083_F_Ilgalaikioturt54Kitosveiklosne1</vt:lpstr>
      <vt:lpstr>VAS083_F_Ilgalaikioturt54Kitosveiklosne1</vt:lpstr>
      <vt:lpstr>'Forma 12'!VAS083_F_Ilgalaikioturt54Lrklimatokaito1</vt:lpstr>
      <vt:lpstr>VAS083_F_Ilgalaikioturt54Lrklimatokaito1</vt:lpstr>
      <vt:lpstr>'Forma 12'!VAS083_F_Ilgalaikioturt54Nuotekudumblot1</vt:lpstr>
      <vt:lpstr>VAS083_F_Ilgalaikioturt54Nuotekudumblot1</vt:lpstr>
      <vt:lpstr>'Forma 12'!VAS083_F_Ilgalaikioturt54Nuotekusurinki1</vt:lpstr>
      <vt:lpstr>VAS083_F_Ilgalaikioturt54Nuotekusurinki1</vt:lpstr>
      <vt:lpstr>'Forma 12'!VAS083_F_Ilgalaikioturt54Nuotekuvalymas1</vt:lpstr>
      <vt:lpstr>VAS083_F_Ilgalaikioturt54Nuotekuvalymas1</vt:lpstr>
      <vt:lpstr>'Forma 12'!VAS083_F_Ilgalaikioturt54Pavirsiniunuot1</vt:lpstr>
      <vt:lpstr>VAS083_F_Ilgalaikioturt54Pavirsiniunuot1</vt:lpstr>
      <vt:lpstr>'Forma 12'!VAS083_F_Ilgalaikioturt54Turtovienetask1</vt:lpstr>
      <vt:lpstr>VAS083_F_Ilgalaikioturt54Turtovienetask1</vt:lpstr>
      <vt:lpstr>'Forma 12'!VAS083_F_Ilgalaikioturt55Apskaitosveikla1</vt:lpstr>
      <vt:lpstr>VAS083_F_Ilgalaikioturt55Apskaitosveikla1</vt:lpstr>
      <vt:lpstr>'Forma 12'!VAS083_F_Ilgalaikioturt55Geriamojovande7</vt:lpstr>
      <vt:lpstr>VAS083_F_Ilgalaikioturt55Geriamojovande7</vt:lpstr>
      <vt:lpstr>'Forma 12'!VAS083_F_Ilgalaikioturt55Geriamojovande8</vt:lpstr>
      <vt:lpstr>VAS083_F_Ilgalaikioturt55Geriamojovande8</vt:lpstr>
      <vt:lpstr>'Forma 12'!VAS083_F_Ilgalaikioturt55Geriamojovande9</vt:lpstr>
      <vt:lpstr>VAS083_F_Ilgalaikioturt55Geriamojovande9</vt:lpstr>
      <vt:lpstr>'Forma 12'!VAS083_F_Ilgalaikioturt55Inventorinisnu1</vt:lpstr>
      <vt:lpstr>VAS083_F_Ilgalaikioturt55Inventorinisnu1</vt:lpstr>
      <vt:lpstr>'Forma 12'!VAS083_F_Ilgalaikioturt55Kitareguliuoja1</vt:lpstr>
      <vt:lpstr>VAS083_F_Ilgalaikioturt55Kitareguliuoja1</vt:lpstr>
      <vt:lpstr>'Forma 12'!VAS083_F_Ilgalaikioturt55Kitosveiklosne1</vt:lpstr>
      <vt:lpstr>VAS083_F_Ilgalaikioturt55Kitosveiklosne1</vt:lpstr>
      <vt:lpstr>'Forma 12'!VAS083_F_Ilgalaikioturt55Lrklimatokaito1</vt:lpstr>
      <vt:lpstr>VAS083_F_Ilgalaikioturt55Lrklimatokaito1</vt:lpstr>
      <vt:lpstr>'Forma 12'!VAS083_F_Ilgalaikioturt55Nuotekudumblot1</vt:lpstr>
      <vt:lpstr>VAS083_F_Ilgalaikioturt55Nuotekudumblot1</vt:lpstr>
      <vt:lpstr>'Forma 12'!VAS083_F_Ilgalaikioturt55Nuotekusurinki1</vt:lpstr>
      <vt:lpstr>VAS083_F_Ilgalaikioturt55Nuotekusurinki1</vt:lpstr>
      <vt:lpstr>'Forma 12'!VAS083_F_Ilgalaikioturt55Nuotekuvalymas1</vt:lpstr>
      <vt:lpstr>VAS083_F_Ilgalaikioturt55Nuotekuvalymas1</vt:lpstr>
      <vt:lpstr>'Forma 12'!VAS083_F_Ilgalaikioturt55Pavirsiniunuot1</vt:lpstr>
      <vt:lpstr>VAS083_F_Ilgalaikioturt55Pavirsiniunuot1</vt:lpstr>
      <vt:lpstr>'Forma 12'!VAS083_F_Ilgalaikioturt55Turtovienetask1</vt:lpstr>
      <vt:lpstr>VAS083_F_Ilgalaikioturt55Turtovienetask1</vt:lpstr>
      <vt:lpstr>'Forma 12'!VAS083_F_Ilgalaikioturt56Apskaitosveikla1</vt:lpstr>
      <vt:lpstr>VAS083_F_Ilgalaikioturt56Apskaitosveikla1</vt:lpstr>
      <vt:lpstr>'Forma 12'!VAS083_F_Ilgalaikioturt56Geriamojovande7</vt:lpstr>
      <vt:lpstr>VAS083_F_Ilgalaikioturt56Geriamojovande7</vt:lpstr>
      <vt:lpstr>'Forma 12'!VAS083_F_Ilgalaikioturt56Geriamojovande8</vt:lpstr>
      <vt:lpstr>VAS083_F_Ilgalaikioturt56Geriamojovande8</vt:lpstr>
      <vt:lpstr>'Forma 12'!VAS083_F_Ilgalaikioturt56Geriamojovande9</vt:lpstr>
      <vt:lpstr>VAS083_F_Ilgalaikioturt56Geriamojovande9</vt:lpstr>
      <vt:lpstr>'Forma 12'!VAS083_F_Ilgalaikioturt56Inventorinisnu1</vt:lpstr>
      <vt:lpstr>VAS083_F_Ilgalaikioturt56Inventorinisnu1</vt:lpstr>
      <vt:lpstr>'Forma 12'!VAS083_F_Ilgalaikioturt56Kitareguliuoja1</vt:lpstr>
      <vt:lpstr>VAS083_F_Ilgalaikioturt56Kitareguliuoja1</vt:lpstr>
      <vt:lpstr>'Forma 12'!VAS083_F_Ilgalaikioturt56Kitosveiklosne1</vt:lpstr>
      <vt:lpstr>VAS083_F_Ilgalaikioturt56Kitosveiklosne1</vt:lpstr>
      <vt:lpstr>'Forma 12'!VAS083_F_Ilgalaikioturt56Lrklimatokaito1</vt:lpstr>
      <vt:lpstr>VAS083_F_Ilgalaikioturt56Lrklimatokaito1</vt:lpstr>
      <vt:lpstr>'Forma 12'!VAS083_F_Ilgalaikioturt56Nuotekudumblot1</vt:lpstr>
      <vt:lpstr>VAS083_F_Ilgalaikioturt56Nuotekudumblot1</vt:lpstr>
      <vt:lpstr>'Forma 12'!VAS083_F_Ilgalaikioturt56Nuotekusurinki1</vt:lpstr>
      <vt:lpstr>VAS083_F_Ilgalaikioturt56Nuotekusurinki1</vt:lpstr>
      <vt:lpstr>'Forma 12'!VAS083_F_Ilgalaikioturt56Nuotekuvalymas1</vt:lpstr>
      <vt:lpstr>VAS083_F_Ilgalaikioturt56Nuotekuvalymas1</vt:lpstr>
      <vt:lpstr>'Forma 12'!VAS083_F_Ilgalaikioturt56Pavirsiniunuot1</vt:lpstr>
      <vt:lpstr>VAS083_F_Ilgalaikioturt56Pavirsiniunuot1</vt:lpstr>
      <vt:lpstr>'Forma 12'!VAS083_F_Ilgalaikioturt56Turtovienetask1</vt:lpstr>
      <vt:lpstr>VAS083_F_Ilgalaikioturt56Turtovienetask1</vt:lpstr>
      <vt:lpstr>'Forma 12'!VAS083_F_Ilgalaikioturt57Apskaitosveikla1</vt:lpstr>
      <vt:lpstr>VAS083_F_Ilgalaikioturt57Apskaitosveikla1</vt:lpstr>
      <vt:lpstr>'Forma 12'!VAS083_F_Ilgalaikioturt57Geriamojovande7</vt:lpstr>
      <vt:lpstr>VAS083_F_Ilgalaikioturt57Geriamojovande7</vt:lpstr>
      <vt:lpstr>'Forma 12'!VAS083_F_Ilgalaikioturt57Geriamojovande8</vt:lpstr>
      <vt:lpstr>VAS083_F_Ilgalaikioturt57Geriamojovande8</vt:lpstr>
      <vt:lpstr>'Forma 12'!VAS083_F_Ilgalaikioturt57Geriamojovande9</vt:lpstr>
      <vt:lpstr>VAS083_F_Ilgalaikioturt57Geriamojovande9</vt:lpstr>
      <vt:lpstr>'Forma 12'!VAS083_F_Ilgalaikioturt57Inventorinisnu1</vt:lpstr>
      <vt:lpstr>VAS083_F_Ilgalaikioturt57Inventorinisnu1</vt:lpstr>
      <vt:lpstr>'Forma 12'!VAS083_F_Ilgalaikioturt57Kitareguliuoja1</vt:lpstr>
      <vt:lpstr>VAS083_F_Ilgalaikioturt57Kitareguliuoja1</vt:lpstr>
      <vt:lpstr>'Forma 12'!VAS083_F_Ilgalaikioturt57Kitosveiklosne1</vt:lpstr>
      <vt:lpstr>VAS083_F_Ilgalaikioturt57Kitosveiklosne1</vt:lpstr>
      <vt:lpstr>'Forma 12'!VAS083_F_Ilgalaikioturt57Lrklimatokaito1</vt:lpstr>
      <vt:lpstr>VAS083_F_Ilgalaikioturt57Lrklimatokaito1</vt:lpstr>
      <vt:lpstr>'Forma 12'!VAS083_F_Ilgalaikioturt57Nuotekudumblot1</vt:lpstr>
      <vt:lpstr>VAS083_F_Ilgalaikioturt57Nuotekudumblot1</vt:lpstr>
      <vt:lpstr>'Forma 12'!VAS083_F_Ilgalaikioturt57Nuotekusurinki1</vt:lpstr>
      <vt:lpstr>VAS083_F_Ilgalaikioturt57Nuotekusurinki1</vt:lpstr>
      <vt:lpstr>'Forma 12'!VAS083_F_Ilgalaikioturt57Nuotekuvalymas1</vt:lpstr>
      <vt:lpstr>VAS083_F_Ilgalaikioturt57Nuotekuvalymas1</vt:lpstr>
      <vt:lpstr>'Forma 12'!VAS083_F_Ilgalaikioturt57Pavirsiniunuot1</vt:lpstr>
      <vt:lpstr>VAS083_F_Ilgalaikioturt57Pavirsiniunuot1</vt:lpstr>
      <vt:lpstr>'Forma 12'!VAS083_F_Ilgalaikioturt57Turtovienetask1</vt:lpstr>
      <vt:lpstr>VAS083_F_Ilgalaikioturt57Turtovienetask1</vt:lpstr>
      <vt:lpstr>'Forma 12'!VAS083_F_Ilgalaikioturt58Apskaitosveikla1</vt:lpstr>
      <vt:lpstr>VAS083_F_Ilgalaikioturt58Apskaitosveikla1</vt:lpstr>
      <vt:lpstr>'Forma 12'!VAS083_F_Ilgalaikioturt58Geriamojovande7</vt:lpstr>
      <vt:lpstr>VAS083_F_Ilgalaikioturt58Geriamojovande7</vt:lpstr>
      <vt:lpstr>'Forma 12'!VAS083_F_Ilgalaikioturt58Geriamojovande8</vt:lpstr>
      <vt:lpstr>VAS083_F_Ilgalaikioturt58Geriamojovande8</vt:lpstr>
      <vt:lpstr>'Forma 12'!VAS083_F_Ilgalaikioturt58Geriamojovande9</vt:lpstr>
      <vt:lpstr>VAS083_F_Ilgalaikioturt58Geriamojovande9</vt:lpstr>
      <vt:lpstr>'Forma 12'!VAS083_F_Ilgalaikioturt58Inventorinisnu1</vt:lpstr>
      <vt:lpstr>VAS083_F_Ilgalaikioturt58Inventorinisnu1</vt:lpstr>
      <vt:lpstr>'Forma 12'!VAS083_F_Ilgalaikioturt58Kitareguliuoja1</vt:lpstr>
      <vt:lpstr>VAS083_F_Ilgalaikioturt58Kitareguliuoja1</vt:lpstr>
      <vt:lpstr>'Forma 12'!VAS083_F_Ilgalaikioturt58Kitosveiklosne1</vt:lpstr>
      <vt:lpstr>VAS083_F_Ilgalaikioturt58Kitosveiklosne1</vt:lpstr>
      <vt:lpstr>'Forma 12'!VAS083_F_Ilgalaikioturt58Lrklimatokaito1</vt:lpstr>
      <vt:lpstr>VAS083_F_Ilgalaikioturt58Lrklimatokaito1</vt:lpstr>
      <vt:lpstr>'Forma 12'!VAS083_F_Ilgalaikioturt58Nuotekudumblot1</vt:lpstr>
      <vt:lpstr>VAS083_F_Ilgalaikioturt58Nuotekudumblot1</vt:lpstr>
      <vt:lpstr>'Forma 12'!VAS083_F_Ilgalaikioturt58Nuotekusurinki1</vt:lpstr>
      <vt:lpstr>VAS083_F_Ilgalaikioturt58Nuotekusurinki1</vt:lpstr>
      <vt:lpstr>'Forma 12'!VAS083_F_Ilgalaikioturt58Nuotekuvalymas1</vt:lpstr>
      <vt:lpstr>VAS083_F_Ilgalaikioturt58Nuotekuvalymas1</vt:lpstr>
      <vt:lpstr>'Forma 12'!VAS083_F_Ilgalaikioturt58Pavirsiniunuot1</vt:lpstr>
      <vt:lpstr>VAS083_F_Ilgalaikioturt58Pavirsiniunuot1</vt:lpstr>
      <vt:lpstr>'Forma 12'!VAS083_F_Ilgalaikioturt58Turtovienetask1</vt:lpstr>
      <vt:lpstr>VAS083_F_Ilgalaikioturt58Turtovienetask1</vt:lpstr>
      <vt:lpstr>'Forma 12'!VAS083_F_Ilgalaikioturt59Apskaitosveikla1</vt:lpstr>
      <vt:lpstr>VAS083_F_Ilgalaikioturt59Apskaitosveikla1</vt:lpstr>
      <vt:lpstr>'Forma 12'!VAS083_F_Ilgalaikioturt59Geriamojovande7</vt:lpstr>
      <vt:lpstr>VAS083_F_Ilgalaikioturt59Geriamojovande7</vt:lpstr>
      <vt:lpstr>'Forma 12'!VAS083_F_Ilgalaikioturt59Geriamojovande8</vt:lpstr>
      <vt:lpstr>VAS083_F_Ilgalaikioturt59Geriamojovande8</vt:lpstr>
      <vt:lpstr>'Forma 12'!VAS083_F_Ilgalaikioturt59Geriamojovande9</vt:lpstr>
      <vt:lpstr>VAS083_F_Ilgalaikioturt59Geriamojovande9</vt:lpstr>
      <vt:lpstr>'Forma 12'!VAS083_F_Ilgalaikioturt59Inventorinisnu1</vt:lpstr>
      <vt:lpstr>VAS083_F_Ilgalaikioturt59Inventorinisnu1</vt:lpstr>
      <vt:lpstr>'Forma 12'!VAS083_F_Ilgalaikioturt59Kitareguliuoja1</vt:lpstr>
      <vt:lpstr>VAS083_F_Ilgalaikioturt59Kitareguliuoja1</vt:lpstr>
      <vt:lpstr>'Forma 12'!VAS083_F_Ilgalaikioturt59Kitosveiklosne1</vt:lpstr>
      <vt:lpstr>VAS083_F_Ilgalaikioturt59Kitosveiklosne1</vt:lpstr>
      <vt:lpstr>'Forma 12'!VAS083_F_Ilgalaikioturt59Lrklimatokaito1</vt:lpstr>
      <vt:lpstr>VAS083_F_Ilgalaikioturt59Lrklimatokaito1</vt:lpstr>
      <vt:lpstr>'Forma 12'!VAS083_F_Ilgalaikioturt59Nuotekudumblot1</vt:lpstr>
      <vt:lpstr>VAS083_F_Ilgalaikioturt59Nuotekudumblot1</vt:lpstr>
      <vt:lpstr>'Forma 12'!VAS083_F_Ilgalaikioturt59Nuotekusurinki1</vt:lpstr>
      <vt:lpstr>VAS083_F_Ilgalaikioturt59Nuotekusurinki1</vt:lpstr>
      <vt:lpstr>'Forma 12'!VAS083_F_Ilgalaikioturt59Nuotekuvalymas1</vt:lpstr>
      <vt:lpstr>VAS083_F_Ilgalaikioturt59Nuotekuvalymas1</vt:lpstr>
      <vt:lpstr>'Forma 12'!VAS083_F_Ilgalaikioturt59Pavirsiniunuot1</vt:lpstr>
      <vt:lpstr>VAS083_F_Ilgalaikioturt59Pavirsiniunuot1</vt:lpstr>
      <vt:lpstr>'Forma 12'!VAS083_F_Ilgalaikioturt59Turtovienetask1</vt:lpstr>
      <vt:lpstr>VAS083_F_Ilgalaikioturt59Turtovienetask1</vt:lpstr>
      <vt:lpstr>'Forma 12'!VAS083_F_Ilgalaikioturt5Apskaitosveikla1</vt:lpstr>
      <vt:lpstr>VAS083_F_Ilgalaikioturt5Apskaitosveikla1</vt:lpstr>
      <vt:lpstr>'Forma 12'!VAS083_F_Ilgalaikioturt5Geriamojovande7</vt:lpstr>
      <vt:lpstr>VAS083_F_Ilgalaikioturt5Geriamojovande7</vt:lpstr>
      <vt:lpstr>'Forma 12'!VAS083_F_Ilgalaikioturt5Geriamojovande8</vt:lpstr>
      <vt:lpstr>VAS083_F_Ilgalaikioturt5Geriamojovande8</vt:lpstr>
      <vt:lpstr>'Forma 12'!VAS083_F_Ilgalaikioturt5Geriamojovande9</vt:lpstr>
      <vt:lpstr>VAS083_F_Ilgalaikioturt5Geriamojovande9</vt:lpstr>
      <vt:lpstr>'Forma 12'!VAS083_F_Ilgalaikioturt5Inventorinisnu1</vt:lpstr>
      <vt:lpstr>VAS083_F_Ilgalaikioturt5Inventorinisnu1</vt:lpstr>
      <vt:lpstr>'Forma 12'!VAS083_F_Ilgalaikioturt5Kitareguliuoja1</vt:lpstr>
      <vt:lpstr>VAS083_F_Ilgalaikioturt5Kitareguliuoja1</vt:lpstr>
      <vt:lpstr>'Forma 12'!VAS083_F_Ilgalaikioturt5Kitosveiklosne1</vt:lpstr>
      <vt:lpstr>VAS083_F_Ilgalaikioturt5Kitosveiklosne1</vt:lpstr>
      <vt:lpstr>'Forma 12'!VAS083_F_Ilgalaikioturt5Lrklimatokaito1</vt:lpstr>
      <vt:lpstr>VAS083_F_Ilgalaikioturt5Lrklimatokaito1</vt:lpstr>
      <vt:lpstr>'Forma 12'!VAS083_F_Ilgalaikioturt5Nuotekudumblot1</vt:lpstr>
      <vt:lpstr>VAS083_F_Ilgalaikioturt5Nuotekudumblot1</vt:lpstr>
      <vt:lpstr>'Forma 12'!VAS083_F_Ilgalaikioturt5Nuotekusurinki1</vt:lpstr>
      <vt:lpstr>VAS083_F_Ilgalaikioturt5Nuotekusurinki1</vt:lpstr>
      <vt:lpstr>'Forma 12'!VAS083_F_Ilgalaikioturt5Nuotekuvalymas1</vt:lpstr>
      <vt:lpstr>VAS083_F_Ilgalaikioturt5Nuotekuvalymas1</vt:lpstr>
      <vt:lpstr>'Forma 12'!VAS083_F_Ilgalaikioturt5Pavirsiniunuot1</vt:lpstr>
      <vt:lpstr>VAS083_F_Ilgalaikioturt5Pavirsiniunuot1</vt:lpstr>
      <vt:lpstr>'Forma 12'!VAS083_F_Ilgalaikioturt5Turtovienetask1</vt:lpstr>
      <vt:lpstr>VAS083_F_Ilgalaikioturt5Turtovienetask1</vt:lpstr>
      <vt:lpstr>'Forma 12'!VAS083_F_Ilgalaikioturt60Apskaitosveikla1</vt:lpstr>
      <vt:lpstr>VAS083_F_Ilgalaikioturt60Apskaitosveikla1</vt:lpstr>
      <vt:lpstr>'Forma 12'!VAS083_F_Ilgalaikioturt60Geriamojovande7</vt:lpstr>
      <vt:lpstr>VAS083_F_Ilgalaikioturt60Geriamojovande7</vt:lpstr>
      <vt:lpstr>'Forma 12'!VAS083_F_Ilgalaikioturt60Geriamojovande8</vt:lpstr>
      <vt:lpstr>VAS083_F_Ilgalaikioturt60Geriamojovande8</vt:lpstr>
      <vt:lpstr>'Forma 12'!VAS083_F_Ilgalaikioturt60Geriamojovande9</vt:lpstr>
      <vt:lpstr>VAS083_F_Ilgalaikioturt60Geriamojovande9</vt:lpstr>
      <vt:lpstr>'Forma 12'!VAS083_F_Ilgalaikioturt60Inventorinisnu1</vt:lpstr>
      <vt:lpstr>VAS083_F_Ilgalaikioturt60Inventorinisnu1</vt:lpstr>
      <vt:lpstr>'Forma 12'!VAS083_F_Ilgalaikioturt60Kitareguliuoja1</vt:lpstr>
      <vt:lpstr>VAS083_F_Ilgalaikioturt60Kitareguliuoja1</vt:lpstr>
      <vt:lpstr>'Forma 12'!VAS083_F_Ilgalaikioturt60Kitosveiklosne1</vt:lpstr>
      <vt:lpstr>VAS083_F_Ilgalaikioturt60Kitosveiklosne1</vt:lpstr>
      <vt:lpstr>'Forma 12'!VAS083_F_Ilgalaikioturt60Lrklimatokaito1</vt:lpstr>
      <vt:lpstr>VAS083_F_Ilgalaikioturt60Lrklimatokaito1</vt:lpstr>
      <vt:lpstr>'Forma 12'!VAS083_F_Ilgalaikioturt60Nuotekudumblot1</vt:lpstr>
      <vt:lpstr>VAS083_F_Ilgalaikioturt60Nuotekudumblot1</vt:lpstr>
      <vt:lpstr>'Forma 12'!VAS083_F_Ilgalaikioturt60Nuotekusurinki1</vt:lpstr>
      <vt:lpstr>VAS083_F_Ilgalaikioturt60Nuotekusurinki1</vt:lpstr>
      <vt:lpstr>'Forma 12'!VAS083_F_Ilgalaikioturt60Nuotekuvalymas1</vt:lpstr>
      <vt:lpstr>VAS083_F_Ilgalaikioturt60Nuotekuvalymas1</vt:lpstr>
      <vt:lpstr>'Forma 12'!VAS083_F_Ilgalaikioturt60Pavirsiniunuot1</vt:lpstr>
      <vt:lpstr>VAS083_F_Ilgalaikioturt60Pavirsiniunuot1</vt:lpstr>
      <vt:lpstr>'Forma 12'!VAS083_F_Ilgalaikioturt60Turtovienetask1</vt:lpstr>
      <vt:lpstr>VAS083_F_Ilgalaikioturt60Turtovienetask1</vt:lpstr>
      <vt:lpstr>'Forma 12'!VAS083_F_Ilgalaikioturt61Apskaitosveikla1</vt:lpstr>
      <vt:lpstr>VAS083_F_Ilgalaikioturt61Apskaitosveikla1</vt:lpstr>
      <vt:lpstr>'Forma 12'!VAS083_F_Ilgalaikioturt61Geriamojovande7</vt:lpstr>
      <vt:lpstr>VAS083_F_Ilgalaikioturt61Geriamojovande7</vt:lpstr>
      <vt:lpstr>'Forma 12'!VAS083_F_Ilgalaikioturt61Geriamojovande8</vt:lpstr>
      <vt:lpstr>VAS083_F_Ilgalaikioturt61Geriamojovande8</vt:lpstr>
      <vt:lpstr>'Forma 12'!VAS083_F_Ilgalaikioturt61Geriamojovande9</vt:lpstr>
      <vt:lpstr>VAS083_F_Ilgalaikioturt61Geriamojovande9</vt:lpstr>
      <vt:lpstr>'Forma 12'!VAS083_F_Ilgalaikioturt61Inventorinisnu1</vt:lpstr>
      <vt:lpstr>VAS083_F_Ilgalaikioturt61Inventorinisnu1</vt:lpstr>
      <vt:lpstr>'Forma 12'!VAS083_F_Ilgalaikioturt61Kitareguliuoja1</vt:lpstr>
      <vt:lpstr>VAS083_F_Ilgalaikioturt61Kitareguliuoja1</vt:lpstr>
      <vt:lpstr>'Forma 12'!VAS083_F_Ilgalaikioturt61Kitosveiklosne1</vt:lpstr>
      <vt:lpstr>VAS083_F_Ilgalaikioturt61Kitosveiklosne1</vt:lpstr>
      <vt:lpstr>'Forma 12'!VAS083_F_Ilgalaikioturt61Lrklimatokaito1</vt:lpstr>
      <vt:lpstr>VAS083_F_Ilgalaikioturt61Lrklimatokaito1</vt:lpstr>
      <vt:lpstr>'Forma 12'!VAS083_F_Ilgalaikioturt61Nuotekudumblot1</vt:lpstr>
      <vt:lpstr>VAS083_F_Ilgalaikioturt61Nuotekudumblot1</vt:lpstr>
      <vt:lpstr>'Forma 12'!VAS083_F_Ilgalaikioturt61Nuotekusurinki1</vt:lpstr>
      <vt:lpstr>VAS083_F_Ilgalaikioturt61Nuotekusurinki1</vt:lpstr>
      <vt:lpstr>'Forma 12'!VAS083_F_Ilgalaikioturt61Nuotekuvalymas1</vt:lpstr>
      <vt:lpstr>VAS083_F_Ilgalaikioturt61Nuotekuvalymas1</vt:lpstr>
      <vt:lpstr>'Forma 12'!VAS083_F_Ilgalaikioturt61Pavirsiniunuot1</vt:lpstr>
      <vt:lpstr>VAS083_F_Ilgalaikioturt61Pavirsiniunuot1</vt:lpstr>
      <vt:lpstr>'Forma 12'!VAS083_F_Ilgalaikioturt61Turtovienetask1</vt:lpstr>
      <vt:lpstr>VAS083_F_Ilgalaikioturt61Turtovienetask1</vt:lpstr>
      <vt:lpstr>'Forma 12'!VAS083_F_Ilgalaikioturt62Apskaitosveikla1</vt:lpstr>
      <vt:lpstr>VAS083_F_Ilgalaikioturt62Apskaitosveikla1</vt:lpstr>
      <vt:lpstr>'Forma 12'!VAS083_F_Ilgalaikioturt62Geriamojovande7</vt:lpstr>
      <vt:lpstr>VAS083_F_Ilgalaikioturt62Geriamojovande7</vt:lpstr>
      <vt:lpstr>'Forma 12'!VAS083_F_Ilgalaikioturt62Geriamojovande8</vt:lpstr>
      <vt:lpstr>VAS083_F_Ilgalaikioturt62Geriamojovande8</vt:lpstr>
      <vt:lpstr>'Forma 12'!VAS083_F_Ilgalaikioturt62Geriamojovande9</vt:lpstr>
      <vt:lpstr>VAS083_F_Ilgalaikioturt62Geriamojovande9</vt:lpstr>
      <vt:lpstr>'Forma 12'!VAS083_F_Ilgalaikioturt62Inventorinisnu1</vt:lpstr>
      <vt:lpstr>VAS083_F_Ilgalaikioturt62Inventorinisnu1</vt:lpstr>
      <vt:lpstr>'Forma 12'!VAS083_F_Ilgalaikioturt62Kitareguliuoja1</vt:lpstr>
      <vt:lpstr>VAS083_F_Ilgalaikioturt62Kitareguliuoja1</vt:lpstr>
      <vt:lpstr>'Forma 12'!VAS083_F_Ilgalaikioturt62Kitosveiklosne1</vt:lpstr>
      <vt:lpstr>VAS083_F_Ilgalaikioturt62Kitosveiklosne1</vt:lpstr>
      <vt:lpstr>'Forma 12'!VAS083_F_Ilgalaikioturt62Lrklimatokaito1</vt:lpstr>
      <vt:lpstr>VAS083_F_Ilgalaikioturt62Lrklimatokaito1</vt:lpstr>
      <vt:lpstr>'Forma 12'!VAS083_F_Ilgalaikioturt62Nuotekudumblot1</vt:lpstr>
      <vt:lpstr>VAS083_F_Ilgalaikioturt62Nuotekudumblot1</vt:lpstr>
      <vt:lpstr>'Forma 12'!VAS083_F_Ilgalaikioturt62Nuotekusurinki1</vt:lpstr>
      <vt:lpstr>VAS083_F_Ilgalaikioturt62Nuotekusurinki1</vt:lpstr>
      <vt:lpstr>'Forma 12'!VAS083_F_Ilgalaikioturt62Nuotekuvalymas1</vt:lpstr>
      <vt:lpstr>VAS083_F_Ilgalaikioturt62Nuotekuvalymas1</vt:lpstr>
      <vt:lpstr>'Forma 12'!VAS083_F_Ilgalaikioturt62Pavirsiniunuot1</vt:lpstr>
      <vt:lpstr>VAS083_F_Ilgalaikioturt62Pavirsiniunuot1</vt:lpstr>
      <vt:lpstr>'Forma 12'!VAS083_F_Ilgalaikioturt62Turtovienetask1</vt:lpstr>
      <vt:lpstr>VAS083_F_Ilgalaikioturt62Turtovienetask1</vt:lpstr>
      <vt:lpstr>'Forma 12'!VAS083_F_Ilgalaikioturt63Apskaitosveikla1</vt:lpstr>
      <vt:lpstr>VAS083_F_Ilgalaikioturt63Apskaitosveikla1</vt:lpstr>
      <vt:lpstr>'Forma 12'!VAS083_F_Ilgalaikioturt63Geriamojovande7</vt:lpstr>
      <vt:lpstr>VAS083_F_Ilgalaikioturt63Geriamojovande7</vt:lpstr>
      <vt:lpstr>'Forma 12'!VAS083_F_Ilgalaikioturt63Geriamojovande8</vt:lpstr>
      <vt:lpstr>VAS083_F_Ilgalaikioturt63Geriamojovande8</vt:lpstr>
      <vt:lpstr>'Forma 12'!VAS083_F_Ilgalaikioturt63Geriamojovande9</vt:lpstr>
      <vt:lpstr>VAS083_F_Ilgalaikioturt63Geriamojovande9</vt:lpstr>
      <vt:lpstr>'Forma 12'!VAS083_F_Ilgalaikioturt63Inventorinisnu1</vt:lpstr>
      <vt:lpstr>VAS083_F_Ilgalaikioturt63Inventorinisnu1</vt:lpstr>
      <vt:lpstr>'Forma 12'!VAS083_F_Ilgalaikioturt63Kitareguliuoja1</vt:lpstr>
      <vt:lpstr>VAS083_F_Ilgalaikioturt63Kitareguliuoja1</vt:lpstr>
      <vt:lpstr>'Forma 12'!VAS083_F_Ilgalaikioturt63Kitosveiklosne1</vt:lpstr>
      <vt:lpstr>VAS083_F_Ilgalaikioturt63Kitosveiklosne1</vt:lpstr>
      <vt:lpstr>'Forma 12'!VAS083_F_Ilgalaikioturt63Lrklimatokaito1</vt:lpstr>
      <vt:lpstr>VAS083_F_Ilgalaikioturt63Lrklimatokaito1</vt:lpstr>
      <vt:lpstr>'Forma 12'!VAS083_F_Ilgalaikioturt63Nuotekudumblot1</vt:lpstr>
      <vt:lpstr>VAS083_F_Ilgalaikioturt63Nuotekudumblot1</vt:lpstr>
      <vt:lpstr>'Forma 12'!VAS083_F_Ilgalaikioturt63Nuotekusurinki1</vt:lpstr>
      <vt:lpstr>VAS083_F_Ilgalaikioturt63Nuotekusurinki1</vt:lpstr>
      <vt:lpstr>'Forma 12'!VAS083_F_Ilgalaikioturt63Nuotekuvalymas1</vt:lpstr>
      <vt:lpstr>VAS083_F_Ilgalaikioturt63Nuotekuvalymas1</vt:lpstr>
      <vt:lpstr>'Forma 12'!VAS083_F_Ilgalaikioturt63Pavirsiniunuot1</vt:lpstr>
      <vt:lpstr>VAS083_F_Ilgalaikioturt63Pavirsiniunuot1</vt:lpstr>
      <vt:lpstr>'Forma 12'!VAS083_F_Ilgalaikioturt63Turtovienetask1</vt:lpstr>
      <vt:lpstr>VAS083_F_Ilgalaikioturt63Turtovienetask1</vt:lpstr>
      <vt:lpstr>'Forma 12'!VAS083_F_Ilgalaikioturt64Apskaitosveikla1</vt:lpstr>
      <vt:lpstr>VAS083_F_Ilgalaikioturt64Apskaitosveikla1</vt:lpstr>
      <vt:lpstr>'Forma 12'!VAS083_F_Ilgalaikioturt64Geriamojovande7</vt:lpstr>
      <vt:lpstr>VAS083_F_Ilgalaikioturt64Geriamojovande7</vt:lpstr>
      <vt:lpstr>'Forma 12'!VAS083_F_Ilgalaikioturt64Geriamojovande8</vt:lpstr>
      <vt:lpstr>VAS083_F_Ilgalaikioturt64Geriamojovande8</vt:lpstr>
      <vt:lpstr>'Forma 12'!VAS083_F_Ilgalaikioturt64Geriamojovande9</vt:lpstr>
      <vt:lpstr>VAS083_F_Ilgalaikioturt64Geriamojovande9</vt:lpstr>
      <vt:lpstr>'Forma 12'!VAS083_F_Ilgalaikioturt64Inventorinisnu1</vt:lpstr>
      <vt:lpstr>VAS083_F_Ilgalaikioturt64Inventorinisnu1</vt:lpstr>
      <vt:lpstr>'Forma 12'!VAS083_F_Ilgalaikioturt64Kitareguliuoja1</vt:lpstr>
      <vt:lpstr>VAS083_F_Ilgalaikioturt64Kitareguliuoja1</vt:lpstr>
      <vt:lpstr>'Forma 12'!VAS083_F_Ilgalaikioturt64Kitosveiklosne1</vt:lpstr>
      <vt:lpstr>VAS083_F_Ilgalaikioturt64Kitosveiklosne1</vt:lpstr>
      <vt:lpstr>'Forma 12'!VAS083_F_Ilgalaikioturt64Lrklimatokaito1</vt:lpstr>
      <vt:lpstr>VAS083_F_Ilgalaikioturt64Lrklimatokaito1</vt:lpstr>
      <vt:lpstr>'Forma 12'!VAS083_F_Ilgalaikioturt64Nuotekudumblot1</vt:lpstr>
      <vt:lpstr>VAS083_F_Ilgalaikioturt64Nuotekudumblot1</vt:lpstr>
      <vt:lpstr>'Forma 12'!VAS083_F_Ilgalaikioturt64Nuotekusurinki1</vt:lpstr>
      <vt:lpstr>VAS083_F_Ilgalaikioturt64Nuotekusurinki1</vt:lpstr>
      <vt:lpstr>'Forma 12'!VAS083_F_Ilgalaikioturt64Nuotekuvalymas1</vt:lpstr>
      <vt:lpstr>VAS083_F_Ilgalaikioturt64Nuotekuvalymas1</vt:lpstr>
      <vt:lpstr>'Forma 12'!VAS083_F_Ilgalaikioturt64Pavirsiniunuot1</vt:lpstr>
      <vt:lpstr>VAS083_F_Ilgalaikioturt64Pavirsiniunuot1</vt:lpstr>
      <vt:lpstr>'Forma 12'!VAS083_F_Ilgalaikioturt64Turtovienetask1</vt:lpstr>
      <vt:lpstr>VAS083_F_Ilgalaikioturt64Turtovienetask1</vt:lpstr>
      <vt:lpstr>'Forma 12'!VAS083_F_Ilgalaikioturt65Apskaitosveikla1</vt:lpstr>
      <vt:lpstr>VAS083_F_Ilgalaikioturt65Apskaitosveikla1</vt:lpstr>
      <vt:lpstr>'Forma 12'!VAS083_F_Ilgalaikioturt65Geriamojovande7</vt:lpstr>
      <vt:lpstr>VAS083_F_Ilgalaikioturt65Geriamojovande7</vt:lpstr>
      <vt:lpstr>'Forma 12'!VAS083_F_Ilgalaikioturt65Geriamojovande8</vt:lpstr>
      <vt:lpstr>VAS083_F_Ilgalaikioturt65Geriamojovande8</vt:lpstr>
      <vt:lpstr>'Forma 12'!VAS083_F_Ilgalaikioturt65Geriamojovande9</vt:lpstr>
      <vt:lpstr>VAS083_F_Ilgalaikioturt65Geriamojovande9</vt:lpstr>
      <vt:lpstr>'Forma 12'!VAS083_F_Ilgalaikioturt65Inventorinisnu1</vt:lpstr>
      <vt:lpstr>VAS083_F_Ilgalaikioturt65Inventorinisnu1</vt:lpstr>
      <vt:lpstr>'Forma 12'!VAS083_F_Ilgalaikioturt65Kitareguliuoja1</vt:lpstr>
      <vt:lpstr>VAS083_F_Ilgalaikioturt65Kitareguliuoja1</vt:lpstr>
      <vt:lpstr>'Forma 12'!VAS083_F_Ilgalaikioturt65Kitosveiklosne1</vt:lpstr>
      <vt:lpstr>VAS083_F_Ilgalaikioturt65Kitosveiklosne1</vt:lpstr>
      <vt:lpstr>'Forma 12'!VAS083_F_Ilgalaikioturt65Lrklimatokaito1</vt:lpstr>
      <vt:lpstr>VAS083_F_Ilgalaikioturt65Lrklimatokaito1</vt:lpstr>
      <vt:lpstr>'Forma 12'!VAS083_F_Ilgalaikioturt65Nuotekudumblot1</vt:lpstr>
      <vt:lpstr>VAS083_F_Ilgalaikioturt65Nuotekudumblot1</vt:lpstr>
      <vt:lpstr>'Forma 12'!VAS083_F_Ilgalaikioturt65Nuotekusurinki1</vt:lpstr>
      <vt:lpstr>VAS083_F_Ilgalaikioturt65Nuotekusurinki1</vt:lpstr>
      <vt:lpstr>'Forma 12'!VAS083_F_Ilgalaikioturt65Nuotekuvalymas1</vt:lpstr>
      <vt:lpstr>VAS083_F_Ilgalaikioturt65Nuotekuvalymas1</vt:lpstr>
      <vt:lpstr>'Forma 12'!VAS083_F_Ilgalaikioturt65Pavirsiniunuot1</vt:lpstr>
      <vt:lpstr>VAS083_F_Ilgalaikioturt65Pavirsiniunuot1</vt:lpstr>
      <vt:lpstr>'Forma 12'!VAS083_F_Ilgalaikioturt65Turtovienetask1</vt:lpstr>
      <vt:lpstr>VAS083_F_Ilgalaikioturt65Turtovienetask1</vt:lpstr>
      <vt:lpstr>'Forma 12'!VAS083_F_Ilgalaikioturt66Apskaitosveikla1</vt:lpstr>
      <vt:lpstr>VAS083_F_Ilgalaikioturt66Apskaitosveikla1</vt:lpstr>
      <vt:lpstr>'Forma 12'!VAS083_F_Ilgalaikioturt66Geriamojovande7</vt:lpstr>
      <vt:lpstr>VAS083_F_Ilgalaikioturt66Geriamojovande7</vt:lpstr>
      <vt:lpstr>'Forma 12'!VAS083_F_Ilgalaikioturt66Geriamojovande8</vt:lpstr>
      <vt:lpstr>VAS083_F_Ilgalaikioturt66Geriamojovande8</vt:lpstr>
      <vt:lpstr>'Forma 12'!VAS083_F_Ilgalaikioturt66Geriamojovande9</vt:lpstr>
      <vt:lpstr>VAS083_F_Ilgalaikioturt66Geriamojovande9</vt:lpstr>
      <vt:lpstr>'Forma 12'!VAS083_F_Ilgalaikioturt66Inventorinisnu1</vt:lpstr>
      <vt:lpstr>VAS083_F_Ilgalaikioturt66Inventorinisnu1</vt:lpstr>
      <vt:lpstr>'Forma 12'!VAS083_F_Ilgalaikioturt66Kitareguliuoja1</vt:lpstr>
      <vt:lpstr>VAS083_F_Ilgalaikioturt66Kitareguliuoja1</vt:lpstr>
      <vt:lpstr>'Forma 12'!VAS083_F_Ilgalaikioturt66Kitosveiklosne1</vt:lpstr>
      <vt:lpstr>VAS083_F_Ilgalaikioturt66Kitosveiklosne1</vt:lpstr>
      <vt:lpstr>'Forma 12'!VAS083_F_Ilgalaikioturt66Lrklimatokaito1</vt:lpstr>
      <vt:lpstr>VAS083_F_Ilgalaikioturt66Lrklimatokaito1</vt:lpstr>
      <vt:lpstr>'Forma 12'!VAS083_F_Ilgalaikioturt66Nuotekudumblot1</vt:lpstr>
      <vt:lpstr>VAS083_F_Ilgalaikioturt66Nuotekudumblot1</vt:lpstr>
      <vt:lpstr>'Forma 12'!VAS083_F_Ilgalaikioturt66Nuotekusurinki1</vt:lpstr>
      <vt:lpstr>VAS083_F_Ilgalaikioturt66Nuotekusurinki1</vt:lpstr>
      <vt:lpstr>'Forma 12'!VAS083_F_Ilgalaikioturt66Nuotekuvalymas1</vt:lpstr>
      <vt:lpstr>VAS083_F_Ilgalaikioturt66Nuotekuvalymas1</vt:lpstr>
      <vt:lpstr>'Forma 12'!VAS083_F_Ilgalaikioturt66Pavirsiniunuot1</vt:lpstr>
      <vt:lpstr>VAS083_F_Ilgalaikioturt66Pavirsiniunuot1</vt:lpstr>
      <vt:lpstr>'Forma 12'!VAS083_F_Ilgalaikioturt66Turtovienetask1</vt:lpstr>
      <vt:lpstr>VAS083_F_Ilgalaikioturt66Turtovienetask1</vt:lpstr>
      <vt:lpstr>'Forma 12'!VAS083_F_Ilgalaikioturt67Apskaitosveikla1</vt:lpstr>
      <vt:lpstr>VAS083_F_Ilgalaikioturt67Apskaitosveikla1</vt:lpstr>
      <vt:lpstr>'Forma 12'!VAS083_F_Ilgalaikioturt67Geriamojovande7</vt:lpstr>
      <vt:lpstr>VAS083_F_Ilgalaikioturt67Geriamojovande7</vt:lpstr>
      <vt:lpstr>'Forma 12'!VAS083_F_Ilgalaikioturt67Geriamojovande8</vt:lpstr>
      <vt:lpstr>VAS083_F_Ilgalaikioturt67Geriamojovande8</vt:lpstr>
      <vt:lpstr>'Forma 12'!VAS083_F_Ilgalaikioturt67Geriamojovande9</vt:lpstr>
      <vt:lpstr>VAS083_F_Ilgalaikioturt67Geriamojovande9</vt:lpstr>
      <vt:lpstr>'Forma 12'!VAS083_F_Ilgalaikioturt67Inventorinisnu1</vt:lpstr>
      <vt:lpstr>VAS083_F_Ilgalaikioturt67Inventorinisnu1</vt:lpstr>
      <vt:lpstr>'Forma 12'!VAS083_F_Ilgalaikioturt67Kitareguliuoja1</vt:lpstr>
      <vt:lpstr>VAS083_F_Ilgalaikioturt67Kitareguliuoja1</vt:lpstr>
      <vt:lpstr>'Forma 12'!VAS083_F_Ilgalaikioturt67Kitosveiklosne1</vt:lpstr>
      <vt:lpstr>VAS083_F_Ilgalaikioturt67Kitosveiklosne1</vt:lpstr>
      <vt:lpstr>'Forma 12'!VAS083_F_Ilgalaikioturt67Lrklimatokaito1</vt:lpstr>
      <vt:lpstr>VAS083_F_Ilgalaikioturt67Lrklimatokaito1</vt:lpstr>
      <vt:lpstr>'Forma 12'!VAS083_F_Ilgalaikioturt67Nuotekudumblot1</vt:lpstr>
      <vt:lpstr>VAS083_F_Ilgalaikioturt67Nuotekudumblot1</vt:lpstr>
      <vt:lpstr>'Forma 12'!VAS083_F_Ilgalaikioturt67Nuotekusurinki1</vt:lpstr>
      <vt:lpstr>VAS083_F_Ilgalaikioturt67Nuotekusurinki1</vt:lpstr>
      <vt:lpstr>'Forma 12'!VAS083_F_Ilgalaikioturt67Nuotekuvalymas1</vt:lpstr>
      <vt:lpstr>VAS083_F_Ilgalaikioturt67Nuotekuvalymas1</vt:lpstr>
      <vt:lpstr>'Forma 12'!VAS083_F_Ilgalaikioturt67Pavirsiniunuot1</vt:lpstr>
      <vt:lpstr>VAS083_F_Ilgalaikioturt67Pavirsiniunuot1</vt:lpstr>
      <vt:lpstr>'Forma 12'!VAS083_F_Ilgalaikioturt67Turtovienetask1</vt:lpstr>
      <vt:lpstr>VAS083_F_Ilgalaikioturt67Turtovienetask1</vt:lpstr>
      <vt:lpstr>'Forma 12'!VAS083_F_Ilgalaikioturt68Apskaitosveikla1</vt:lpstr>
      <vt:lpstr>VAS083_F_Ilgalaikioturt68Apskaitosveikla1</vt:lpstr>
      <vt:lpstr>'Forma 12'!VAS083_F_Ilgalaikioturt68Geriamojovande7</vt:lpstr>
      <vt:lpstr>VAS083_F_Ilgalaikioturt68Geriamojovande7</vt:lpstr>
      <vt:lpstr>'Forma 12'!VAS083_F_Ilgalaikioturt68Geriamojovande8</vt:lpstr>
      <vt:lpstr>VAS083_F_Ilgalaikioturt68Geriamojovande8</vt:lpstr>
      <vt:lpstr>'Forma 12'!VAS083_F_Ilgalaikioturt68Geriamojovande9</vt:lpstr>
      <vt:lpstr>VAS083_F_Ilgalaikioturt68Geriamojovande9</vt:lpstr>
      <vt:lpstr>'Forma 12'!VAS083_F_Ilgalaikioturt68Inventorinisnu1</vt:lpstr>
      <vt:lpstr>VAS083_F_Ilgalaikioturt68Inventorinisnu1</vt:lpstr>
      <vt:lpstr>'Forma 12'!VAS083_F_Ilgalaikioturt68Kitareguliuoja1</vt:lpstr>
      <vt:lpstr>VAS083_F_Ilgalaikioturt68Kitareguliuoja1</vt:lpstr>
      <vt:lpstr>'Forma 12'!VAS083_F_Ilgalaikioturt68Kitosveiklosne1</vt:lpstr>
      <vt:lpstr>VAS083_F_Ilgalaikioturt68Kitosveiklosne1</vt:lpstr>
      <vt:lpstr>'Forma 12'!VAS083_F_Ilgalaikioturt68Lrklimatokaito1</vt:lpstr>
      <vt:lpstr>VAS083_F_Ilgalaikioturt68Lrklimatokaito1</vt:lpstr>
      <vt:lpstr>'Forma 12'!VAS083_F_Ilgalaikioturt68Nuotekudumblot1</vt:lpstr>
      <vt:lpstr>VAS083_F_Ilgalaikioturt68Nuotekudumblot1</vt:lpstr>
      <vt:lpstr>'Forma 12'!VAS083_F_Ilgalaikioturt68Nuotekusurinki1</vt:lpstr>
      <vt:lpstr>VAS083_F_Ilgalaikioturt68Nuotekusurinki1</vt:lpstr>
      <vt:lpstr>'Forma 12'!VAS083_F_Ilgalaikioturt68Nuotekuvalymas1</vt:lpstr>
      <vt:lpstr>VAS083_F_Ilgalaikioturt68Nuotekuvalymas1</vt:lpstr>
      <vt:lpstr>'Forma 12'!VAS083_F_Ilgalaikioturt68Pavirsiniunuot1</vt:lpstr>
      <vt:lpstr>VAS083_F_Ilgalaikioturt68Pavirsiniunuot1</vt:lpstr>
      <vt:lpstr>'Forma 12'!VAS083_F_Ilgalaikioturt68Turtovienetask1</vt:lpstr>
      <vt:lpstr>VAS083_F_Ilgalaikioturt68Turtovienetask1</vt:lpstr>
      <vt:lpstr>'Forma 12'!VAS083_F_Ilgalaikioturt69Apskaitosveikla1</vt:lpstr>
      <vt:lpstr>VAS083_F_Ilgalaikioturt69Apskaitosveikla1</vt:lpstr>
      <vt:lpstr>'Forma 12'!VAS083_F_Ilgalaikioturt69Geriamojovande7</vt:lpstr>
      <vt:lpstr>VAS083_F_Ilgalaikioturt69Geriamojovande7</vt:lpstr>
      <vt:lpstr>'Forma 12'!VAS083_F_Ilgalaikioturt69Geriamojovande8</vt:lpstr>
      <vt:lpstr>VAS083_F_Ilgalaikioturt69Geriamojovande8</vt:lpstr>
      <vt:lpstr>'Forma 12'!VAS083_F_Ilgalaikioturt69Geriamojovande9</vt:lpstr>
      <vt:lpstr>VAS083_F_Ilgalaikioturt69Geriamojovande9</vt:lpstr>
      <vt:lpstr>'Forma 12'!VAS083_F_Ilgalaikioturt69Inventorinisnu1</vt:lpstr>
      <vt:lpstr>VAS083_F_Ilgalaikioturt69Inventorinisnu1</vt:lpstr>
      <vt:lpstr>'Forma 12'!VAS083_F_Ilgalaikioturt69Kitareguliuoja1</vt:lpstr>
      <vt:lpstr>VAS083_F_Ilgalaikioturt69Kitareguliuoja1</vt:lpstr>
      <vt:lpstr>'Forma 12'!VAS083_F_Ilgalaikioturt69Kitosveiklosne1</vt:lpstr>
      <vt:lpstr>VAS083_F_Ilgalaikioturt69Kitosveiklosne1</vt:lpstr>
      <vt:lpstr>'Forma 12'!VAS083_F_Ilgalaikioturt69Lrklimatokaito1</vt:lpstr>
      <vt:lpstr>VAS083_F_Ilgalaikioturt69Lrklimatokaito1</vt:lpstr>
      <vt:lpstr>'Forma 12'!VAS083_F_Ilgalaikioturt69Nuotekudumblot1</vt:lpstr>
      <vt:lpstr>VAS083_F_Ilgalaikioturt69Nuotekudumblot1</vt:lpstr>
      <vt:lpstr>'Forma 12'!VAS083_F_Ilgalaikioturt69Nuotekusurinki1</vt:lpstr>
      <vt:lpstr>VAS083_F_Ilgalaikioturt69Nuotekusurinki1</vt:lpstr>
      <vt:lpstr>'Forma 12'!VAS083_F_Ilgalaikioturt69Nuotekuvalymas1</vt:lpstr>
      <vt:lpstr>VAS083_F_Ilgalaikioturt69Nuotekuvalymas1</vt:lpstr>
      <vt:lpstr>'Forma 12'!VAS083_F_Ilgalaikioturt69Pavirsiniunuot1</vt:lpstr>
      <vt:lpstr>VAS083_F_Ilgalaikioturt69Pavirsiniunuot1</vt:lpstr>
      <vt:lpstr>'Forma 12'!VAS083_F_Ilgalaikioturt69Turtovienetask1</vt:lpstr>
      <vt:lpstr>VAS083_F_Ilgalaikioturt69Turtovienetask1</vt:lpstr>
      <vt:lpstr>'Forma 12'!VAS083_F_Ilgalaikioturt6Apskaitosveikla1</vt:lpstr>
      <vt:lpstr>VAS083_F_Ilgalaikioturt6Apskaitosveikla1</vt:lpstr>
      <vt:lpstr>'Forma 12'!VAS083_F_Ilgalaikioturt6Geriamojovande7</vt:lpstr>
      <vt:lpstr>VAS083_F_Ilgalaikioturt6Geriamojovande7</vt:lpstr>
      <vt:lpstr>'Forma 12'!VAS083_F_Ilgalaikioturt6Geriamojovande8</vt:lpstr>
      <vt:lpstr>VAS083_F_Ilgalaikioturt6Geriamojovande8</vt:lpstr>
      <vt:lpstr>'Forma 12'!VAS083_F_Ilgalaikioturt6Geriamojovande9</vt:lpstr>
      <vt:lpstr>VAS083_F_Ilgalaikioturt6Geriamojovande9</vt:lpstr>
      <vt:lpstr>'Forma 12'!VAS083_F_Ilgalaikioturt6Inventorinisnu1</vt:lpstr>
      <vt:lpstr>VAS083_F_Ilgalaikioturt6Inventorinisnu1</vt:lpstr>
      <vt:lpstr>'Forma 12'!VAS083_F_Ilgalaikioturt6Kitareguliuoja1</vt:lpstr>
      <vt:lpstr>VAS083_F_Ilgalaikioturt6Kitareguliuoja1</vt:lpstr>
      <vt:lpstr>'Forma 12'!VAS083_F_Ilgalaikioturt6Kitosveiklosne1</vt:lpstr>
      <vt:lpstr>VAS083_F_Ilgalaikioturt6Kitosveiklosne1</vt:lpstr>
      <vt:lpstr>'Forma 12'!VAS083_F_Ilgalaikioturt6Lrklimatokaito1</vt:lpstr>
      <vt:lpstr>VAS083_F_Ilgalaikioturt6Lrklimatokaito1</vt:lpstr>
      <vt:lpstr>'Forma 12'!VAS083_F_Ilgalaikioturt6Nuotekudumblot1</vt:lpstr>
      <vt:lpstr>VAS083_F_Ilgalaikioturt6Nuotekudumblot1</vt:lpstr>
      <vt:lpstr>'Forma 12'!VAS083_F_Ilgalaikioturt6Nuotekusurinki1</vt:lpstr>
      <vt:lpstr>VAS083_F_Ilgalaikioturt6Nuotekusurinki1</vt:lpstr>
      <vt:lpstr>'Forma 12'!VAS083_F_Ilgalaikioturt6Nuotekuvalymas1</vt:lpstr>
      <vt:lpstr>VAS083_F_Ilgalaikioturt6Nuotekuvalymas1</vt:lpstr>
      <vt:lpstr>'Forma 12'!VAS083_F_Ilgalaikioturt6Pavirsiniunuot1</vt:lpstr>
      <vt:lpstr>VAS083_F_Ilgalaikioturt6Pavirsiniunuot1</vt:lpstr>
      <vt:lpstr>'Forma 12'!VAS083_F_Ilgalaikioturt6Turtovienetask1</vt:lpstr>
      <vt:lpstr>VAS083_F_Ilgalaikioturt6Turtovienetask1</vt:lpstr>
      <vt:lpstr>'Forma 12'!VAS083_F_Ilgalaikioturt70Apskaitosveikla1</vt:lpstr>
      <vt:lpstr>VAS083_F_Ilgalaikioturt70Apskaitosveikla1</vt:lpstr>
      <vt:lpstr>'Forma 12'!VAS083_F_Ilgalaikioturt70Geriamojovande7</vt:lpstr>
      <vt:lpstr>VAS083_F_Ilgalaikioturt70Geriamojovande7</vt:lpstr>
      <vt:lpstr>'Forma 12'!VAS083_F_Ilgalaikioturt70Geriamojovande8</vt:lpstr>
      <vt:lpstr>VAS083_F_Ilgalaikioturt70Geriamojovande8</vt:lpstr>
      <vt:lpstr>'Forma 12'!VAS083_F_Ilgalaikioturt70Geriamojovande9</vt:lpstr>
      <vt:lpstr>VAS083_F_Ilgalaikioturt70Geriamojovande9</vt:lpstr>
      <vt:lpstr>'Forma 12'!VAS083_F_Ilgalaikioturt70Inventorinisnu1</vt:lpstr>
      <vt:lpstr>VAS083_F_Ilgalaikioturt70Inventorinisnu1</vt:lpstr>
      <vt:lpstr>'Forma 12'!VAS083_F_Ilgalaikioturt70Kitareguliuoja1</vt:lpstr>
      <vt:lpstr>VAS083_F_Ilgalaikioturt70Kitareguliuoja1</vt:lpstr>
      <vt:lpstr>'Forma 12'!VAS083_F_Ilgalaikioturt70Kitosveiklosne1</vt:lpstr>
      <vt:lpstr>VAS083_F_Ilgalaikioturt70Kitosveiklosne1</vt:lpstr>
      <vt:lpstr>'Forma 12'!VAS083_F_Ilgalaikioturt70Lrklimatokaito1</vt:lpstr>
      <vt:lpstr>VAS083_F_Ilgalaikioturt70Lrklimatokaito1</vt:lpstr>
      <vt:lpstr>'Forma 12'!VAS083_F_Ilgalaikioturt70Nuotekudumblot1</vt:lpstr>
      <vt:lpstr>VAS083_F_Ilgalaikioturt70Nuotekudumblot1</vt:lpstr>
      <vt:lpstr>'Forma 12'!VAS083_F_Ilgalaikioturt70Nuotekusurinki1</vt:lpstr>
      <vt:lpstr>VAS083_F_Ilgalaikioturt70Nuotekusurinki1</vt:lpstr>
      <vt:lpstr>'Forma 12'!VAS083_F_Ilgalaikioturt70Nuotekuvalymas1</vt:lpstr>
      <vt:lpstr>VAS083_F_Ilgalaikioturt70Nuotekuvalymas1</vt:lpstr>
      <vt:lpstr>'Forma 12'!VAS083_F_Ilgalaikioturt70Pavirsiniunuot1</vt:lpstr>
      <vt:lpstr>VAS083_F_Ilgalaikioturt70Pavirsiniunuot1</vt:lpstr>
      <vt:lpstr>'Forma 12'!VAS083_F_Ilgalaikioturt70Turtovienetask1</vt:lpstr>
      <vt:lpstr>VAS083_F_Ilgalaikioturt70Turtovienetask1</vt:lpstr>
      <vt:lpstr>'Forma 12'!VAS083_F_Ilgalaikioturt71Apskaitosveikla1</vt:lpstr>
      <vt:lpstr>VAS083_F_Ilgalaikioturt71Apskaitosveikla1</vt:lpstr>
      <vt:lpstr>'Forma 12'!VAS083_F_Ilgalaikioturt71Geriamojovande7</vt:lpstr>
      <vt:lpstr>VAS083_F_Ilgalaikioturt71Geriamojovande7</vt:lpstr>
      <vt:lpstr>'Forma 12'!VAS083_F_Ilgalaikioturt71Geriamojovande8</vt:lpstr>
      <vt:lpstr>VAS083_F_Ilgalaikioturt71Geriamojovande8</vt:lpstr>
      <vt:lpstr>'Forma 12'!VAS083_F_Ilgalaikioturt71Geriamojovande9</vt:lpstr>
      <vt:lpstr>VAS083_F_Ilgalaikioturt71Geriamojovande9</vt:lpstr>
      <vt:lpstr>'Forma 12'!VAS083_F_Ilgalaikioturt71Inventorinisnu1</vt:lpstr>
      <vt:lpstr>VAS083_F_Ilgalaikioturt71Inventorinisnu1</vt:lpstr>
      <vt:lpstr>'Forma 12'!VAS083_F_Ilgalaikioturt71Kitareguliuoja1</vt:lpstr>
      <vt:lpstr>VAS083_F_Ilgalaikioturt71Kitareguliuoja1</vt:lpstr>
      <vt:lpstr>'Forma 12'!VAS083_F_Ilgalaikioturt71Kitosveiklosne1</vt:lpstr>
      <vt:lpstr>VAS083_F_Ilgalaikioturt71Kitosveiklosne1</vt:lpstr>
      <vt:lpstr>'Forma 12'!VAS083_F_Ilgalaikioturt71Lrklimatokaito1</vt:lpstr>
      <vt:lpstr>VAS083_F_Ilgalaikioturt71Lrklimatokaito1</vt:lpstr>
      <vt:lpstr>'Forma 12'!VAS083_F_Ilgalaikioturt71Nuotekudumblot1</vt:lpstr>
      <vt:lpstr>VAS083_F_Ilgalaikioturt71Nuotekudumblot1</vt:lpstr>
      <vt:lpstr>'Forma 12'!VAS083_F_Ilgalaikioturt71Nuotekusurinki1</vt:lpstr>
      <vt:lpstr>VAS083_F_Ilgalaikioturt71Nuotekusurinki1</vt:lpstr>
      <vt:lpstr>'Forma 12'!VAS083_F_Ilgalaikioturt71Nuotekuvalymas1</vt:lpstr>
      <vt:lpstr>VAS083_F_Ilgalaikioturt71Nuotekuvalymas1</vt:lpstr>
      <vt:lpstr>'Forma 12'!VAS083_F_Ilgalaikioturt71Pavirsiniunuot1</vt:lpstr>
      <vt:lpstr>VAS083_F_Ilgalaikioturt71Pavirsiniunuot1</vt:lpstr>
      <vt:lpstr>'Forma 12'!VAS083_F_Ilgalaikioturt71Turtovienetask1</vt:lpstr>
      <vt:lpstr>VAS083_F_Ilgalaikioturt71Turtovienetask1</vt:lpstr>
      <vt:lpstr>'Forma 12'!VAS083_F_Ilgalaikioturt72Apskaitosveikla1</vt:lpstr>
      <vt:lpstr>VAS083_F_Ilgalaikioturt72Apskaitosveikla1</vt:lpstr>
      <vt:lpstr>'Forma 12'!VAS083_F_Ilgalaikioturt72Geriamojovande7</vt:lpstr>
      <vt:lpstr>VAS083_F_Ilgalaikioturt72Geriamojovande7</vt:lpstr>
      <vt:lpstr>'Forma 12'!VAS083_F_Ilgalaikioturt72Geriamojovande8</vt:lpstr>
      <vt:lpstr>VAS083_F_Ilgalaikioturt72Geriamojovande8</vt:lpstr>
      <vt:lpstr>'Forma 12'!VAS083_F_Ilgalaikioturt72Geriamojovande9</vt:lpstr>
      <vt:lpstr>VAS083_F_Ilgalaikioturt72Geriamojovande9</vt:lpstr>
      <vt:lpstr>'Forma 12'!VAS083_F_Ilgalaikioturt72Inventorinisnu1</vt:lpstr>
      <vt:lpstr>VAS083_F_Ilgalaikioturt72Inventorinisnu1</vt:lpstr>
      <vt:lpstr>'Forma 12'!VAS083_F_Ilgalaikioturt72Kitareguliuoja1</vt:lpstr>
      <vt:lpstr>VAS083_F_Ilgalaikioturt72Kitareguliuoja1</vt:lpstr>
      <vt:lpstr>'Forma 12'!VAS083_F_Ilgalaikioturt72Kitosveiklosne1</vt:lpstr>
      <vt:lpstr>VAS083_F_Ilgalaikioturt72Kitosveiklosne1</vt:lpstr>
      <vt:lpstr>'Forma 12'!VAS083_F_Ilgalaikioturt72Lrklimatokaito1</vt:lpstr>
      <vt:lpstr>VAS083_F_Ilgalaikioturt72Lrklimatokaito1</vt:lpstr>
      <vt:lpstr>'Forma 12'!VAS083_F_Ilgalaikioturt72Nuotekudumblot1</vt:lpstr>
      <vt:lpstr>VAS083_F_Ilgalaikioturt72Nuotekudumblot1</vt:lpstr>
      <vt:lpstr>'Forma 12'!VAS083_F_Ilgalaikioturt72Nuotekusurinki1</vt:lpstr>
      <vt:lpstr>VAS083_F_Ilgalaikioturt72Nuotekusurinki1</vt:lpstr>
      <vt:lpstr>'Forma 12'!VAS083_F_Ilgalaikioturt72Nuotekuvalymas1</vt:lpstr>
      <vt:lpstr>VAS083_F_Ilgalaikioturt72Nuotekuvalymas1</vt:lpstr>
      <vt:lpstr>'Forma 12'!VAS083_F_Ilgalaikioturt72Pavirsiniunuot1</vt:lpstr>
      <vt:lpstr>VAS083_F_Ilgalaikioturt72Pavirsiniunuot1</vt:lpstr>
      <vt:lpstr>'Forma 12'!VAS083_F_Ilgalaikioturt72Turtovienetask1</vt:lpstr>
      <vt:lpstr>VAS083_F_Ilgalaikioturt72Turtovienetask1</vt:lpstr>
      <vt:lpstr>'Forma 12'!VAS083_F_Ilgalaikioturt73Apskaitosveikla1</vt:lpstr>
      <vt:lpstr>VAS083_F_Ilgalaikioturt73Apskaitosveikla1</vt:lpstr>
      <vt:lpstr>'Forma 12'!VAS083_F_Ilgalaikioturt73Geriamojovande7</vt:lpstr>
      <vt:lpstr>VAS083_F_Ilgalaikioturt73Geriamojovande7</vt:lpstr>
      <vt:lpstr>'Forma 12'!VAS083_F_Ilgalaikioturt73Geriamojovande8</vt:lpstr>
      <vt:lpstr>VAS083_F_Ilgalaikioturt73Geriamojovande8</vt:lpstr>
      <vt:lpstr>'Forma 12'!VAS083_F_Ilgalaikioturt73Geriamojovande9</vt:lpstr>
      <vt:lpstr>VAS083_F_Ilgalaikioturt73Geriamojovande9</vt:lpstr>
      <vt:lpstr>'Forma 12'!VAS083_F_Ilgalaikioturt73Inventorinisnu1</vt:lpstr>
      <vt:lpstr>VAS083_F_Ilgalaikioturt73Inventorinisnu1</vt:lpstr>
      <vt:lpstr>'Forma 12'!VAS083_F_Ilgalaikioturt73Kitareguliuoja1</vt:lpstr>
      <vt:lpstr>VAS083_F_Ilgalaikioturt73Kitareguliuoja1</vt:lpstr>
      <vt:lpstr>'Forma 12'!VAS083_F_Ilgalaikioturt73Kitosveiklosne1</vt:lpstr>
      <vt:lpstr>VAS083_F_Ilgalaikioturt73Kitosveiklosne1</vt:lpstr>
      <vt:lpstr>'Forma 12'!VAS083_F_Ilgalaikioturt73Lrklimatokaito1</vt:lpstr>
      <vt:lpstr>VAS083_F_Ilgalaikioturt73Lrklimatokaito1</vt:lpstr>
      <vt:lpstr>'Forma 12'!VAS083_F_Ilgalaikioturt73Nuotekudumblot1</vt:lpstr>
      <vt:lpstr>VAS083_F_Ilgalaikioturt73Nuotekudumblot1</vt:lpstr>
      <vt:lpstr>'Forma 12'!VAS083_F_Ilgalaikioturt73Nuotekusurinki1</vt:lpstr>
      <vt:lpstr>VAS083_F_Ilgalaikioturt73Nuotekusurinki1</vt:lpstr>
      <vt:lpstr>'Forma 12'!VAS083_F_Ilgalaikioturt73Nuotekuvalymas1</vt:lpstr>
      <vt:lpstr>VAS083_F_Ilgalaikioturt73Nuotekuvalymas1</vt:lpstr>
      <vt:lpstr>'Forma 12'!VAS083_F_Ilgalaikioturt73Pavirsiniunuot1</vt:lpstr>
      <vt:lpstr>VAS083_F_Ilgalaikioturt73Pavirsiniunuot1</vt:lpstr>
      <vt:lpstr>'Forma 12'!VAS083_F_Ilgalaikioturt73Turtovienetask1</vt:lpstr>
      <vt:lpstr>VAS083_F_Ilgalaikioturt73Turtovienetask1</vt:lpstr>
      <vt:lpstr>'Forma 12'!VAS083_F_Ilgalaikioturt74Apskaitosveikla1</vt:lpstr>
      <vt:lpstr>VAS083_F_Ilgalaikioturt74Apskaitosveikla1</vt:lpstr>
      <vt:lpstr>'Forma 12'!VAS083_F_Ilgalaikioturt74Geriamojovande7</vt:lpstr>
      <vt:lpstr>VAS083_F_Ilgalaikioturt74Geriamojovande7</vt:lpstr>
      <vt:lpstr>'Forma 12'!VAS083_F_Ilgalaikioturt74Geriamojovande8</vt:lpstr>
      <vt:lpstr>VAS083_F_Ilgalaikioturt74Geriamojovande8</vt:lpstr>
      <vt:lpstr>'Forma 12'!VAS083_F_Ilgalaikioturt74Geriamojovande9</vt:lpstr>
      <vt:lpstr>VAS083_F_Ilgalaikioturt74Geriamojovande9</vt:lpstr>
      <vt:lpstr>'Forma 12'!VAS083_F_Ilgalaikioturt74Inventorinisnu1</vt:lpstr>
      <vt:lpstr>VAS083_F_Ilgalaikioturt74Inventorinisnu1</vt:lpstr>
      <vt:lpstr>'Forma 12'!VAS083_F_Ilgalaikioturt74Kitareguliuoja1</vt:lpstr>
      <vt:lpstr>VAS083_F_Ilgalaikioturt74Kitareguliuoja1</vt:lpstr>
      <vt:lpstr>'Forma 12'!VAS083_F_Ilgalaikioturt74Kitosveiklosne1</vt:lpstr>
      <vt:lpstr>VAS083_F_Ilgalaikioturt74Kitosveiklosne1</vt:lpstr>
      <vt:lpstr>'Forma 12'!VAS083_F_Ilgalaikioturt74Lrklimatokaito1</vt:lpstr>
      <vt:lpstr>VAS083_F_Ilgalaikioturt74Lrklimatokaito1</vt:lpstr>
      <vt:lpstr>'Forma 12'!VAS083_F_Ilgalaikioturt74Nuotekudumblot1</vt:lpstr>
      <vt:lpstr>VAS083_F_Ilgalaikioturt74Nuotekudumblot1</vt:lpstr>
      <vt:lpstr>'Forma 12'!VAS083_F_Ilgalaikioturt74Nuotekusurinki1</vt:lpstr>
      <vt:lpstr>VAS083_F_Ilgalaikioturt74Nuotekusurinki1</vt:lpstr>
      <vt:lpstr>'Forma 12'!VAS083_F_Ilgalaikioturt74Nuotekuvalymas1</vt:lpstr>
      <vt:lpstr>VAS083_F_Ilgalaikioturt74Nuotekuvalymas1</vt:lpstr>
      <vt:lpstr>'Forma 12'!VAS083_F_Ilgalaikioturt74Pavirsiniunuot1</vt:lpstr>
      <vt:lpstr>VAS083_F_Ilgalaikioturt74Pavirsiniunuot1</vt:lpstr>
      <vt:lpstr>'Forma 12'!VAS083_F_Ilgalaikioturt74Turtovienetask1</vt:lpstr>
      <vt:lpstr>VAS083_F_Ilgalaikioturt74Turtovienetask1</vt:lpstr>
      <vt:lpstr>'Forma 12'!VAS083_F_Ilgalaikioturt75Apskaitosveikla1</vt:lpstr>
      <vt:lpstr>VAS083_F_Ilgalaikioturt75Apskaitosveikla1</vt:lpstr>
      <vt:lpstr>'Forma 12'!VAS083_F_Ilgalaikioturt75Geriamojovande7</vt:lpstr>
      <vt:lpstr>VAS083_F_Ilgalaikioturt75Geriamojovande7</vt:lpstr>
      <vt:lpstr>'Forma 12'!VAS083_F_Ilgalaikioturt75Geriamojovande8</vt:lpstr>
      <vt:lpstr>VAS083_F_Ilgalaikioturt75Geriamojovande8</vt:lpstr>
      <vt:lpstr>'Forma 12'!VAS083_F_Ilgalaikioturt75Geriamojovande9</vt:lpstr>
      <vt:lpstr>VAS083_F_Ilgalaikioturt75Geriamojovande9</vt:lpstr>
      <vt:lpstr>'Forma 12'!VAS083_F_Ilgalaikioturt75Inventorinisnu1</vt:lpstr>
      <vt:lpstr>VAS083_F_Ilgalaikioturt75Inventorinisnu1</vt:lpstr>
      <vt:lpstr>'Forma 12'!VAS083_F_Ilgalaikioturt75Kitareguliuoja1</vt:lpstr>
      <vt:lpstr>VAS083_F_Ilgalaikioturt75Kitareguliuoja1</vt:lpstr>
      <vt:lpstr>'Forma 12'!VAS083_F_Ilgalaikioturt75Kitosveiklosne1</vt:lpstr>
      <vt:lpstr>VAS083_F_Ilgalaikioturt75Kitosveiklosne1</vt:lpstr>
      <vt:lpstr>'Forma 12'!VAS083_F_Ilgalaikioturt75Lrklimatokaito1</vt:lpstr>
      <vt:lpstr>VAS083_F_Ilgalaikioturt75Lrklimatokaito1</vt:lpstr>
      <vt:lpstr>'Forma 12'!VAS083_F_Ilgalaikioturt75Nuotekudumblot1</vt:lpstr>
      <vt:lpstr>VAS083_F_Ilgalaikioturt75Nuotekudumblot1</vt:lpstr>
      <vt:lpstr>'Forma 12'!VAS083_F_Ilgalaikioturt75Nuotekusurinki1</vt:lpstr>
      <vt:lpstr>VAS083_F_Ilgalaikioturt75Nuotekusurinki1</vt:lpstr>
      <vt:lpstr>'Forma 12'!VAS083_F_Ilgalaikioturt75Nuotekuvalymas1</vt:lpstr>
      <vt:lpstr>VAS083_F_Ilgalaikioturt75Nuotekuvalymas1</vt:lpstr>
      <vt:lpstr>'Forma 12'!VAS083_F_Ilgalaikioturt75Pavirsiniunuot1</vt:lpstr>
      <vt:lpstr>VAS083_F_Ilgalaikioturt75Pavirsiniunuot1</vt:lpstr>
      <vt:lpstr>'Forma 12'!VAS083_F_Ilgalaikioturt75Turtovienetask1</vt:lpstr>
      <vt:lpstr>VAS083_F_Ilgalaikioturt75Turtovienetask1</vt:lpstr>
      <vt:lpstr>'Forma 12'!VAS083_F_Ilgalaikioturt76Apskaitosveikla1</vt:lpstr>
      <vt:lpstr>VAS083_F_Ilgalaikioturt76Apskaitosveikla1</vt:lpstr>
      <vt:lpstr>'Forma 12'!VAS083_F_Ilgalaikioturt76Geriamojovande7</vt:lpstr>
      <vt:lpstr>VAS083_F_Ilgalaikioturt76Geriamojovande7</vt:lpstr>
      <vt:lpstr>'Forma 12'!VAS083_F_Ilgalaikioturt76Geriamojovande8</vt:lpstr>
      <vt:lpstr>VAS083_F_Ilgalaikioturt76Geriamojovande8</vt:lpstr>
      <vt:lpstr>'Forma 12'!VAS083_F_Ilgalaikioturt76Geriamojovande9</vt:lpstr>
      <vt:lpstr>VAS083_F_Ilgalaikioturt76Geriamojovande9</vt:lpstr>
      <vt:lpstr>'Forma 12'!VAS083_F_Ilgalaikioturt76Inventorinisnu1</vt:lpstr>
      <vt:lpstr>VAS083_F_Ilgalaikioturt76Inventorinisnu1</vt:lpstr>
      <vt:lpstr>'Forma 12'!VAS083_F_Ilgalaikioturt76Kitareguliuoja1</vt:lpstr>
      <vt:lpstr>VAS083_F_Ilgalaikioturt76Kitareguliuoja1</vt:lpstr>
      <vt:lpstr>'Forma 12'!VAS083_F_Ilgalaikioturt76Kitosveiklosne1</vt:lpstr>
      <vt:lpstr>VAS083_F_Ilgalaikioturt76Kitosveiklosne1</vt:lpstr>
      <vt:lpstr>'Forma 12'!VAS083_F_Ilgalaikioturt76Lrklimatokaito1</vt:lpstr>
      <vt:lpstr>VAS083_F_Ilgalaikioturt76Lrklimatokaito1</vt:lpstr>
      <vt:lpstr>'Forma 12'!VAS083_F_Ilgalaikioturt76Nuotekudumblot1</vt:lpstr>
      <vt:lpstr>VAS083_F_Ilgalaikioturt76Nuotekudumblot1</vt:lpstr>
      <vt:lpstr>'Forma 12'!VAS083_F_Ilgalaikioturt76Nuotekusurinki1</vt:lpstr>
      <vt:lpstr>VAS083_F_Ilgalaikioturt76Nuotekusurinki1</vt:lpstr>
      <vt:lpstr>'Forma 12'!VAS083_F_Ilgalaikioturt76Nuotekuvalymas1</vt:lpstr>
      <vt:lpstr>VAS083_F_Ilgalaikioturt76Nuotekuvalymas1</vt:lpstr>
      <vt:lpstr>'Forma 12'!VAS083_F_Ilgalaikioturt76Pavirsiniunuot1</vt:lpstr>
      <vt:lpstr>VAS083_F_Ilgalaikioturt76Pavirsiniunuot1</vt:lpstr>
      <vt:lpstr>'Forma 12'!VAS083_F_Ilgalaikioturt76Turtovienetask1</vt:lpstr>
      <vt:lpstr>VAS083_F_Ilgalaikioturt76Turtovienetask1</vt:lpstr>
      <vt:lpstr>'Forma 12'!VAS083_F_Ilgalaikioturt77Apskaitosveikla1</vt:lpstr>
      <vt:lpstr>VAS083_F_Ilgalaikioturt77Apskaitosveikla1</vt:lpstr>
      <vt:lpstr>'Forma 12'!VAS083_F_Ilgalaikioturt77Geriamojovande7</vt:lpstr>
      <vt:lpstr>VAS083_F_Ilgalaikioturt77Geriamojovande7</vt:lpstr>
      <vt:lpstr>'Forma 12'!VAS083_F_Ilgalaikioturt77Geriamojovande8</vt:lpstr>
      <vt:lpstr>VAS083_F_Ilgalaikioturt77Geriamojovande8</vt:lpstr>
      <vt:lpstr>'Forma 12'!VAS083_F_Ilgalaikioturt77Geriamojovande9</vt:lpstr>
      <vt:lpstr>VAS083_F_Ilgalaikioturt77Geriamojovande9</vt:lpstr>
      <vt:lpstr>'Forma 12'!VAS083_F_Ilgalaikioturt77Inventorinisnu1</vt:lpstr>
      <vt:lpstr>VAS083_F_Ilgalaikioturt77Inventorinisnu1</vt:lpstr>
      <vt:lpstr>'Forma 12'!VAS083_F_Ilgalaikioturt77Kitareguliuoja1</vt:lpstr>
      <vt:lpstr>VAS083_F_Ilgalaikioturt77Kitareguliuoja1</vt:lpstr>
      <vt:lpstr>'Forma 12'!VAS083_F_Ilgalaikioturt77Kitosveiklosne1</vt:lpstr>
      <vt:lpstr>VAS083_F_Ilgalaikioturt77Kitosveiklosne1</vt:lpstr>
      <vt:lpstr>'Forma 12'!VAS083_F_Ilgalaikioturt77Lrklimatokaito1</vt:lpstr>
      <vt:lpstr>VAS083_F_Ilgalaikioturt77Lrklimatokaito1</vt:lpstr>
      <vt:lpstr>'Forma 12'!VAS083_F_Ilgalaikioturt77Nuotekudumblot1</vt:lpstr>
      <vt:lpstr>VAS083_F_Ilgalaikioturt77Nuotekudumblot1</vt:lpstr>
      <vt:lpstr>'Forma 12'!VAS083_F_Ilgalaikioturt77Nuotekusurinki1</vt:lpstr>
      <vt:lpstr>VAS083_F_Ilgalaikioturt77Nuotekusurinki1</vt:lpstr>
      <vt:lpstr>'Forma 12'!VAS083_F_Ilgalaikioturt77Nuotekuvalymas1</vt:lpstr>
      <vt:lpstr>VAS083_F_Ilgalaikioturt77Nuotekuvalymas1</vt:lpstr>
      <vt:lpstr>'Forma 12'!VAS083_F_Ilgalaikioturt77Pavirsiniunuot1</vt:lpstr>
      <vt:lpstr>VAS083_F_Ilgalaikioturt77Pavirsiniunuot1</vt:lpstr>
      <vt:lpstr>'Forma 12'!VAS083_F_Ilgalaikioturt77Turtovienetask1</vt:lpstr>
      <vt:lpstr>VAS083_F_Ilgalaikioturt77Turtovienetask1</vt:lpstr>
      <vt:lpstr>'Forma 12'!VAS083_F_Ilgalaikioturt78Apskaitosveikla1</vt:lpstr>
      <vt:lpstr>VAS083_F_Ilgalaikioturt78Apskaitosveikla1</vt:lpstr>
      <vt:lpstr>'Forma 12'!VAS083_F_Ilgalaikioturt78Geriamojovande7</vt:lpstr>
      <vt:lpstr>VAS083_F_Ilgalaikioturt78Geriamojovande7</vt:lpstr>
      <vt:lpstr>'Forma 12'!VAS083_F_Ilgalaikioturt78Geriamojovande8</vt:lpstr>
      <vt:lpstr>VAS083_F_Ilgalaikioturt78Geriamojovande8</vt:lpstr>
      <vt:lpstr>'Forma 12'!VAS083_F_Ilgalaikioturt78Geriamojovande9</vt:lpstr>
      <vt:lpstr>VAS083_F_Ilgalaikioturt78Geriamojovande9</vt:lpstr>
      <vt:lpstr>'Forma 12'!VAS083_F_Ilgalaikioturt78Inventorinisnu1</vt:lpstr>
      <vt:lpstr>VAS083_F_Ilgalaikioturt78Inventorinisnu1</vt:lpstr>
      <vt:lpstr>'Forma 12'!VAS083_F_Ilgalaikioturt78Kitareguliuoja1</vt:lpstr>
      <vt:lpstr>VAS083_F_Ilgalaikioturt78Kitareguliuoja1</vt:lpstr>
      <vt:lpstr>'Forma 12'!VAS083_F_Ilgalaikioturt78Kitosveiklosne1</vt:lpstr>
      <vt:lpstr>VAS083_F_Ilgalaikioturt78Kitosveiklosne1</vt:lpstr>
      <vt:lpstr>'Forma 12'!VAS083_F_Ilgalaikioturt78Lrklimatokaito1</vt:lpstr>
      <vt:lpstr>VAS083_F_Ilgalaikioturt78Lrklimatokaito1</vt:lpstr>
      <vt:lpstr>'Forma 12'!VAS083_F_Ilgalaikioturt78Nuotekudumblot1</vt:lpstr>
      <vt:lpstr>VAS083_F_Ilgalaikioturt78Nuotekudumblot1</vt:lpstr>
      <vt:lpstr>'Forma 12'!VAS083_F_Ilgalaikioturt78Nuotekusurinki1</vt:lpstr>
      <vt:lpstr>VAS083_F_Ilgalaikioturt78Nuotekusurinki1</vt:lpstr>
      <vt:lpstr>'Forma 12'!VAS083_F_Ilgalaikioturt78Nuotekuvalymas1</vt:lpstr>
      <vt:lpstr>VAS083_F_Ilgalaikioturt78Nuotekuvalymas1</vt:lpstr>
      <vt:lpstr>'Forma 12'!VAS083_F_Ilgalaikioturt78Pavirsiniunuot1</vt:lpstr>
      <vt:lpstr>VAS083_F_Ilgalaikioturt78Pavirsiniunuot1</vt:lpstr>
      <vt:lpstr>'Forma 12'!VAS083_F_Ilgalaikioturt78Turtovienetask1</vt:lpstr>
      <vt:lpstr>VAS083_F_Ilgalaikioturt78Turtovienetask1</vt:lpstr>
      <vt:lpstr>'Forma 12'!VAS083_F_Ilgalaikioturt79Apskaitosveikla1</vt:lpstr>
      <vt:lpstr>VAS083_F_Ilgalaikioturt79Apskaitosveikla1</vt:lpstr>
      <vt:lpstr>'Forma 12'!VAS083_F_Ilgalaikioturt79Geriamojovande7</vt:lpstr>
      <vt:lpstr>VAS083_F_Ilgalaikioturt79Geriamojovande7</vt:lpstr>
      <vt:lpstr>'Forma 12'!VAS083_F_Ilgalaikioturt79Geriamojovande8</vt:lpstr>
      <vt:lpstr>VAS083_F_Ilgalaikioturt79Geriamojovande8</vt:lpstr>
      <vt:lpstr>'Forma 12'!VAS083_F_Ilgalaikioturt79Geriamojovande9</vt:lpstr>
      <vt:lpstr>VAS083_F_Ilgalaikioturt79Geriamojovande9</vt:lpstr>
      <vt:lpstr>'Forma 12'!VAS083_F_Ilgalaikioturt79Inventorinisnu1</vt:lpstr>
      <vt:lpstr>VAS083_F_Ilgalaikioturt79Inventorinisnu1</vt:lpstr>
      <vt:lpstr>'Forma 12'!VAS083_F_Ilgalaikioturt79Kitareguliuoja1</vt:lpstr>
      <vt:lpstr>VAS083_F_Ilgalaikioturt79Kitareguliuoja1</vt:lpstr>
      <vt:lpstr>'Forma 12'!VAS083_F_Ilgalaikioturt79Kitosveiklosne1</vt:lpstr>
      <vt:lpstr>VAS083_F_Ilgalaikioturt79Kitosveiklosne1</vt:lpstr>
      <vt:lpstr>'Forma 12'!VAS083_F_Ilgalaikioturt79Lrklimatokaito1</vt:lpstr>
      <vt:lpstr>VAS083_F_Ilgalaikioturt79Lrklimatokaito1</vt:lpstr>
      <vt:lpstr>'Forma 12'!VAS083_F_Ilgalaikioturt79Nuotekudumblot1</vt:lpstr>
      <vt:lpstr>VAS083_F_Ilgalaikioturt79Nuotekudumblot1</vt:lpstr>
      <vt:lpstr>'Forma 12'!VAS083_F_Ilgalaikioturt79Nuotekusurinki1</vt:lpstr>
      <vt:lpstr>VAS083_F_Ilgalaikioturt79Nuotekusurinki1</vt:lpstr>
      <vt:lpstr>'Forma 12'!VAS083_F_Ilgalaikioturt79Nuotekuvalymas1</vt:lpstr>
      <vt:lpstr>VAS083_F_Ilgalaikioturt79Nuotekuvalymas1</vt:lpstr>
      <vt:lpstr>'Forma 12'!VAS083_F_Ilgalaikioturt79Pavirsiniunuot1</vt:lpstr>
      <vt:lpstr>VAS083_F_Ilgalaikioturt79Pavirsiniunuot1</vt:lpstr>
      <vt:lpstr>'Forma 12'!VAS083_F_Ilgalaikioturt79Turtovienetask1</vt:lpstr>
      <vt:lpstr>VAS083_F_Ilgalaikioturt79Turtovienetask1</vt:lpstr>
      <vt:lpstr>'Forma 12'!VAS083_F_Ilgalaikioturt7Apskaitosveikla1</vt:lpstr>
      <vt:lpstr>VAS083_F_Ilgalaikioturt7Apskaitosveikla1</vt:lpstr>
      <vt:lpstr>'Forma 12'!VAS083_F_Ilgalaikioturt7Geriamojovande7</vt:lpstr>
      <vt:lpstr>VAS083_F_Ilgalaikioturt7Geriamojovande7</vt:lpstr>
      <vt:lpstr>'Forma 12'!VAS083_F_Ilgalaikioturt7Geriamojovande8</vt:lpstr>
      <vt:lpstr>VAS083_F_Ilgalaikioturt7Geriamojovande8</vt:lpstr>
      <vt:lpstr>'Forma 12'!VAS083_F_Ilgalaikioturt7Geriamojovande9</vt:lpstr>
      <vt:lpstr>VAS083_F_Ilgalaikioturt7Geriamojovande9</vt:lpstr>
      <vt:lpstr>'Forma 12'!VAS083_F_Ilgalaikioturt7Inventorinisnu1</vt:lpstr>
      <vt:lpstr>VAS083_F_Ilgalaikioturt7Inventorinisnu1</vt:lpstr>
      <vt:lpstr>'Forma 12'!VAS083_F_Ilgalaikioturt7Kitareguliuoja1</vt:lpstr>
      <vt:lpstr>VAS083_F_Ilgalaikioturt7Kitareguliuoja1</vt:lpstr>
      <vt:lpstr>'Forma 12'!VAS083_F_Ilgalaikioturt7Kitosveiklosne1</vt:lpstr>
      <vt:lpstr>VAS083_F_Ilgalaikioturt7Kitosveiklosne1</vt:lpstr>
      <vt:lpstr>'Forma 12'!VAS083_F_Ilgalaikioturt7Lrklimatokaito1</vt:lpstr>
      <vt:lpstr>VAS083_F_Ilgalaikioturt7Lrklimatokaito1</vt:lpstr>
      <vt:lpstr>'Forma 12'!VAS083_F_Ilgalaikioturt7Nuotekudumblot1</vt:lpstr>
      <vt:lpstr>VAS083_F_Ilgalaikioturt7Nuotekudumblot1</vt:lpstr>
      <vt:lpstr>'Forma 12'!VAS083_F_Ilgalaikioturt7Nuotekusurinki1</vt:lpstr>
      <vt:lpstr>VAS083_F_Ilgalaikioturt7Nuotekusurinki1</vt:lpstr>
      <vt:lpstr>'Forma 12'!VAS083_F_Ilgalaikioturt7Nuotekuvalymas1</vt:lpstr>
      <vt:lpstr>VAS083_F_Ilgalaikioturt7Nuotekuvalymas1</vt:lpstr>
      <vt:lpstr>'Forma 12'!VAS083_F_Ilgalaikioturt7Pavirsiniunuot1</vt:lpstr>
      <vt:lpstr>VAS083_F_Ilgalaikioturt7Pavirsiniunuot1</vt:lpstr>
      <vt:lpstr>'Forma 12'!VAS083_F_Ilgalaikioturt7Turtovienetask1</vt:lpstr>
      <vt:lpstr>VAS083_F_Ilgalaikioturt7Turtovienetask1</vt:lpstr>
      <vt:lpstr>'Forma 12'!VAS083_F_Ilgalaikioturt80Apskaitosveikla1</vt:lpstr>
      <vt:lpstr>VAS083_F_Ilgalaikioturt80Apskaitosveikla1</vt:lpstr>
      <vt:lpstr>'Forma 12'!VAS083_F_Ilgalaikioturt80Geriamojovande7</vt:lpstr>
      <vt:lpstr>VAS083_F_Ilgalaikioturt80Geriamojovande7</vt:lpstr>
      <vt:lpstr>'Forma 12'!VAS083_F_Ilgalaikioturt80Geriamojovande8</vt:lpstr>
      <vt:lpstr>VAS083_F_Ilgalaikioturt80Geriamojovande8</vt:lpstr>
      <vt:lpstr>'Forma 12'!VAS083_F_Ilgalaikioturt80Geriamojovande9</vt:lpstr>
      <vt:lpstr>VAS083_F_Ilgalaikioturt80Geriamojovande9</vt:lpstr>
      <vt:lpstr>'Forma 12'!VAS083_F_Ilgalaikioturt80Inventorinisnu1</vt:lpstr>
      <vt:lpstr>VAS083_F_Ilgalaikioturt80Inventorinisnu1</vt:lpstr>
      <vt:lpstr>'Forma 12'!VAS083_F_Ilgalaikioturt80Kitareguliuoja1</vt:lpstr>
      <vt:lpstr>VAS083_F_Ilgalaikioturt80Kitareguliuoja1</vt:lpstr>
      <vt:lpstr>'Forma 12'!VAS083_F_Ilgalaikioturt80Kitosveiklosne1</vt:lpstr>
      <vt:lpstr>VAS083_F_Ilgalaikioturt80Kitosveiklosne1</vt:lpstr>
      <vt:lpstr>'Forma 12'!VAS083_F_Ilgalaikioturt80Lrklimatokaito1</vt:lpstr>
      <vt:lpstr>VAS083_F_Ilgalaikioturt80Lrklimatokaito1</vt:lpstr>
      <vt:lpstr>'Forma 12'!VAS083_F_Ilgalaikioturt80Nuotekudumblot1</vt:lpstr>
      <vt:lpstr>VAS083_F_Ilgalaikioturt80Nuotekudumblot1</vt:lpstr>
      <vt:lpstr>'Forma 12'!VAS083_F_Ilgalaikioturt80Nuotekusurinki1</vt:lpstr>
      <vt:lpstr>VAS083_F_Ilgalaikioturt80Nuotekusurinki1</vt:lpstr>
      <vt:lpstr>'Forma 12'!VAS083_F_Ilgalaikioturt80Nuotekuvalymas1</vt:lpstr>
      <vt:lpstr>VAS083_F_Ilgalaikioturt80Nuotekuvalymas1</vt:lpstr>
      <vt:lpstr>'Forma 12'!VAS083_F_Ilgalaikioturt80Pavirsiniunuot1</vt:lpstr>
      <vt:lpstr>VAS083_F_Ilgalaikioturt80Pavirsiniunuot1</vt:lpstr>
      <vt:lpstr>'Forma 12'!VAS083_F_Ilgalaikioturt80Turtovienetask1</vt:lpstr>
      <vt:lpstr>VAS083_F_Ilgalaikioturt80Turtovienetask1</vt:lpstr>
      <vt:lpstr>'Forma 12'!VAS083_F_Ilgalaikioturt81Apskaitosveikla1</vt:lpstr>
      <vt:lpstr>VAS083_F_Ilgalaikioturt81Apskaitosveikla1</vt:lpstr>
      <vt:lpstr>'Forma 12'!VAS083_F_Ilgalaikioturt81Geriamojovande7</vt:lpstr>
      <vt:lpstr>VAS083_F_Ilgalaikioturt81Geriamojovande7</vt:lpstr>
      <vt:lpstr>'Forma 12'!VAS083_F_Ilgalaikioturt81Geriamojovande8</vt:lpstr>
      <vt:lpstr>VAS083_F_Ilgalaikioturt81Geriamojovande8</vt:lpstr>
      <vt:lpstr>'Forma 12'!VAS083_F_Ilgalaikioturt81Geriamojovande9</vt:lpstr>
      <vt:lpstr>VAS083_F_Ilgalaikioturt81Geriamojovande9</vt:lpstr>
      <vt:lpstr>'Forma 12'!VAS083_F_Ilgalaikioturt81Inventorinisnu1</vt:lpstr>
      <vt:lpstr>VAS083_F_Ilgalaikioturt81Inventorinisnu1</vt:lpstr>
      <vt:lpstr>'Forma 12'!VAS083_F_Ilgalaikioturt81Kitareguliuoja1</vt:lpstr>
      <vt:lpstr>VAS083_F_Ilgalaikioturt81Kitareguliuoja1</vt:lpstr>
      <vt:lpstr>'Forma 12'!VAS083_F_Ilgalaikioturt81Kitosveiklosne1</vt:lpstr>
      <vt:lpstr>VAS083_F_Ilgalaikioturt81Kitosveiklosne1</vt:lpstr>
      <vt:lpstr>'Forma 12'!VAS083_F_Ilgalaikioturt81Lrklimatokaito1</vt:lpstr>
      <vt:lpstr>VAS083_F_Ilgalaikioturt81Lrklimatokaito1</vt:lpstr>
      <vt:lpstr>'Forma 12'!VAS083_F_Ilgalaikioturt81Nuotekudumblot1</vt:lpstr>
      <vt:lpstr>VAS083_F_Ilgalaikioturt81Nuotekudumblot1</vt:lpstr>
      <vt:lpstr>'Forma 12'!VAS083_F_Ilgalaikioturt81Nuotekusurinki1</vt:lpstr>
      <vt:lpstr>VAS083_F_Ilgalaikioturt81Nuotekusurinki1</vt:lpstr>
      <vt:lpstr>'Forma 12'!VAS083_F_Ilgalaikioturt81Nuotekuvalymas1</vt:lpstr>
      <vt:lpstr>VAS083_F_Ilgalaikioturt81Nuotekuvalymas1</vt:lpstr>
      <vt:lpstr>'Forma 12'!VAS083_F_Ilgalaikioturt81Pavirsiniunuot1</vt:lpstr>
      <vt:lpstr>VAS083_F_Ilgalaikioturt81Pavirsiniunuot1</vt:lpstr>
      <vt:lpstr>'Forma 12'!VAS083_F_Ilgalaikioturt81Turtovienetask1</vt:lpstr>
      <vt:lpstr>VAS083_F_Ilgalaikioturt81Turtovienetask1</vt:lpstr>
      <vt:lpstr>'Forma 12'!VAS083_F_Ilgalaikioturt82Apskaitosveikla1</vt:lpstr>
      <vt:lpstr>VAS083_F_Ilgalaikioturt82Apskaitosveikla1</vt:lpstr>
      <vt:lpstr>'Forma 12'!VAS083_F_Ilgalaikioturt82Geriamojovande7</vt:lpstr>
      <vt:lpstr>VAS083_F_Ilgalaikioturt82Geriamojovande7</vt:lpstr>
      <vt:lpstr>'Forma 12'!VAS083_F_Ilgalaikioturt82Geriamojovande8</vt:lpstr>
      <vt:lpstr>VAS083_F_Ilgalaikioturt82Geriamojovande8</vt:lpstr>
      <vt:lpstr>'Forma 12'!VAS083_F_Ilgalaikioturt82Geriamojovande9</vt:lpstr>
      <vt:lpstr>VAS083_F_Ilgalaikioturt82Geriamojovande9</vt:lpstr>
      <vt:lpstr>'Forma 12'!VAS083_F_Ilgalaikioturt82Inventorinisnu1</vt:lpstr>
      <vt:lpstr>VAS083_F_Ilgalaikioturt82Inventorinisnu1</vt:lpstr>
      <vt:lpstr>'Forma 12'!VAS083_F_Ilgalaikioturt82Kitareguliuoja1</vt:lpstr>
      <vt:lpstr>VAS083_F_Ilgalaikioturt82Kitareguliuoja1</vt:lpstr>
      <vt:lpstr>'Forma 12'!VAS083_F_Ilgalaikioturt82Kitosveiklosne1</vt:lpstr>
      <vt:lpstr>VAS083_F_Ilgalaikioturt82Kitosveiklosne1</vt:lpstr>
      <vt:lpstr>'Forma 12'!VAS083_F_Ilgalaikioturt82Lrklimatokaito1</vt:lpstr>
      <vt:lpstr>VAS083_F_Ilgalaikioturt82Lrklimatokaito1</vt:lpstr>
      <vt:lpstr>'Forma 12'!VAS083_F_Ilgalaikioturt82Nuotekudumblot1</vt:lpstr>
      <vt:lpstr>VAS083_F_Ilgalaikioturt82Nuotekudumblot1</vt:lpstr>
      <vt:lpstr>'Forma 12'!VAS083_F_Ilgalaikioturt82Nuotekusurinki1</vt:lpstr>
      <vt:lpstr>VAS083_F_Ilgalaikioturt82Nuotekusurinki1</vt:lpstr>
      <vt:lpstr>'Forma 12'!VAS083_F_Ilgalaikioturt82Nuotekuvalymas1</vt:lpstr>
      <vt:lpstr>VAS083_F_Ilgalaikioturt82Nuotekuvalymas1</vt:lpstr>
      <vt:lpstr>'Forma 12'!VAS083_F_Ilgalaikioturt82Pavirsiniunuot1</vt:lpstr>
      <vt:lpstr>VAS083_F_Ilgalaikioturt82Pavirsiniunuot1</vt:lpstr>
      <vt:lpstr>'Forma 12'!VAS083_F_Ilgalaikioturt82Turtovienetask1</vt:lpstr>
      <vt:lpstr>VAS083_F_Ilgalaikioturt82Turtovienetask1</vt:lpstr>
      <vt:lpstr>'Forma 12'!VAS083_F_Ilgalaikioturt83Apskaitosveikla1</vt:lpstr>
      <vt:lpstr>VAS083_F_Ilgalaikioturt83Apskaitosveikla1</vt:lpstr>
      <vt:lpstr>'Forma 12'!VAS083_F_Ilgalaikioturt83Geriamojovande7</vt:lpstr>
      <vt:lpstr>VAS083_F_Ilgalaikioturt83Geriamojovande7</vt:lpstr>
      <vt:lpstr>'Forma 12'!VAS083_F_Ilgalaikioturt83Geriamojovande8</vt:lpstr>
      <vt:lpstr>VAS083_F_Ilgalaikioturt83Geriamojovande8</vt:lpstr>
      <vt:lpstr>'Forma 12'!VAS083_F_Ilgalaikioturt83Geriamojovande9</vt:lpstr>
      <vt:lpstr>VAS083_F_Ilgalaikioturt83Geriamojovande9</vt:lpstr>
      <vt:lpstr>'Forma 12'!VAS083_F_Ilgalaikioturt83Inventorinisnu1</vt:lpstr>
      <vt:lpstr>VAS083_F_Ilgalaikioturt83Inventorinisnu1</vt:lpstr>
      <vt:lpstr>'Forma 12'!VAS083_F_Ilgalaikioturt83Kitareguliuoja1</vt:lpstr>
      <vt:lpstr>VAS083_F_Ilgalaikioturt83Kitareguliuoja1</vt:lpstr>
      <vt:lpstr>'Forma 12'!VAS083_F_Ilgalaikioturt83Kitosveiklosne1</vt:lpstr>
      <vt:lpstr>VAS083_F_Ilgalaikioturt83Kitosveiklosne1</vt:lpstr>
      <vt:lpstr>'Forma 12'!VAS083_F_Ilgalaikioturt83Lrklimatokaito1</vt:lpstr>
      <vt:lpstr>VAS083_F_Ilgalaikioturt83Lrklimatokaito1</vt:lpstr>
      <vt:lpstr>'Forma 12'!VAS083_F_Ilgalaikioturt83Nuotekudumblot1</vt:lpstr>
      <vt:lpstr>VAS083_F_Ilgalaikioturt83Nuotekudumblot1</vt:lpstr>
      <vt:lpstr>'Forma 12'!VAS083_F_Ilgalaikioturt83Nuotekusurinki1</vt:lpstr>
      <vt:lpstr>VAS083_F_Ilgalaikioturt83Nuotekusurinki1</vt:lpstr>
      <vt:lpstr>'Forma 12'!VAS083_F_Ilgalaikioturt83Nuotekuvalymas1</vt:lpstr>
      <vt:lpstr>VAS083_F_Ilgalaikioturt83Nuotekuvalymas1</vt:lpstr>
      <vt:lpstr>'Forma 12'!VAS083_F_Ilgalaikioturt83Pavirsiniunuot1</vt:lpstr>
      <vt:lpstr>VAS083_F_Ilgalaikioturt83Pavirsiniunuot1</vt:lpstr>
      <vt:lpstr>'Forma 12'!VAS083_F_Ilgalaikioturt83Turtovienetask1</vt:lpstr>
      <vt:lpstr>VAS083_F_Ilgalaikioturt83Turtovienetask1</vt:lpstr>
      <vt:lpstr>'Forma 12'!VAS083_F_Ilgalaikioturt84Apskaitosveikla1</vt:lpstr>
      <vt:lpstr>VAS083_F_Ilgalaikioturt84Apskaitosveikla1</vt:lpstr>
      <vt:lpstr>'Forma 12'!VAS083_F_Ilgalaikioturt84Geriamojovande7</vt:lpstr>
      <vt:lpstr>VAS083_F_Ilgalaikioturt84Geriamojovande7</vt:lpstr>
      <vt:lpstr>'Forma 12'!VAS083_F_Ilgalaikioturt84Geriamojovande8</vt:lpstr>
      <vt:lpstr>VAS083_F_Ilgalaikioturt84Geriamojovande8</vt:lpstr>
      <vt:lpstr>'Forma 12'!VAS083_F_Ilgalaikioturt84Geriamojovande9</vt:lpstr>
      <vt:lpstr>VAS083_F_Ilgalaikioturt84Geriamojovande9</vt:lpstr>
      <vt:lpstr>'Forma 12'!VAS083_F_Ilgalaikioturt84Inventorinisnu1</vt:lpstr>
      <vt:lpstr>VAS083_F_Ilgalaikioturt84Inventorinisnu1</vt:lpstr>
      <vt:lpstr>'Forma 12'!VAS083_F_Ilgalaikioturt84Kitareguliuoja1</vt:lpstr>
      <vt:lpstr>VAS083_F_Ilgalaikioturt84Kitareguliuoja1</vt:lpstr>
      <vt:lpstr>'Forma 12'!VAS083_F_Ilgalaikioturt84Kitosveiklosne1</vt:lpstr>
      <vt:lpstr>VAS083_F_Ilgalaikioturt84Kitosveiklosne1</vt:lpstr>
      <vt:lpstr>'Forma 12'!VAS083_F_Ilgalaikioturt84Lrklimatokaito1</vt:lpstr>
      <vt:lpstr>VAS083_F_Ilgalaikioturt84Lrklimatokaito1</vt:lpstr>
      <vt:lpstr>'Forma 12'!VAS083_F_Ilgalaikioturt84Nuotekudumblot1</vt:lpstr>
      <vt:lpstr>VAS083_F_Ilgalaikioturt84Nuotekudumblot1</vt:lpstr>
      <vt:lpstr>'Forma 12'!VAS083_F_Ilgalaikioturt84Nuotekusurinki1</vt:lpstr>
      <vt:lpstr>VAS083_F_Ilgalaikioturt84Nuotekusurinki1</vt:lpstr>
      <vt:lpstr>'Forma 12'!VAS083_F_Ilgalaikioturt84Nuotekuvalymas1</vt:lpstr>
      <vt:lpstr>VAS083_F_Ilgalaikioturt84Nuotekuvalymas1</vt:lpstr>
      <vt:lpstr>'Forma 12'!VAS083_F_Ilgalaikioturt84Pavirsiniunuot1</vt:lpstr>
      <vt:lpstr>VAS083_F_Ilgalaikioturt84Pavirsiniunuot1</vt:lpstr>
      <vt:lpstr>'Forma 12'!VAS083_F_Ilgalaikioturt84Turtovienetask1</vt:lpstr>
      <vt:lpstr>VAS083_F_Ilgalaikioturt84Turtovienetask1</vt:lpstr>
      <vt:lpstr>'Forma 12'!VAS083_F_Ilgalaikioturt85Apskaitosveikla1</vt:lpstr>
      <vt:lpstr>VAS083_F_Ilgalaikioturt85Apskaitosveikla1</vt:lpstr>
      <vt:lpstr>'Forma 12'!VAS083_F_Ilgalaikioturt85Geriamojovande7</vt:lpstr>
      <vt:lpstr>VAS083_F_Ilgalaikioturt85Geriamojovande7</vt:lpstr>
      <vt:lpstr>'Forma 12'!VAS083_F_Ilgalaikioturt85Geriamojovande8</vt:lpstr>
      <vt:lpstr>VAS083_F_Ilgalaikioturt85Geriamojovande8</vt:lpstr>
      <vt:lpstr>'Forma 12'!VAS083_F_Ilgalaikioturt85Geriamojovande9</vt:lpstr>
      <vt:lpstr>VAS083_F_Ilgalaikioturt85Geriamojovande9</vt:lpstr>
      <vt:lpstr>'Forma 12'!VAS083_F_Ilgalaikioturt85Inventorinisnu1</vt:lpstr>
      <vt:lpstr>VAS083_F_Ilgalaikioturt85Inventorinisnu1</vt:lpstr>
      <vt:lpstr>'Forma 12'!VAS083_F_Ilgalaikioturt85Kitareguliuoja1</vt:lpstr>
      <vt:lpstr>VAS083_F_Ilgalaikioturt85Kitareguliuoja1</vt:lpstr>
      <vt:lpstr>'Forma 12'!VAS083_F_Ilgalaikioturt85Kitosveiklosne1</vt:lpstr>
      <vt:lpstr>VAS083_F_Ilgalaikioturt85Kitosveiklosne1</vt:lpstr>
      <vt:lpstr>'Forma 12'!VAS083_F_Ilgalaikioturt85Lrklimatokaito1</vt:lpstr>
      <vt:lpstr>VAS083_F_Ilgalaikioturt85Lrklimatokaito1</vt:lpstr>
      <vt:lpstr>'Forma 12'!VAS083_F_Ilgalaikioturt85Nuotekudumblot1</vt:lpstr>
      <vt:lpstr>VAS083_F_Ilgalaikioturt85Nuotekudumblot1</vt:lpstr>
      <vt:lpstr>'Forma 12'!VAS083_F_Ilgalaikioturt85Nuotekusurinki1</vt:lpstr>
      <vt:lpstr>VAS083_F_Ilgalaikioturt85Nuotekusurinki1</vt:lpstr>
      <vt:lpstr>'Forma 12'!VAS083_F_Ilgalaikioturt85Nuotekuvalymas1</vt:lpstr>
      <vt:lpstr>VAS083_F_Ilgalaikioturt85Nuotekuvalymas1</vt:lpstr>
      <vt:lpstr>'Forma 12'!VAS083_F_Ilgalaikioturt85Pavirsiniunuot1</vt:lpstr>
      <vt:lpstr>VAS083_F_Ilgalaikioturt85Pavirsiniunuot1</vt:lpstr>
      <vt:lpstr>'Forma 12'!VAS083_F_Ilgalaikioturt85Turtovienetask1</vt:lpstr>
      <vt:lpstr>VAS083_F_Ilgalaikioturt85Turtovienetask1</vt:lpstr>
      <vt:lpstr>'Forma 12'!VAS083_F_Ilgalaikioturt86Apskaitosveikla1</vt:lpstr>
      <vt:lpstr>VAS083_F_Ilgalaikioturt86Apskaitosveikla1</vt:lpstr>
      <vt:lpstr>'Forma 12'!VAS083_F_Ilgalaikioturt86Geriamojovande7</vt:lpstr>
      <vt:lpstr>VAS083_F_Ilgalaikioturt86Geriamojovande7</vt:lpstr>
      <vt:lpstr>'Forma 12'!VAS083_F_Ilgalaikioturt86Geriamojovande8</vt:lpstr>
      <vt:lpstr>VAS083_F_Ilgalaikioturt86Geriamojovande8</vt:lpstr>
      <vt:lpstr>'Forma 12'!VAS083_F_Ilgalaikioturt86Geriamojovande9</vt:lpstr>
      <vt:lpstr>VAS083_F_Ilgalaikioturt86Geriamojovande9</vt:lpstr>
      <vt:lpstr>'Forma 12'!VAS083_F_Ilgalaikioturt86Inventorinisnu1</vt:lpstr>
      <vt:lpstr>VAS083_F_Ilgalaikioturt86Inventorinisnu1</vt:lpstr>
      <vt:lpstr>'Forma 12'!VAS083_F_Ilgalaikioturt86Kitareguliuoja1</vt:lpstr>
      <vt:lpstr>VAS083_F_Ilgalaikioturt86Kitareguliuoja1</vt:lpstr>
      <vt:lpstr>'Forma 12'!VAS083_F_Ilgalaikioturt86Kitosveiklosne1</vt:lpstr>
      <vt:lpstr>VAS083_F_Ilgalaikioturt86Kitosveiklosne1</vt:lpstr>
      <vt:lpstr>'Forma 12'!VAS083_F_Ilgalaikioturt86Lrklimatokaito1</vt:lpstr>
      <vt:lpstr>VAS083_F_Ilgalaikioturt86Lrklimatokaito1</vt:lpstr>
      <vt:lpstr>'Forma 12'!VAS083_F_Ilgalaikioturt86Nuotekudumblot1</vt:lpstr>
      <vt:lpstr>VAS083_F_Ilgalaikioturt86Nuotekudumblot1</vt:lpstr>
      <vt:lpstr>'Forma 12'!VAS083_F_Ilgalaikioturt86Nuotekusurinki1</vt:lpstr>
      <vt:lpstr>VAS083_F_Ilgalaikioturt86Nuotekusurinki1</vt:lpstr>
      <vt:lpstr>'Forma 12'!VAS083_F_Ilgalaikioturt86Nuotekuvalymas1</vt:lpstr>
      <vt:lpstr>VAS083_F_Ilgalaikioturt86Nuotekuvalymas1</vt:lpstr>
      <vt:lpstr>'Forma 12'!VAS083_F_Ilgalaikioturt86Pavirsiniunuot1</vt:lpstr>
      <vt:lpstr>VAS083_F_Ilgalaikioturt86Pavirsiniunuot1</vt:lpstr>
      <vt:lpstr>'Forma 12'!VAS083_F_Ilgalaikioturt86Turtovienetask1</vt:lpstr>
      <vt:lpstr>VAS083_F_Ilgalaikioturt86Turtovienetask1</vt:lpstr>
      <vt:lpstr>'Forma 12'!VAS083_F_Ilgalaikioturt87Apskaitosveikla1</vt:lpstr>
      <vt:lpstr>VAS083_F_Ilgalaikioturt87Apskaitosveikla1</vt:lpstr>
      <vt:lpstr>'Forma 12'!VAS083_F_Ilgalaikioturt87Geriamojovande7</vt:lpstr>
      <vt:lpstr>VAS083_F_Ilgalaikioturt87Geriamojovande7</vt:lpstr>
      <vt:lpstr>'Forma 12'!VAS083_F_Ilgalaikioturt87Geriamojovande8</vt:lpstr>
      <vt:lpstr>VAS083_F_Ilgalaikioturt87Geriamojovande8</vt:lpstr>
      <vt:lpstr>'Forma 12'!VAS083_F_Ilgalaikioturt87Geriamojovande9</vt:lpstr>
      <vt:lpstr>VAS083_F_Ilgalaikioturt87Geriamojovande9</vt:lpstr>
      <vt:lpstr>'Forma 12'!VAS083_F_Ilgalaikioturt87Inventorinisnu1</vt:lpstr>
      <vt:lpstr>VAS083_F_Ilgalaikioturt87Inventorinisnu1</vt:lpstr>
      <vt:lpstr>'Forma 12'!VAS083_F_Ilgalaikioturt87Kitareguliuoja1</vt:lpstr>
      <vt:lpstr>VAS083_F_Ilgalaikioturt87Kitareguliuoja1</vt:lpstr>
      <vt:lpstr>'Forma 12'!VAS083_F_Ilgalaikioturt87Kitosveiklosne1</vt:lpstr>
      <vt:lpstr>VAS083_F_Ilgalaikioturt87Kitosveiklosne1</vt:lpstr>
      <vt:lpstr>'Forma 12'!VAS083_F_Ilgalaikioturt87Lrklimatokaito1</vt:lpstr>
      <vt:lpstr>VAS083_F_Ilgalaikioturt87Lrklimatokaito1</vt:lpstr>
      <vt:lpstr>'Forma 12'!VAS083_F_Ilgalaikioturt87Nuotekudumblot1</vt:lpstr>
      <vt:lpstr>VAS083_F_Ilgalaikioturt87Nuotekudumblot1</vt:lpstr>
      <vt:lpstr>'Forma 12'!VAS083_F_Ilgalaikioturt87Nuotekusurinki1</vt:lpstr>
      <vt:lpstr>VAS083_F_Ilgalaikioturt87Nuotekusurinki1</vt:lpstr>
      <vt:lpstr>'Forma 12'!VAS083_F_Ilgalaikioturt87Nuotekuvalymas1</vt:lpstr>
      <vt:lpstr>VAS083_F_Ilgalaikioturt87Nuotekuvalymas1</vt:lpstr>
      <vt:lpstr>'Forma 12'!VAS083_F_Ilgalaikioturt87Pavirsiniunuot1</vt:lpstr>
      <vt:lpstr>VAS083_F_Ilgalaikioturt87Pavirsiniunuot1</vt:lpstr>
      <vt:lpstr>'Forma 12'!VAS083_F_Ilgalaikioturt87Turtovienetask1</vt:lpstr>
      <vt:lpstr>VAS083_F_Ilgalaikioturt87Turtovienetask1</vt:lpstr>
      <vt:lpstr>'Forma 12'!VAS083_F_Ilgalaikioturt88Apskaitosveikla1</vt:lpstr>
      <vt:lpstr>VAS083_F_Ilgalaikioturt88Apskaitosveikla1</vt:lpstr>
      <vt:lpstr>'Forma 12'!VAS083_F_Ilgalaikioturt88Geriamojovande7</vt:lpstr>
      <vt:lpstr>VAS083_F_Ilgalaikioturt88Geriamojovande7</vt:lpstr>
      <vt:lpstr>'Forma 12'!VAS083_F_Ilgalaikioturt88Geriamojovande8</vt:lpstr>
      <vt:lpstr>VAS083_F_Ilgalaikioturt88Geriamojovande8</vt:lpstr>
      <vt:lpstr>'Forma 12'!VAS083_F_Ilgalaikioturt88Geriamojovande9</vt:lpstr>
      <vt:lpstr>VAS083_F_Ilgalaikioturt88Geriamojovande9</vt:lpstr>
      <vt:lpstr>'Forma 12'!VAS083_F_Ilgalaikioturt88Inventorinisnu1</vt:lpstr>
      <vt:lpstr>VAS083_F_Ilgalaikioturt88Inventorinisnu1</vt:lpstr>
      <vt:lpstr>'Forma 12'!VAS083_F_Ilgalaikioturt88Kitareguliuoja1</vt:lpstr>
      <vt:lpstr>VAS083_F_Ilgalaikioturt88Kitareguliuoja1</vt:lpstr>
      <vt:lpstr>'Forma 12'!VAS083_F_Ilgalaikioturt88Kitosveiklosne1</vt:lpstr>
      <vt:lpstr>VAS083_F_Ilgalaikioturt88Kitosveiklosne1</vt:lpstr>
      <vt:lpstr>'Forma 12'!VAS083_F_Ilgalaikioturt88Lrklimatokaito1</vt:lpstr>
      <vt:lpstr>VAS083_F_Ilgalaikioturt88Lrklimatokaito1</vt:lpstr>
      <vt:lpstr>'Forma 12'!VAS083_F_Ilgalaikioturt88Nuotekudumblot1</vt:lpstr>
      <vt:lpstr>VAS083_F_Ilgalaikioturt88Nuotekudumblot1</vt:lpstr>
      <vt:lpstr>'Forma 12'!VAS083_F_Ilgalaikioturt88Nuotekusurinki1</vt:lpstr>
      <vt:lpstr>VAS083_F_Ilgalaikioturt88Nuotekusurinki1</vt:lpstr>
      <vt:lpstr>'Forma 12'!VAS083_F_Ilgalaikioturt88Nuotekuvalymas1</vt:lpstr>
      <vt:lpstr>VAS083_F_Ilgalaikioturt88Nuotekuvalymas1</vt:lpstr>
      <vt:lpstr>'Forma 12'!VAS083_F_Ilgalaikioturt88Pavirsiniunuot1</vt:lpstr>
      <vt:lpstr>VAS083_F_Ilgalaikioturt88Pavirsiniunuot1</vt:lpstr>
      <vt:lpstr>'Forma 12'!VAS083_F_Ilgalaikioturt88Turtovienetask1</vt:lpstr>
      <vt:lpstr>VAS083_F_Ilgalaikioturt88Turtovienetask1</vt:lpstr>
      <vt:lpstr>'Forma 12'!VAS083_F_Ilgalaikioturt89Apskaitosveikla1</vt:lpstr>
      <vt:lpstr>VAS083_F_Ilgalaikioturt89Apskaitosveikla1</vt:lpstr>
      <vt:lpstr>'Forma 12'!VAS083_F_Ilgalaikioturt89Geriamojovande7</vt:lpstr>
      <vt:lpstr>VAS083_F_Ilgalaikioturt89Geriamojovande7</vt:lpstr>
      <vt:lpstr>'Forma 12'!VAS083_F_Ilgalaikioturt89Geriamojovande8</vt:lpstr>
      <vt:lpstr>VAS083_F_Ilgalaikioturt89Geriamojovande8</vt:lpstr>
      <vt:lpstr>'Forma 12'!VAS083_F_Ilgalaikioturt89Geriamojovande9</vt:lpstr>
      <vt:lpstr>VAS083_F_Ilgalaikioturt89Geriamojovande9</vt:lpstr>
      <vt:lpstr>'Forma 12'!VAS083_F_Ilgalaikioturt89Inventorinisnu1</vt:lpstr>
      <vt:lpstr>VAS083_F_Ilgalaikioturt89Inventorinisnu1</vt:lpstr>
      <vt:lpstr>'Forma 12'!VAS083_F_Ilgalaikioturt89Kitareguliuoja1</vt:lpstr>
      <vt:lpstr>VAS083_F_Ilgalaikioturt89Kitareguliuoja1</vt:lpstr>
      <vt:lpstr>'Forma 12'!VAS083_F_Ilgalaikioturt89Kitosveiklosne1</vt:lpstr>
      <vt:lpstr>VAS083_F_Ilgalaikioturt89Kitosveiklosne1</vt:lpstr>
      <vt:lpstr>'Forma 12'!VAS083_F_Ilgalaikioturt89Lrklimatokaito1</vt:lpstr>
      <vt:lpstr>VAS083_F_Ilgalaikioturt89Lrklimatokaito1</vt:lpstr>
      <vt:lpstr>'Forma 12'!VAS083_F_Ilgalaikioturt89Nuotekudumblot1</vt:lpstr>
      <vt:lpstr>VAS083_F_Ilgalaikioturt89Nuotekudumblot1</vt:lpstr>
      <vt:lpstr>'Forma 12'!VAS083_F_Ilgalaikioturt89Nuotekusurinki1</vt:lpstr>
      <vt:lpstr>VAS083_F_Ilgalaikioturt89Nuotekusurinki1</vt:lpstr>
      <vt:lpstr>'Forma 12'!VAS083_F_Ilgalaikioturt89Nuotekuvalymas1</vt:lpstr>
      <vt:lpstr>VAS083_F_Ilgalaikioturt89Nuotekuvalymas1</vt:lpstr>
      <vt:lpstr>'Forma 12'!VAS083_F_Ilgalaikioturt89Pavirsiniunuot1</vt:lpstr>
      <vt:lpstr>VAS083_F_Ilgalaikioturt89Pavirsiniunuot1</vt:lpstr>
      <vt:lpstr>'Forma 12'!VAS083_F_Ilgalaikioturt89Turtovienetask1</vt:lpstr>
      <vt:lpstr>VAS083_F_Ilgalaikioturt89Turtovienetask1</vt:lpstr>
      <vt:lpstr>'Forma 12'!VAS083_F_Ilgalaikioturt8Apskaitosveikla1</vt:lpstr>
      <vt:lpstr>VAS083_F_Ilgalaikioturt8Apskaitosveikla1</vt:lpstr>
      <vt:lpstr>'Forma 12'!VAS083_F_Ilgalaikioturt8Geriamojovande7</vt:lpstr>
      <vt:lpstr>VAS083_F_Ilgalaikioturt8Geriamojovande7</vt:lpstr>
      <vt:lpstr>'Forma 12'!VAS083_F_Ilgalaikioturt8Geriamojovande8</vt:lpstr>
      <vt:lpstr>VAS083_F_Ilgalaikioturt8Geriamojovande8</vt:lpstr>
      <vt:lpstr>'Forma 12'!VAS083_F_Ilgalaikioturt8Geriamojovande9</vt:lpstr>
      <vt:lpstr>VAS083_F_Ilgalaikioturt8Geriamojovande9</vt:lpstr>
      <vt:lpstr>'Forma 12'!VAS083_F_Ilgalaikioturt8Inventorinisnu1</vt:lpstr>
      <vt:lpstr>VAS083_F_Ilgalaikioturt8Inventorinisnu1</vt:lpstr>
      <vt:lpstr>'Forma 12'!VAS083_F_Ilgalaikioturt8Kitareguliuoja1</vt:lpstr>
      <vt:lpstr>VAS083_F_Ilgalaikioturt8Kitareguliuoja1</vt:lpstr>
      <vt:lpstr>'Forma 12'!VAS083_F_Ilgalaikioturt8Kitosveiklosne1</vt:lpstr>
      <vt:lpstr>VAS083_F_Ilgalaikioturt8Kitosveiklosne1</vt:lpstr>
      <vt:lpstr>'Forma 12'!VAS083_F_Ilgalaikioturt8Lrklimatokaito1</vt:lpstr>
      <vt:lpstr>VAS083_F_Ilgalaikioturt8Lrklimatokaito1</vt:lpstr>
      <vt:lpstr>'Forma 12'!VAS083_F_Ilgalaikioturt8Nuotekudumblot1</vt:lpstr>
      <vt:lpstr>VAS083_F_Ilgalaikioturt8Nuotekudumblot1</vt:lpstr>
      <vt:lpstr>'Forma 12'!VAS083_F_Ilgalaikioturt8Nuotekusurinki1</vt:lpstr>
      <vt:lpstr>VAS083_F_Ilgalaikioturt8Nuotekusurinki1</vt:lpstr>
      <vt:lpstr>'Forma 12'!VAS083_F_Ilgalaikioturt8Nuotekuvalymas1</vt:lpstr>
      <vt:lpstr>VAS083_F_Ilgalaikioturt8Nuotekuvalymas1</vt:lpstr>
      <vt:lpstr>'Forma 12'!VAS083_F_Ilgalaikioturt8Pavirsiniunuot1</vt:lpstr>
      <vt:lpstr>VAS083_F_Ilgalaikioturt8Pavirsiniunuot1</vt:lpstr>
      <vt:lpstr>'Forma 12'!VAS083_F_Ilgalaikioturt8Turtovienetask1</vt:lpstr>
      <vt:lpstr>VAS083_F_Ilgalaikioturt8Turtovienetask1</vt:lpstr>
      <vt:lpstr>'Forma 12'!VAS083_F_Ilgalaikioturt90Apskaitosveikla1</vt:lpstr>
      <vt:lpstr>VAS083_F_Ilgalaikioturt90Apskaitosveikla1</vt:lpstr>
      <vt:lpstr>'Forma 12'!VAS083_F_Ilgalaikioturt90Geriamojovande7</vt:lpstr>
      <vt:lpstr>VAS083_F_Ilgalaikioturt90Geriamojovande7</vt:lpstr>
      <vt:lpstr>'Forma 12'!VAS083_F_Ilgalaikioturt90Geriamojovande8</vt:lpstr>
      <vt:lpstr>VAS083_F_Ilgalaikioturt90Geriamojovande8</vt:lpstr>
      <vt:lpstr>'Forma 12'!VAS083_F_Ilgalaikioturt90Geriamojovande9</vt:lpstr>
      <vt:lpstr>VAS083_F_Ilgalaikioturt90Geriamojovande9</vt:lpstr>
      <vt:lpstr>'Forma 12'!VAS083_F_Ilgalaikioturt90Inventorinisnu1</vt:lpstr>
      <vt:lpstr>VAS083_F_Ilgalaikioturt90Inventorinisnu1</vt:lpstr>
      <vt:lpstr>'Forma 12'!VAS083_F_Ilgalaikioturt90Kitareguliuoja1</vt:lpstr>
      <vt:lpstr>VAS083_F_Ilgalaikioturt90Kitareguliuoja1</vt:lpstr>
      <vt:lpstr>'Forma 12'!VAS083_F_Ilgalaikioturt90Kitosveiklosne1</vt:lpstr>
      <vt:lpstr>VAS083_F_Ilgalaikioturt90Kitosveiklosne1</vt:lpstr>
      <vt:lpstr>'Forma 12'!VAS083_F_Ilgalaikioturt90Lrklimatokaito1</vt:lpstr>
      <vt:lpstr>VAS083_F_Ilgalaikioturt90Lrklimatokaito1</vt:lpstr>
      <vt:lpstr>'Forma 12'!VAS083_F_Ilgalaikioturt90Nuotekudumblot1</vt:lpstr>
      <vt:lpstr>VAS083_F_Ilgalaikioturt90Nuotekudumblot1</vt:lpstr>
      <vt:lpstr>'Forma 12'!VAS083_F_Ilgalaikioturt90Nuotekusurinki1</vt:lpstr>
      <vt:lpstr>VAS083_F_Ilgalaikioturt90Nuotekusurinki1</vt:lpstr>
      <vt:lpstr>'Forma 12'!VAS083_F_Ilgalaikioturt90Nuotekuvalymas1</vt:lpstr>
      <vt:lpstr>VAS083_F_Ilgalaikioturt90Nuotekuvalymas1</vt:lpstr>
      <vt:lpstr>'Forma 12'!VAS083_F_Ilgalaikioturt90Pavirsiniunuot1</vt:lpstr>
      <vt:lpstr>VAS083_F_Ilgalaikioturt90Pavirsiniunuot1</vt:lpstr>
      <vt:lpstr>'Forma 12'!VAS083_F_Ilgalaikioturt90Turtovienetask1</vt:lpstr>
      <vt:lpstr>VAS083_F_Ilgalaikioturt90Turtovienetask1</vt:lpstr>
      <vt:lpstr>'Forma 12'!VAS083_F_Ilgalaikioturt91Apskaitosveikla1</vt:lpstr>
      <vt:lpstr>VAS083_F_Ilgalaikioturt91Apskaitosveikla1</vt:lpstr>
      <vt:lpstr>'Forma 12'!VAS083_F_Ilgalaikioturt91Geriamojovande7</vt:lpstr>
      <vt:lpstr>VAS083_F_Ilgalaikioturt91Geriamojovande7</vt:lpstr>
      <vt:lpstr>'Forma 12'!VAS083_F_Ilgalaikioturt91Geriamojovande8</vt:lpstr>
      <vt:lpstr>VAS083_F_Ilgalaikioturt91Geriamojovande8</vt:lpstr>
      <vt:lpstr>'Forma 12'!VAS083_F_Ilgalaikioturt91Geriamojovande9</vt:lpstr>
      <vt:lpstr>VAS083_F_Ilgalaikioturt91Geriamojovande9</vt:lpstr>
      <vt:lpstr>'Forma 12'!VAS083_F_Ilgalaikioturt91Inventorinisnu1</vt:lpstr>
      <vt:lpstr>VAS083_F_Ilgalaikioturt91Inventorinisnu1</vt:lpstr>
      <vt:lpstr>'Forma 12'!VAS083_F_Ilgalaikioturt91Kitareguliuoja1</vt:lpstr>
      <vt:lpstr>VAS083_F_Ilgalaikioturt91Kitareguliuoja1</vt:lpstr>
      <vt:lpstr>'Forma 12'!VAS083_F_Ilgalaikioturt91Kitosveiklosne1</vt:lpstr>
      <vt:lpstr>VAS083_F_Ilgalaikioturt91Kitosveiklosne1</vt:lpstr>
      <vt:lpstr>'Forma 12'!VAS083_F_Ilgalaikioturt91Lrklimatokaito1</vt:lpstr>
      <vt:lpstr>VAS083_F_Ilgalaikioturt91Lrklimatokaito1</vt:lpstr>
      <vt:lpstr>'Forma 12'!VAS083_F_Ilgalaikioturt91Nuotekudumblot1</vt:lpstr>
      <vt:lpstr>VAS083_F_Ilgalaikioturt91Nuotekudumblot1</vt:lpstr>
      <vt:lpstr>'Forma 12'!VAS083_F_Ilgalaikioturt91Nuotekusurinki1</vt:lpstr>
      <vt:lpstr>VAS083_F_Ilgalaikioturt91Nuotekusurinki1</vt:lpstr>
      <vt:lpstr>'Forma 12'!VAS083_F_Ilgalaikioturt91Nuotekuvalymas1</vt:lpstr>
      <vt:lpstr>VAS083_F_Ilgalaikioturt91Nuotekuvalymas1</vt:lpstr>
      <vt:lpstr>'Forma 12'!VAS083_F_Ilgalaikioturt91Pavirsiniunuot1</vt:lpstr>
      <vt:lpstr>VAS083_F_Ilgalaikioturt91Pavirsiniunuot1</vt:lpstr>
      <vt:lpstr>'Forma 12'!VAS083_F_Ilgalaikioturt91Turtovienetask1</vt:lpstr>
      <vt:lpstr>VAS083_F_Ilgalaikioturt91Turtovienetask1</vt:lpstr>
      <vt:lpstr>'Forma 12'!VAS083_F_Ilgalaikioturt92Apskaitosveikla1</vt:lpstr>
      <vt:lpstr>VAS083_F_Ilgalaikioturt92Apskaitosveikla1</vt:lpstr>
      <vt:lpstr>'Forma 12'!VAS083_F_Ilgalaikioturt92Geriamojovande7</vt:lpstr>
      <vt:lpstr>VAS083_F_Ilgalaikioturt92Geriamojovande7</vt:lpstr>
      <vt:lpstr>'Forma 12'!VAS083_F_Ilgalaikioturt92Geriamojovande8</vt:lpstr>
      <vt:lpstr>VAS083_F_Ilgalaikioturt92Geriamojovande8</vt:lpstr>
      <vt:lpstr>'Forma 12'!VAS083_F_Ilgalaikioturt92Geriamojovande9</vt:lpstr>
      <vt:lpstr>VAS083_F_Ilgalaikioturt92Geriamojovande9</vt:lpstr>
      <vt:lpstr>'Forma 12'!VAS083_F_Ilgalaikioturt92Inventorinisnu1</vt:lpstr>
      <vt:lpstr>VAS083_F_Ilgalaikioturt92Inventorinisnu1</vt:lpstr>
      <vt:lpstr>'Forma 12'!VAS083_F_Ilgalaikioturt92Kitareguliuoja1</vt:lpstr>
      <vt:lpstr>VAS083_F_Ilgalaikioturt92Kitareguliuoja1</vt:lpstr>
      <vt:lpstr>'Forma 12'!VAS083_F_Ilgalaikioturt92Kitosveiklosne1</vt:lpstr>
      <vt:lpstr>VAS083_F_Ilgalaikioturt92Kitosveiklosne1</vt:lpstr>
      <vt:lpstr>'Forma 12'!VAS083_F_Ilgalaikioturt92Lrklimatokaito1</vt:lpstr>
      <vt:lpstr>VAS083_F_Ilgalaikioturt92Lrklimatokaito1</vt:lpstr>
      <vt:lpstr>'Forma 12'!VAS083_F_Ilgalaikioturt92Nuotekudumblot1</vt:lpstr>
      <vt:lpstr>VAS083_F_Ilgalaikioturt92Nuotekudumblot1</vt:lpstr>
      <vt:lpstr>'Forma 12'!VAS083_F_Ilgalaikioturt92Nuotekusurinki1</vt:lpstr>
      <vt:lpstr>VAS083_F_Ilgalaikioturt92Nuotekusurinki1</vt:lpstr>
      <vt:lpstr>'Forma 12'!VAS083_F_Ilgalaikioturt92Nuotekuvalymas1</vt:lpstr>
      <vt:lpstr>VAS083_F_Ilgalaikioturt92Nuotekuvalymas1</vt:lpstr>
      <vt:lpstr>'Forma 12'!VAS083_F_Ilgalaikioturt92Pavirsiniunuot1</vt:lpstr>
      <vt:lpstr>VAS083_F_Ilgalaikioturt92Pavirsiniunuot1</vt:lpstr>
      <vt:lpstr>'Forma 12'!VAS083_F_Ilgalaikioturt92Turtovienetask1</vt:lpstr>
      <vt:lpstr>VAS083_F_Ilgalaikioturt92Turtovienetask1</vt:lpstr>
      <vt:lpstr>'Forma 12'!VAS083_F_Ilgalaikioturt93Apskaitosveikla1</vt:lpstr>
      <vt:lpstr>VAS083_F_Ilgalaikioturt93Apskaitosveikla1</vt:lpstr>
      <vt:lpstr>'Forma 12'!VAS083_F_Ilgalaikioturt93Geriamojovande7</vt:lpstr>
      <vt:lpstr>VAS083_F_Ilgalaikioturt93Geriamojovande7</vt:lpstr>
      <vt:lpstr>'Forma 12'!VAS083_F_Ilgalaikioturt93Geriamojovande8</vt:lpstr>
      <vt:lpstr>VAS083_F_Ilgalaikioturt93Geriamojovande8</vt:lpstr>
      <vt:lpstr>'Forma 12'!VAS083_F_Ilgalaikioturt93Geriamojovande9</vt:lpstr>
      <vt:lpstr>VAS083_F_Ilgalaikioturt93Geriamojovande9</vt:lpstr>
      <vt:lpstr>'Forma 12'!VAS083_F_Ilgalaikioturt93Inventorinisnu1</vt:lpstr>
      <vt:lpstr>VAS083_F_Ilgalaikioturt93Inventorinisnu1</vt:lpstr>
      <vt:lpstr>'Forma 12'!VAS083_F_Ilgalaikioturt93Kitareguliuoja1</vt:lpstr>
      <vt:lpstr>VAS083_F_Ilgalaikioturt93Kitareguliuoja1</vt:lpstr>
      <vt:lpstr>'Forma 12'!VAS083_F_Ilgalaikioturt93Kitosveiklosne1</vt:lpstr>
      <vt:lpstr>VAS083_F_Ilgalaikioturt93Kitosveiklosne1</vt:lpstr>
      <vt:lpstr>'Forma 12'!VAS083_F_Ilgalaikioturt93Lrklimatokaito1</vt:lpstr>
      <vt:lpstr>VAS083_F_Ilgalaikioturt93Lrklimatokaito1</vt:lpstr>
      <vt:lpstr>'Forma 12'!VAS083_F_Ilgalaikioturt93Nuotekudumblot1</vt:lpstr>
      <vt:lpstr>VAS083_F_Ilgalaikioturt93Nuotekudumblot1</vt:lpstr>
      <vt:lpstr>'Forma 12'!VAS083_F_Ilgalaikioturt93Nuotekusurinki1</vt:lpstr>
      <vt:lpstr>VAS083_F_Ilgalaikioturt93Nuotekusurinki1</vt:lpstr>
      <vt:lpstr>'Forma 12'!VAS083_F_Ilgalaikioturt93Nuotekuvalymas1</vt:lpstr>
      <vt:lpstr>VAS083_F_Ilgalaikioturt93Nuotekuvalymas1</vt:lpstr>
      <vt:lpstr>'Forma 12'!VAS083_F_Ilgalaikioturt93Pavirsiniunuot1</vt:lpstr>
      <vt:lpstr>VAS083_F_Ilgalaikioturt93Pavirsiniunuot1</vt:lpstr>
      <vt:lpstr>'Forma 12'!VAS083_F_Ilgalaikioturt93Turtovienetask1</vt:lpstr>
      <vt:lpstr>VAS083_F_Ilgalaikioturt93Turtovienetask1</vt:lpstr>
      <vt:lpstr>'Forma 12'!VAS083_F_Ilgalaikioturt94Apskaitosveikla1</vt:lpstr>
      <vt:lpstr>VAS083_F_Ilgalaikioturt94Apskaitosveikla1</vt:lpstr>
      <vt:lpstr>'Forma 12'!VAS083_F_Ilgalaikioturt94Geriamojovande7</vt:lpstr>
      <vt:lpstr>VAS083_F_Ilgalaikioturt94Geriamojovande7</vt:lpstr>
      <vt:lpstr>'Forma 12'!VAS083_F_Ilgalaikioturt94Geriamojovande8</vt:lpstr>
      <vt:lpstr>VAS083_F_Ilgalaikioturt94Geriamojovande8</vt:lpstr>
      <vt:lpstr>'Forma 12'!VAS083_F_Ilgalaikioturt94Geriamojovande9</vt:lpstr>
      <vt:lpstr>VAS083_F_Ilgalaikioturt94Geriamojovande9</vt:lpstr>
      <vt:lpstr>'Forma 12'!VAS083_F_Ilgalaikioturt94Inventorinisnu1</vt:lpstr>
      <vt:lpstr>VAS083_F_Ilgalaikioturt94Inventorinisnu1</vt:lpstr>
      <vt:lpstr>'Forma 12'!VAS083_F_Ilgalaikioturt94Kitareguliuoja1</vt:lpstr>
      <vt:lpstr>VAS083_F_Ilgalaikioturt94Kitareguliuoja1</vt:lpstr>
      <vt:lpstr>'Forma 12'!VAS083_F_Ilgalaikioturt94Kitosveiklosne1</vt:lpstr>
      <vt:lpstr>VAS083_F_Ilgalaikioturt94Kitosveiklosne1</vt:lpstr>
      <vt:lpstr>'Forma 12'!VAS083_F_Ilgalaikioturt94Lrklimatokaito1</vt:lpstr>
      <vt:lpstr>VAS083_F_Ilgalaikioturt94Lrklimatokaito1</vt:lpstr>
      <vt:lpstr>'Forma 12'!VAS083_F_Ilgalaikioturt94Nuotekudumblot1</vt:lpstr>
      <vt:lpstr>VAS083_F_Ilgalaikioturt94Nuotekudumblot1</vt:lpstr>
      <vt:lpstr>'Forma 12'!VAS083_F_Ilgalaikioturt94Nuotekusurinki1</vt:lpstr>
      <vt:lpstr>VAS083_F_Ilgalaikioturt94Nuotekusurinki1</vt:lpstr>
      <vt:lpstr>'Forma 12'!VAS083_F_Ilgalaikioturt94Nuotekuvalymas1</vt:lpstr>
      <vt:lpstr>VAS083_F_Ilgalaikioturt94Nuotekuvalymas1</vt:lpstr>
      <vt:lpstr>'Forma 12'!VAS083_F_Ilgalaikioturt94Pavirsiniunuot1</vt:lpstr>
      <vt:lpstr>VAS083_F_Ilgalaikioturt94Pavirsiniunuot1</vt:lpstr>
      <vt:lpstr>'Forma 12'!VAS083_F_Ilgalaikioturt94Turtovienetask1</vt:lpstr>
      <vt:lpstr>VAS083_F_Ilgalaikioturt94Turtovienetask1</vt:lpstr>
      <vt:lpstr>'Forma 12'!VAS083_F_Ilgalaikioturt95Apskaitosveikla1</vt:lpstr>
      <vt:lpstr>VAS083_F_Ilgalaikioturt95Apskaitosveikla1</vt:lpstr>
      <vt:lpstr>'Forma 12'!VAS083_F_Ilgalaikioturt95Geriamojovande7</vt:lpstr>
      <vt:lpstr>VAS083_F_Ilgalaikioturt95Geriamojovande7</vt:lpstr>
      <vt:lpstr>'Forma 12'!VAS083_F_Ilgalaikioturt95Geriamojovande8</vt:lpstr>
      <vt:lpstr>VAS083_F_Ilgalaikioturt95Geriamojovande8</vt:lpstr>
      <vt:lpstr>'Forma 12'!VAS083_F_Ilgalaikioturt95Geriamojovande9</vt:lpstr>
      <vt:lpstr>VAS083_F_Ilgalaikioturt95Geriamojovande9</vt:lpstr>
      <vt:lpstr>'Forma 12'!VAS083_F_Ilgalaikioturt95Inventorinisnu1</vt:lpstr>
      <vt:lpstr>VAS083_F_Ilgalaikioturt95Inventorinisnu1</vt:lpstr>
      <vt:lpstr>'Forma 12'!VAS083_F_Ilgalaikioturt95Kitareguliuoja1</vt:lpstr>
      <vt:lpstr>VAS083_F_Ilgalaikioturt95Kitareguliuoja1</vt:lpstr>
      <vt:lpstr>'Forma 12'!VAS083_F_Ilgalaikioturt95Kitosveiklosne1</vt:lpstr>
      <vt:lpstr>VAS083_F_Ilgalaikioturt95Kitosveiklosne1</vt:lpstr>
      <vt:lpstr>'Forma 12'!VAS083_F_Ilgalaikioturt95Lrklimatokaito1</vt:lpstr>
      <vt:lpstr>VAS083_F_Ilgalaikioturt95Lrklimatokaito1</vt:lpstr>
      <vt:lpstr>'Forma 12'!VAS083_F_Ilgalaikioturt95Nuotekudumblot1</vt:lpstr>
      <vt:lpstr>VAS083_F_Ilgalaikioturt95Nuotekudumblot1</vt:lpstr>
      <vt:lpstr>'Forma 12'!VAS083_F_Ilgalaikioturt95Nuotekusurinki1</vt:lpstr>
      <vt:lpstr>VAS083_F_Ilgalaikioturt95Nuotekusurinki1</vt:lpstr>
      <vt:lpstr>'Forma 12'!VAS083_F_Ilgalaikioturt95Nuotekuvalymas1</vt:lpstr>
      <vt:lpstr>VAS083_F_Ilgalaikioturt95Nuotekuvalymas1</vt:lpstr>
      <vt:lpstr>'Forma 12'!VAS083_F_Ilgalaikioturt95Pavirsiniunuot1</vt:lpstr>
      <vt:lpstr>VAS083_F_Ilgalaikioturt95Pavirsiniunuot1</vt:lpstr>
      <vt:lpstr>'Forma 12'!VAS083_F_Ilgalaikioturt95Turtovienetask1</vt:lpstr>
      <vt:lpstr>VAS083_F_Ilgalaikioturt95Turtovienetask1</vt:lpstr>
      <vt:lpstr>'Forma 12'!VAS083_F_Ilgalaikioturt96Apskaitosveikla1</vt:lpstr>
      <vt:lpstr>VAS083_F_Ilgalaikioturt96Apskaitosveikla1</vt:lpstr>
      <vt:lpstr>'Forma 12'!VAS083_F_Ilgalaikioturt96Geriamojovande7</vt:lpstr>
      <vt:lpstr>VAS083_F_Ilgalaikioturt96Geriamojovande7</vt:lpstr>
      <vt:lpstr>'Forma 12'!VAS083_F_Ilgalaikioturt96Geriamojovande8</vt:lpstr>
      <vt:lpstr>VAS083_F_Ilgalaikioturt96Geriamojovande8</vt:lpstr>
      <vt:lpstr>'Forma 12'!VAS083_F_Ilgalaikioturt96Geriamojovande9</vt:lpstr>
      <vt:lpstr>VAS083_F_Ilgalaikioturt96Geriamojovande9</vt:lpstr>
      <vt:lpstr>'Forma 12'!VAS083_F_Ilgalaikioturt96Inventorinisnu1</vt:lpstr>
      <vt:lpstr>VAS083_F_Ilgalaikioturt96Inventorinisnu1</vt:lpstr>
      <vt:lpstr>'Forma 12'!VAS083_F_Ilgalaikioturt96Kitareguliuoja1</vt:lpstr>
      <vt:lpstr>VAS083_F_Ilgalaikioturt96Kitareguliuoja1</vt:lpstr>
      <vt:lpstr>'Forma 12'!VAS083_F_Ilgalaikioturt96Kitosveiklosne1</vt:lpstr>
      <vt:lpstr>VAS083_F_Ilgalaikioturt96Kitosveiklosne1</vt:lpstr>
      <vt:lpstr>'Forma 12'!VAS083_F_Ilgalaikioturt96Lrklimatokaito1</vt:lpstr>
      <vt:lpstr>VAS083_F_Ilgalaikioturt96Lrklimatokaito1</vt:lpstr>
      <vt:lpstr>'Forma 12'!VAS083_F_Ilgalaikioturt96Nuotekudumblot1</vt:lpstr>
      <vt:lpstr>VAS083_F_Ilgalaikioturt96Nuotekudumblot1</vt:lpstr>
      <vt:lpstr>'Forma 12'!VAS083_F_Ilgalaikioturt96Nuotekusurinki1</vt:lpstr>
      <vt:lpstr>VAS083_F_Ilgalaikioturt96Nuotekusurinki1</vt:lpstr>
      <vt:lpstr>'Forma 12'!VAS083_F_Ilgalaikioturt96Nuotekuvalymas1</vt:lpstr>
      <vt:lpstr>VAS083_F_Ilgalaikioturt96Nuotekuvalymas1</vt:lpstr>
      <vt:lpstr>'Forma 12'!VAS083_F_Ilgalaikioturt96Pavirsiniunuot1</vt:lpstr>
      <vt:lpstr>VAS083_F_Ilgalaikioturt96Pavirsiniunuot1</vt:lpstr>
      <vt:lpstr>'Forma 12'!VAS083_F_Ilgalaikioturt96Turtovienetask1</vt:lpstr>
      <vt:lpstr>VAS083_F_Ilgalaikioturt96Turtovienetask1</vt:lpstr>
      <vt:lpstr>'Forma 12'!VAS083_F_Ilgalaikioturt97Apskaitosveikla1</vt:lpstr>
      <vt:lpstr>VAS083_F_Ilgalaikioturt97Apskaitosveikla1</vt:lpstr>
      <vt:lpstr>'Forma 12'!VAS083_F_Ilgalaikioturt97Geriamojovande7</vt:lpstr>
      <vt:lpstr>VAS083_F_Ilgalaikioturt97Geriamojovande7</vt:lpstr>
      <vt:lpstr>'Forma 12'!VAS083_F_Ilgalaikioturt97Geriamojovande8</vt:lpstr>
      <vt:lpstr>VAS083_F_Ilgalaikioturt97Geriamojovande8</vt:lpstr>
      <vt:lpstr>'Forma 12'!VAS083_F_Ilgalaikioturt97Geriamojovande9</vt:lpstr>
      <vt:lpstr>VAS083_F_Ilgalaikioturt97Geriamojovande9</vt:lpstr>
      <vt:lpstr>'Forma 12'!VAS083_F_Ilgalaikioturt97Inventorinisnu1</vt:lpstr>
      <vt:lpstr>VAS083_F_Ilgalaikioturt97Inventorinisnu1</vt:lpstr>
      <vt:lpstr>'Forma 12'!VAS083_F_Ilgalaikioturt97Kitareguliuoja1</vt:lpstr>
      <vt:lpstr>VAS083_F_Ilgalaikioturt97Kitareguliuoja1</vt:lpstr>
      <vt:lpstr>'Forma 12'!VAS083_F_Ilgalaikioturt97Kitosveiklosne1</vt:lpstr>
      <vt:lpstr>VAS083_F_Ilgalaikioturt97Kitosveiklosne1</vt:lpstr>
      <vt:lpstr>'Forma 12'!VAS083_F_Ilgalaikioturt97Lrklimatokaito1</vt:lpstr>
      <vt:lpstr>VAS083_F_Ilgalaikioturt97Lrklimatokaito1</vt:lpstr>
      <vt:lpstr>'Forma 12'!VAS083_F_Ilgalaikioturt97Nuotekudumblot1</vt:lpstr>
      <vt:lpstr>VAS083_F_Ilgalaikioturt97Nuotekudumblot1</vt:lpstr>
      <vt:lpstr>'Forma 12'!VAS083_F_Ilgalaikioturt97Nuotekusurinki1</vt:lpstr>
      <vt:lpstr>VAS083_F_Ilgalaikioturt97Nuotekusurinki1</vt:lpstr>
      <vt:lpstr>'Forma 12'!VAS083_F_Ilgalaikioturt97Nuotekuvalymas1</vt:lpstr>
      <vt:lpstr>VAS083_F_Ilgalaikioturt97Nuotekuvalymas1</vt:lpstr>
      <vt:lpstr>'Forma 12'!VAS083_F_Ilgalaikioturt97Pavirsiniunuot1</vt:lpstr>
      <vt:lpstr>VAS083_F_Ilgalaikioturt97Pavirsiniunuot1</vt:lpstr>
      <vt:lpstr>'Forma 12'!VAS083_F_Ilgalaikioturt97Turtovienetask1</vt:lpstr>
      <vt:lpstr>VAS083_F_Ilgalaikioturt97Turtovienetask1</vt:lpstr>
      <vt:lpstr>'Forma 12'!VAS083_F_Ilgalaikioturt98Apskaitosveikla1</vt:lpstr>
      <vt:lpstr>VAS083_F_Ilgalaikioturt98Apskaitosveikla1</vt:lpstr>
      <vt:lpstr>'Forma 12'!VAS083_F_Ilgalaikioturt98Geriamojovande7</vt:lpstr>
      <vt:lpstr>VAS083_F_Ilgalaikioturt98Geriamojovande7</vt:lpstr>
      <vt:lpstr>'Forma 12'!VAS083_F_Ilgalaikioturt98Geriamojovande8</vt:lpstr>
      <vt:lpstr>VAS083_F_Ilgalaikioturt98Geriamojovande8</vt:lpstr>
      <vt:lpstr>'Forma 12'!VAS083_F_Ilgalaikioturt98Geriamojovande9</vt:lpstr>
      <vt:lpstr>VAS083_F_Ilgalaikioturt98Geriamojovande9</vt:lpstr>
      <vt:lpstr>'Forma 12'!VAS083_F_Ilgalaikioturt98Inventorinisnu1</vt:lpstr>
      <vt:lpstr>VAS083_F_Ilgalaikioturt98Inventorinisnu1</vt:lpstr>
      <vt:lpstr>'Forma 12'!VAS083_F_Ilgalaikioturt98Kitareguliuoja1</vt:lpstr>
      <vt:lpstr>VAS083_F_Ilgalaikioturt98Kitareguliuoja1</vt:lpstr>
      <vt:lpstr>'Forma 12'!VAS083_F_Ilgalaikioturt98Kitosveiklosne1</vt:lpstr>
      <vt:lpstr>VAS083_F_Ilgalaikioturt98Kitosveiklosne1</vt:lpstr>
      <vt:lpstr>'Forma 12'!VAS083_F_Ilgalaikioturt98Lrklimatokaito1</vt:lpstr>
      <vt:lpstr>VAS083_F_Ilgalaikioturt98Lrklimatokaito1</vt:lpstr>
      <vt:lpstr>'Forma 12'!VAS083_F_Ilgalaikioturt98Nuotekudumblot1</vt:lpstr>
      <vt:lpstr>VAS083_F_Ilgalaikioturt98Nuotekudumblot1</vt:lpstr>
      <vt:lpstr>'Forma 12'!VAS083_F_Ilgalaikioturt98Nuotekusurinki1</vt:lpstr>
      <vt:lpstr>VAS083_F_Ilgalaikioturt98Nuotekusurinki1</vt:lpstr>
      <vt:lpstr>'Forma 12'!VAS083_F_Ilgalaikioturt98Nuotekuvalymas1</vt:lpstr>
      <vt:lpstr>VAS083_F_Ilgalaikioturt98Nuotekuvalymas1</vt:lpstr>
      <vt:lpstr>'Forma 12'!VAS083_F_Ilgalaikioturt98Pavirsiniunuot1</vt:lpstr>
      <vt:lpstr>VAS083_F_Ilgalaikioturt98Pavirsiniunuot1</vt:lpstr>
      <vt:lpstr>'Forma 12'!VAS083_F_Ilgalaikioturt98Turtovienetask1</vt:lpstr>
      <vt:lpstr>VAS083_F_Ilgalaikioturt98Turtovienetask1</vt:lpstr>
      <vt:lpstr>'Forma 12'!VAS083_F_Ilgalaikioturt99Apskaitosveikla1</vt:lpstr>
      <vt:lpstr>VAS083_F_Ilgalaikioturt99Apskaitosveikla1</vt:lpstr>
      <vt:lpstr>'Forma 12'!VAS083_F_Ilgalaikioturt99Geriamojovande7</vt:lpstr>
      <vt:lpstr>VAS083_F_Ilgalaikioturt99Geriamojovande7</vt:lpstr>
      <vt:lpstr>'Forma 12'!VAS083_F_Ilgalaikioturt99Geriamojovande8</vt:lpstr>
      <vt:lpstr>VAS083_F_Ilgalaikioturt99Geriamojovande8</vt:lpstr>
      <vt:lpstr>'Forma 12'!VAS083_F_Ilgalaikioturt99Geriamojovande9</vt:lpstr>
      <vt:lpstr>VAS083_F_Ilgalaikioturt99Geriamojovande9</vt:lpstr>
      <vt:lpstr>'Forma 12'!VAS083_F_Ilgalaikioturt99Inventorinisnu1</vt:lpstr>
      <vt:lpstr>VAS083_F_Ilgalaikioturt99Inventorinisnu1</vt:lpstr>
      <vt:lpstr>'Forma 12'!VAS083_F_Ilgalaikioturt99Kitareguliuoja1</vt:lpstr>
      <vt:lpstr>VAS083_F_Ilgalaikioturt99Kitareguliuoja1</vt:lpstr>
      <vt:lpstr>'Forma 12'!VAS083_F_Ilgalaikioturt99Kitosveiklosne1</vt:lpstr>
      <vt:lpstr>VAS083_F_Ilgalaikioturt99Kitosveiklosne1</vt:lpstr>
      <vt:lpstr>'Forma 12'!VAS083_F_Ilgalaikioturt99Lrklimatokaito1</vt:lpstr>
      <vt:lpstr>VAS083_F_Ilgalaikioturt99Lrklimatokaito1</vt:lpstr>
      <vt:lpstr>'Forma 12'!VAS083_F_Ilgalaikioturt99Nuotekudumblot1</vt:lpstr>
      <vt:lpstr>VAS083_F_Ilgalaikioturt99Nuotekudumblot1</vt:lpstr>
      <vt:lpstr>'Forma 12'!VAS083_F_Ilgalaikioturt99Nuotekusurinki1</vt:lpstr>
      <vt:lpstr>VAS083_F_Ilgalaikioturt99Nuotekusurinki1</vt:lpstr>
      <vt:lpstr>'Forma 12'!VAS083_F_Ilgalaikioturt99Nuotekuvalymas1</vt:lpstr>
      <vt:lpstr>VAS083_F_Ilgalaikioturt99Nuotekuvalymas1</vt:lpstr>
      <vt:lpstr>'Forma 12'!VAS083_F_Ilgalaikioturt99Pavirsiniunuot1</vt:lpstr>
      <vt:lpstr>VAS083_F_Ilgalaikioturt99Pavirsiniunuot1</vt:lpstr>
      <vt:lpstr>'Forma 12'!VAS083_F_Ilgalaikioturt99Turtovienetask1</vt:lpstr>
      <vt:lpstr>VAS083_F_Ilgalaikioturt99Turtovienetask1</vt:lpstr>
      <vt:lpstr>'Forma 12'!VAS083_F_Ilgalaikioturt9Apskaitosveikla1</vt:lpstr>
      <vt:lpstr>VAS083_F_Ilgalaikioturt9Apskaitosveikla1</vt:lpstr>
      <vt:lpstr>'Forma 12'!VAS083_F_Ilgalaikioturt9Geriamojovande7</vt:lpstr>
      <vt:lpstr>VAS083_F_Ilgalaikioturt9Geriamojovande7</vt:lpstr>
      <vt:lpstr>'Forma 12'!VAS083_F_Ilgalaikioturt9Geriamojovande8</vt:lpstr>
      <vt:lpstr>VAS083_F_Ilgalaikioturt9Geriamojovande8</vt:lpstr>
      <vt:lpstr>'Forma 12'!VAS083_F_Ilgalaikioturt9Geriamojovande9</vt:lpstr>
      <vt:lpstr>VAS083_F_Ilgalaikioturt9Geriamojovande9</vt:lpstr>
      <vt:lpstr>'Forma 12'!VAS083_F_Ilgalaikioturt9Inventorinisnu1</vt:lpstr>
      <vt:lpstr>VAS083_F_Ilgalaikioturt9Inventorinisnu1</vt:lpstr>
      <vt:lpstr>'Forma 12'!VAS083_F_Ilgalaikioturt9Kitareguliuoja1</vt:lpstr>
      <vt:lpstr>VAS083_F_Ilgalaikioturt9Kitareguliuoja1</vt:lpstr>
      <vt:lpstr>'Forma 12'!VAS083_F_Ilgalaikioturt9Kitosveiklosne1</vt:lpstr>
      <vt:lpstr>VAS083_F_Ilgalaikioturt9Kitosveiklosne1</vt:lpstr>
      <vt:lpstr>'Forma 12'!VAS083_F_Ilgalaikioturt9Lrklimatokaito1</vt:lpstr>
      <vt:lpstr>VAS083_F_Ilgalaikioturt9Lrklimatokaito1</vt:lpstr>
      <vt:lpstr>'Forma 12'!VAS083_F_Ilgalaikioturt9Nuotekudumblot1</vt:lpstr>
      <vt:lpstr>VAS083_F_Ilgalaikioturt9Nuotekudumblot1</vt:lpstr>
      <vt:lpstr>'Forma 12'!VAS083_F_Ilgalaikioturt9Nuotekusurinki1</vt:lpstr>
      <vt:lpstr>VAS083_F_Ilgalaikioturt9Nuotekusurinki1</vt:lpstr>
      <vt:lpstr>'Forma 12'!VAS083_F_Ilgalaikioturt9Nuotekuvalymas1</vt:lpstr>
      <vt:lpstr>VAS083_F_Ilgalaikioturt9Nuotekuvalymas1</vt:lpstr>
      <vt:lpstr>'Forma 12'!VAS083_F_Ilgalaikioturt9Pavirsiniunuot1</vt:lpstr>
      <vt:lpstr>VAS083_F_Ilgalaikioturt9Pavirsiniunuot1</vt:lpstr>
      <vt:lpstr>'Forma 12'!VAS083_F_Ilgalaikioturt9Turtovienetask1</vt:lpstr>
      <vt:lpstr>VAS083_F_Ilgalaikioturt9Turtovienetask1</vt:lpstr>
      <vt:lpstr>'Forma 12'!VAS083_F_Irankiaimatavi1Apskaitosveikla1</vt:lpstr>
      <vt:lpstr>VAS083_F_Irankiaimatavi1Apskaitosveikla1</vt:lpstr>
      <vt:lpstr>'Forma 12'!VAS083_F_Irankiaimatavi1Geriamojovande7</vt:lpstr>
      <vt:lpstr>VAS083_F_Irankiaimatavi1Geriamojovande7</vt:lpstr>
      <vt:lpstr>'Forma 12'!VAS083_F_Irankiaimatavi1Geriamojovande8</vt:lpstr>
      <vt:lpstr>VAS083_F_Irankiaimatavi1Geriamojovande8</vt:lpstr>
      <vt:lpstr>'Forma 12'!VAS083_F_Irankiaimatavi1Geriamojovande9</vt:lpstr>
      <vt:lpstr>VAS083_F_Irankiaimatavi1Geriamojovande9</vt:lpstr>
      <vt:lpstr>'Forma 12'!VAS083_F_Irankiaimatavi1Kitareguliuoja1</vt:lpstr>
      <vt:lpstr>VAS083_F_Irankiaimatavi1Kitareguliuoja1</vt:lpstr>
      <vt:lpstr>'Forma 12'!VAS083_F_Irankiaimatavi1Kitosveiklosne1</vt:lpstr>
      <vt:lpstr>VAS083_F_Irankiaimatavi1Kitosveiklosne1</vt:lpstr>
      <vt:lpstr>'Forma 12'!VAS083_F_Irankiaimatavi1Nuotekudumblot1</vt:lpstr>
      <vt:lpstr>VAS083_F_Irankiaimatavi1Nuotekudumblot1</vt:lpstr>
      <vt:lpstr>'Forma 12'!VAS083_F_Irankiaimatavi1Nuotekusurinki1</vt:lpstr>
      <vt:lpstr>VAS083_F_Irankiaimatavi1Nuotekusurinki1</vt:lpstr>
      <vt:lpstr>'Forma 12'!VAS083_F_Irankiaimatavi1Nuotekuvalymas1</vt:lpstr>
      <vt:lpstr>VAS083_F_Irankiaimatavi1Nuotekuvalymas1</vt:lpstr>
      <vt:lpstr>'Forma 12'!VAS083_F_Irankiaimatavi1Pavirsiniunuot1</vt:lpstr>
      <vt:lpstr>VAS083_F_Irankiaimatavi1Pavirsiniunuot1</vt:lpstr>
      <vt:lpstr>'Forma 12'!VAS083_F_Irankiaimatavi2Apskaitosveikla1</vt:lpstr>
      <vt:lpstr>VAS083_F_Irankiaimatavi2Apskaitosveikla1</vt:lpstr>
      <vt:lpstr>'Forma 12'!VAS083_F_Irankiaimatavi2Geriamojovande7</vt:lpstr>
      <vt:lpstr>VAS083_F_Irankiaimatavi2Geriamojovande7</vt:lpstr>
      <vt:lpstr>'Forma 12'!VAS083_F_Irankiaimatavi2Geriamojovande8</vt:lpstr>
      <vt:lpstr>VAS083_F_Irankiaimatavi2Geriamojovande8</vt:lpstr>
      <vt:lpstr>'Forma 12'!VAS083_F_Irankiaimatavi2Geriamojovande9</vt:lpstr>
      <vt:lpstr>VAS083_F_Irankiaimatavi2Geriamojovande9</vt:lpstr>
      <vt:lpstr>'Forma 12'!VAS083_F_Irankiaimatavi2Kitareguliuoja1</vt:lpstr>
      <vt:lpstr>VAS083_F_Irankiaimatavi2Kitareguliuoja1</vt:lpstr>
      <vt:lpstr>'Forma 12'!VAS083_F_Irankiaimatavi2Kitosveiklosne1</vt:lpstr>
      <vt:lpstr>VAS083_F_Irankiaimatavi2Kitosveiklosne1</vt:lpstr>
      <vt:lpstr>'Forma 12'!VAS083_F_Irankiaimatavi2Nuotekudumblot1</vt:lpstr>
      <vt:lpstr>VAS083_F_Irankiaimatavi2Nuotekudumblot1</vt:lpstr>
      <vt:lpstr>'Forma 12'!VAS083_F_Irankiaimatavi2Nuotekusurinki1</vt:lpstr>
      <vt:lpstr>VAS083_F_Irankiaimatavi2Nuotekusurinki1</vt:lpstr>
      <vt:lpstr>'Forma 12'!VAS083_F_Irankiaimatavi2Nuotekuvalymas1</vt:lpstr>
      <vt:lpstr>VAS083_F_Irankiaimatavi2Nuotekuvalymas1</vt:lpstr>
      <vt:lpstr>'Forma 12'!VAS083_F_Irankiaimatavi2Pavirsiniunuot1</vt:lpstr>
      <vt:lpstr>VAS083_F_Irankiaimatavi2Pavirsiniunuot1</vt:lpstr>
      <vt:lpstr>'Forma 12'!VAS083_F_Irankiaimatavi3Apskaitosveikla1</vt:lpstr>
      <vt:lpstr>VAS083_F_Irankiaimatavi3Apskaitosveikla1</vt:lpstr>
      <vt:lpstr>'Forma 12'!VAS083_F_Irankiaimatavi3Geriamojovande7</vt:lpstr>
      <vt:lpstr>VAS083_F_Irankiaimatavi3Geriamojovande7</vt:lpstr>
      <vt:lpstr>'Forma 12'!VAS083_F_Irankiaimatavi3Geriamojovande8</vt:lpstr>
      <vt:lpstr>VAS083_F_Irankiaimatavi3Geriamojovande8</vt:lpstr>
      <vt:lpstr>'Forma 12'!VAS083_F_Irankiaimatavi3Geriamojovande9</vt:lpstr>
      <vt:lpstr>VAS083_F_Irankiaimatavi3Geriamojovande9</vt:lpstr>
      <vt:lpstr>'Forma 12'!VAS083_F_Irankiaimatavi3Kitareguliuoja1</vt:lpstr>
      <vt:lpstr>VAS083_F_Irankiaimatavi3Kitareguliuoja1</vt:lpstr>
      <vt:lpstr>'Forma 12'!VAS083_F_Irankiaimatavi3Kitosveiklosne1</vt:lpstr>
      <vt:lpstr>VAS083_F_Irankiaimatavi3Kitosveiklosne1</vt:lpstr>
      <vt:lpstr>'Forma 12'!VAS083_F_Irankiaimatavi3Nuotekudumblot1</vt:lpstr>
      <vt:lpstr>VAS083_F_Irankiaimatavi3Nuotekudumblot1</vt:lpstr>
      <vt:lpstr>'Forma 12'!VAS083_F_Irankiaimatavi3Nuotekusurinki1</vt:lpstr>
      <vt:lpstr>VAS083_F_Irankiaimatavi3Nuotekusurinki1</vt:lpstr>
      <vt:lpstr>'Forma 12'!VAS083_F_Irankiaimatavi3Nuotekuvalymas1</vt:lpstr>
      <vt:lpstr>VAS083_F_Irankiaimatavi3Nuotekuvalymas1</vt:lpstr>
      <vt:lpstr>'Forma 12'!VAS083_F_Irankiaimatavi3Pavirsiniunuot1</vt:lpstr>
      <vt:lpstr>VAS083_F_Irankiaimatavi3Pavirsiniunuot1</vt:lpstr>
      <vt:lpstr>'Forma 12'!VAS083_F_Irasyti1Apskaitosveikla1</vt:lpstr>
      <vt:lpstr>VAS083_F_Irasyti1Apskaitosveikla1</vt:lpstr>
      <vt:lpstr>'Forma 12'!VAS083_F_Irasyti1Geriamojovande7</vt:lpstr>
      <vt:lpstr>VAS083_F_Irasyti1Geriamojovande7</vt:lpstr>
      <vt:lpstr>'Forma 12'!VAS083_F_Irasyti1Geriamojovande8</vt:lpstr>
      <vt:lpstr>VAS083_F_Irasyti1Geriamojovande8</vt:lpstr>
      <vt:lpstr>'Forma 12'!VAS083_F_Irasyti1Geriamojovande9</vt:lpstr>
      <vt:lpstr>VAS083_F_Irasyti1Geriamojovande9</vt:lpstr>
      <vt:lpstr>'Forma 12'!VAS083_F_Irasyti1Inventorinisnu1</vt:lpstr>
      <vt:lpstr>VAS083_F_Irasyti1Inventorinisnu1</vt:lpstr>
      <vt:lpstr>'Forma 12'!VAS083_F_Irasyti1Kitareguliuoja1</vt:lpstr>
      <vt:lpstr>VAS083_F_Irasyti1Kitareguliuoja1</vt:lpstr>
      <vt:lpstr>'Forma 12'!VAS083_F_Irasyti1Kitosveiklosne1</vt:lpstr>
      <vt:lpstr>VAS083_F_Irasyti1Kitosveiklosne1</vt:lpstr>
      <vt:lpstr>'Forma 12'!VAS083_F_Irasyti1Lrklimatokaito1</vt:lpstr>
      <vt:lpstr>VAS083_F_Irasyti1Lrklimatokaito1</vt:lpstr>
      <vt:lpstr>'Forma 12'!VAS083_F_Irasyti1Nuotekudumblot1</vt:lpstr>
      <vt:lpstr>VAS083_F_Irasyti1Nuotekudumblot1</vt:lpstr>
      <vt:lpstr>'Forma 12'!VAS083_F_Irasyti1Nuotekusurinki1</vt:lpstr>
      <vt:lpstr>VAS083_F_Irasyti1Nuotekusurinki1</vt:lpstr>
      <vt:lpstr>'Forma 12'!VAS083_F_Irasyti1Nuotekuvalymas1</vt:lpstr>
      <vt:lpstr>VAS083_F_Irasyti1Nuotekuvalymas1</vt:lpstr>
      <vt:lpstr>'Forma 12'!VAS083_F_Irasyti1Pavirsiniunuot1</vt:lpstr>
      <vt:lpstr>VAS083_F_Irasyti1Pavirsiniunuot1</vt:lpstr>
      <vt:lpstr>'Forma 12'!VAS083_F_Irasyti1Turtovienetask1</vt:lpstr>
      <vt:lpstr>VAS083_F_Irasyti1Turtovienetask1</vt:lpstr>
      <vt:lpstr>'Forma 12'!VAS083_F_Irasyti2Apskaitosveikla1</vt:lpstr>
      <vt:lpstr>VAS083_F_Irasyti2Apskaitosveikla1</vt:lpstr>
      <vt:lpstr>'Forma 12'!VAS083_F_Irasyti2Geriamojovande7</vt:lpstr>
      <vt:lpstr>VAS083_F_Irasyti2Geriamojovande7</vt:lpstr>
      <vt:lpstr>'Forma 12'!VAS083_F_Irasyti2Geriamojovande8</vt:lpstr>
      <vt:lpstr>VAS083_F_Irasyti2Geriamojovande8</vt:lpstr>
      <vt:lpstr>'Forma 12'!VAS083_F_Irasyti2Geriamojovande9</vt:lpstr>
      <vt:lpstr>VAS083_F_Irasyti2Geriamojovande9</vt:lpstr>
      <vt:lpstr>'Forma 12'!VAS083_F_Irasyti2Inventorinisnu1</vt:lpstr>
      <vt:lpstr>VAS083_F_Irasyti2Inventorinisnu1</vt:lpstr>
      <vt:lpstr>'Forma 12'!VAS083_F_Irasyti2Kitareguliuoja1</vt:lpstr>
      <vt:lpstr>VAS083_F_Irasyti2Kitareguliuoja1</vt:lpstr>
      <vt:lpstr>'Forma 12'!VAS083_F_Irasyti2Kitosveiklosne1</vt:lpstr>
      <vt:lpstr>VAS083_F_Irasyti2Kitosveiklosne1</vt:lpstr>
      <vt:lpstr>'Forma 12'!VAS083_F_Irasyti2Lrklimatokaito1</vt:lpstr>
      <vt:lpstr>VAS083_F_Irasyti2Lrklimatokaito1</vt:lpstr>
      <vt:lpstr>'Forma 12'!VAS083_F_Irasyti2Nuotekudumblot1</vt:lpstr>
      <vt:lpstr>VAS083_F_Irasyti2Nuotekudumblot1</vt:lpstr>
      <vt:lpstr>'Forma 12'!VAS083_F_Irasyti2Nuotekusurinki1</vt:lpstr>
      <vt:lpstr>VAS083_F_Irasyti2Nuotekusurinki1</vt:lpstr>
      <vt:lpstr>'Forma 12'!VAS083_F_Irasyti2Nuotekuvalymas1</vt:lpstr>
      <vt:lpstr>VAS083_F_Irasyti2Nuotekuvalymas1</vt:lpstr>
      <vt:lpstr>'Forma 12'!VAS083_F_Irasyti2Pavirsiniunuot1</vt:lpstr>
      <vt:lpstr>VAS083_F_Irasyti2Pavirsiniunuot1</vt:lpstr>
      <vt:lpstr>'Forma 12'!VAS083_F_Irasyti2Turtovienetask1</vt:lpstr>
      <vt:lpstr>VAS083_F_Irasyti2Turtovienetask1</vt:lpstr>
      <vt:lpstr>'Forma 12'!VAS083_F_Irasyti3Apskaitosveikla1</vt:lpstr>
      <vt:lpstr>VAS083_F_Irasyti3Apskaitosveikla1</vt:lpstr>
      <vt:lpstr>'Forma 12'!VAS083_F_Irasyti3Geriamojovande7</vt:lpstr>
      <vt:lpstr>VAS083_F_Irasyti3Geriamojovande7</vt:lpstr>
      <vt:lpstr>'Forma 12'!VAS083_F_Irasyti3Geriamojovande8</vt:lpstr>
      <vt:lpstr>VAS083_F_Irasyti3Geriamojovande8</vt:lpstr>
      <vt:lpstr>'Forma 12'!VAS083_F_Irasyti3Geriamojovande9</vt:lpstr>
      <vt:lpstr>VAS083_F_Irasyti3Geriamojovande9</vt:lpstr>
      <vt:lpstr>'Forma 12'!VAS083_F_Irasyti3Inventorinisnu1</vt:lpstr>
      <vt:lpstr>VAS083_F_Irasyti3Inventorinisnu1</vt:lpstr>
      <vt:lpstr>'Forma 12'!VAS083_F_Irasyti3Kitareguliuoja1</vt:lpstr>
      <vt:lpstr>VAS083_F_Irasyti3Kitareguliuoja1</vt:lpstr>
      <vt:lpstr>'Forma 12'!VAS083_F_Irasyti3Kitosveiklosne1</vt:lpstr>
      <vt:lpstr>VAS083_F_Irasyti3Kitosveiklosne1</vt:lpstr>
      <vt:lpstr>'Forma 12'!VAS083_F_Irasyti3Lrklimatokaito1</vt:lpstr>
      <vt:lpstr>VAS083_F_Irasyti3Lrklimatokaito1</vt:lpstr>
      <vt:lpstr>'Forma 12'!VAS083_F_Irasyti3Nuotekudumblot1</vt:lpstr>
      <vt:lpstr>VAS083_F_Irasyti3Nuotekudumblot1</vt:lpstr>
      <vt:lpstr>'Forma 12'!VAS083_F_Irasyti3Nuotekusurinki1</vt:lpstr>
      <vt:lpstr>VAS083_F_Irasyti3Nuotekusurinki1</vt:lpstr>
      <vt:lpstr>'Forma 12'!VAS083_F_Irasyti3Nuotekuvalymas1</vt:lpstr>
      <vt:lpstr>VAS083_F_Irasyti3Nuotekuvalymas1</vt:lpstr>
      <vt:lpstr>'Forma 12'!VAS083_F_Irasyti3Pavirsiniunuot1</vt:lpstr>
      <vt:lpstr>VAS083_F_Irasyti3Pavirsiniunuot1</vt:lpstr>
      <vt:lpstr>'Forma 12'!VAS083_F_Irasyti3Turtovienetask1</vt:lpstr>
      <vt:lpstr>VAS083_F_Irasyti3Turtovienetask1</vt:lpstr>
      <vt:lpstr>'Forma 12'!VAS083_F_Keliaiaikstele1Apskaitosveikla1</vt:lpstr>
      <vt:lpstr>VAS083_F_Keliaiaikstele1Apskaitosveikla1</vt:lpstr>
      <vt:lpstr>'Forma 12'!VAS083_F_Keliaiaikstele1Geriamojovande7</vt:lpstr>
      <vt:lpstr>VAS083_F_Keliaiaikstele1Geriamojovande7</vt:lpstr>
      <vt:lpstr>'Forma 12'!VAS083_F_Keliaiaikstele1Geriamojovande8</vt:lpstr>
      <vt:lpstr>VAS083_F_Keliaiaikstele1Geriamojovande8</vt:lpstr>
      <vt:lpstr>'Forma 12'!VAS083_F_Keliaiaikstele1Geriamojovande9</vt:lpstr>
      <vt:lpstr>VAS083_F_Keliaiaikstele1Geriamojovande9</vt:lpstr>
      <vt:lpstr>'Forma 12'!VAS083_F_Keliaiaikstele1Kitareguliuoja1</vt:lpstr>
      <vt:lpstr>VAS083_F_Keliaiaikstele1Kitareguliuoja1</vt:lpstr>
      <vt:lpstr>'Forma 12'!VAS083_F_Keliaiaikstele1Kitosveiklosne1</vt:lpstr>
      <vt:lpstr>VAS083_F_Keliaiaikstele1Kitosveiklosne1</vt:lpstr>
      <vt:lpstr>'Forma 12'!VAS083_F_Keliaiaikstele1Nuotekudumblot1</vt:lpstr>
      <vt:lpstr>VAS083_F_Keliaiaikstele1Nuotekudumblot1</vt:lpstr>
      <vt:lpstr>'Forma 12'!VAS083_F_Keliaiaikstele1Nuotekusurinki1</vt:lpstr>
      <vt:lpstr>VAS083_F_Keliaiaikstele1Nuotekusurinki1</vt:lpstr>
      <vt:lpstr>'Forma 12'!VAS083_F_Keliaiaikstele1Nuotekuvalymas1</vt:lpstr>
      <vt:lpstr>VAS083_F_Keliaiaikstele1Nuotekuvalymas1</vt:lpstr>
      <vt:lpstr>'Forma 12'!VAS083_F_Keliaiaikstele1Pavirsiniunuot1</vt:lpstr>
      <vt:lpstr>VAS083_F_Keliaiaikstele1Pavirsiniunuot1</vt:lpstr>
      <vt:lpstr>'Forma 12'!VAS083_F_Keliaiaikstele2Apskaitosveikla1</vt:lpstr>
      <vt:lpstr>VAS083_F_Keliaiaikstele2Apskaitosveikla1</vt:lpstr>
      <vt:lpstr>'Forma 12'!VAS083_F_Keliaiaikstele2Geriamojovande7</vt:lpstr>
      <vt:lpstr>VAS083_F_Keliaiaikstele2Geriamojovande7</vt:lpstr>
      <vt:lpstr>'Forma 12'!VAS083_F_Keliaiaikstele2Geriamojovande8</vt:lpstr>
      <vt:lpstr>VAS083_F_Keliaiaikstele2Geriamojovande8</vt:lpstr>
      <vt:lpstr>'Forma 12'!VAS083_F_Keliaiaikstele2Geriamojovande9</vt:lpstr>
      <vt:lpstr>VAS083_F_Keliaiaikstele2Geriamojovande9</vt:lpstr>
      <vt:lpstr>'Forma 12'!VAS083_F_Keliaiaikstele2Kitareguliuoja1</vt:lpstr>
      <vt:lpstr>VAS083_F_Keliaiaikstele2Kitareguliuoja1</vt:lpstr>
      <vt:lpstr>'Forma 12'!VAS083_F_Keliaiaikstele2Kitosveiklosne1</vt:lpstr>
      <vt:lpstr>VAS083_F_Keliaiaikstele2Kitosveiklosne1</vt:lpstr>
      <vt:lpstr>'Forma 12'!VAS083_F_Keliaiaikstele2Nuotekudumblot1</vt:lpstr>
      <vt:lpstr>VAS083_F_Keliaiaikstele2Nuotekudumblot1</vt:lpstr>
      <vt:lpstr>'Forma 12'!VAS083_F_Keliaiaikstele2Nuotekusurinki1</vt:lpstr>
      <vt:lpstr>VAS083_F_Keliaiaikstele2Nuotekusurinki1</vt:lpstr>
      <vt:lpstr>'Forma 12'!VAS083_F_Keliaiaikstele2Nuotekuvalymas1</vt:lpstr>
      <vt:lpstr>VAS083_F_Keliaiaikstele2Nuotekuvalymas1</vt:lpstr>
      <vt:lpstr>'Forma 12'!VAS083_F_Keliaiaikstele2Pavirsiniunuot1</vt:lpstr>
      <vt:lpstr>VAS083_F_Keliaiaikstele2Pavirsiniunuot1</vt:lpstr>
      <vt:lpstr>'Forma 12'!VAS083_F_Keliaiaikstele3Apskaitosveikla1</vt:lpstr>
      <vt:lpstr>VAS083_F_Keliaiaikstele3Apskaitosveikla1</vt:lpstr>
      <vt:lpstr>'Forma 12'!VAS083_F_Keliaiaikstele3Geriamojovande7</vt:lpstr>
      <vt:lpstr>VAS083_F_Keliaiaikstele3Geriamojovande7</vt:lpstr>
      <vt:lpstr>'Forma 12'!VAS083_F_Keliaiaikstele3Geriamojovande8</vt:lpstr>
      <vt:lpstr>VAS083_F_Keliaiaikstele3Geriamojovande8</vt:lpstr>
      <vt:lpstr>'Forma 12'!VAS083_F_Keliaiaikstele3Geriamojovande9</vt:lpstr>
      <vt:lpstr>VAS083_F_Keliaiaikstele3Geriamojovande9</vt:lpstr>
      <vt:lpstr>'Forma 12'!VAS083_F_Keliaiaikstele3Kitareguliuoja1</vt:lpstr>
      <vt:lpstr>VAS083_F_Keliaiaikstele3Kitareguliuoja1</vt:lpstr>
      <vt:lpstr>'Forma 12'!VAS083_F_Keliaiaikstele3Kitosveiklosne1</vt:lpstr>
      <vt:lpstr>VAS083_F_Keliaiaikstele3Kitosveiklosne1</vt:lpstr>
      <vt:lpstr>'Forma 12'!VAS083_F_Keliaiaikstele3Nuotekudumblot1</vt:lpstr>
      <vt:lpstr>VAS083_F_Keliaiaikstele3Nuotekudumblot1</vt:lpstr>
      <vt:lpstr>'Forma 12'!VAS083_F_Keliaiaikstele3Nuotekusurinki1</vt:lpstr>
      <vt:lpstr>VAS083_F_Keliaiaikstele3Nuotekusurinki1</vt:lpstr>
      <vt:lpstr>'Forma 12'!VAS083_F_Keliaiaikstele3Nuotekuvalymas1</vt:lpstr>
      <vt:lpstr>VAS083_F_Keliaiaikstele3Nuotekuvalymas1</vt:lpstr>
      <vt:lpstr>'Forma 12'!VAS083_F_Keliaiaikstele3Pavirsiniunuot1</vt:lpstr>
      <vt:lpstr>VAS083_F_Keliaiaikstele3Pavirsiniunuot1</vt:lpstr>
      <vt:lpstr>'Forma 12'!VAS083_F_Kitasilgalaiki1Apskaitosveikla1</vt:lpstr>
      <vt:lpstr>VAS083_F_Kitasilgalaiki1Apskaitosveikla1</vt:lpstr>
      <vt:lpstr>'Forma 12'!VAS083_F_Kitasilgalaiki1Geriamojovande7</vt:lpstr>
      <vt:lpstr>VAS083_F_Kitasilgalaiki1Geriamojovande7</vt:lpstr>
      <vt:lpstr>'Forma 12'!VAS083_F_Kitasilgalaiki1Geriamojovande8</vt:lpstr>
      <vt:lpstr>VAS083_F_Kitasilgalaiki1Geriamojovande8</vt:lpstr>
      <vt:lpstr>'Forma 12'!VAS083_F_Kitasilgalaiki1Geriamojovande9</vt:lpstr>
      <vt:lpstr>VAS083_F_Kitasilgalaiki1Geriamojovande9</vt:lpstr>
      <vt:lpstr>'Forma 12'!VAS083_F_Kitasilgalaiki1Kitareguliuoja1</vt:lpstr>
      <vt:lpstr>VAS083_F_Kitasilgalaiki1Kitareguliuoja1</vt:lpstr>
      <vt:lpstr>'Forma 12'!VAS083_F_Kitasilgalaiki1Kitosveiklosne1</vt:lpstr>
      <vt:lpstr>VAS083_F_Kitasilgalaiki1Kitosveiklosne1</vt:lpstr>
      <vt:lpstr>'Forma 12'!VAS083_F_Kitasilgalaiki1Nuotekudumblot1</vt:lpstr>
      <vt:lpstr>VAS083_F_Kitasilgalaiki1Nuotekudumblot1</vt:lpstr>
      <vt:lpstr>'Forma 12'!VAS083_F_Kitasilgalaiki1Nuotekusurinki1</vt:lpstr>
      <vt:lpstr>VAS083_F_Kitasilgalaiki1Nuotekusurinki1</vt:lpstr>
      <vt:lpstr>'Forma 12'!VAS083_F_Kitasilgalaiki1Nuotekuvalymas1</vt:lpstr>
      <vt:lpstr>VAS083_F_Kitasilgalaiki1Nuotekuvalymas1</vt:lpstr>
      <vt:lpstr>'Forma 12'!VAS083_F_Kitasilgalaiki1Pavirsiniunuot1</vt:lpstr>
      <vt:lpstr>VAS083_F_Kitasilgalaiki1Pavirsiniunuot1</vt:lpstr>
      <vt:lpstr>'Forma 12'!VAS083_F_Kitasilgalaiki2Apskaitosveikla1</vt:lpstr>
      <vt:lpstr>VAS083_F_Kitasilgalaiki2Apskaitosveikla1</vt:lpstr>
      <vt:lpstr>'Forma 12'!VAS083_F_Kitasilgalaiki2Geriamojovande7</vt:lpstr>
      <vt:lpstr>VAS083_F_Kitasilgalaiki2Geriamojovande7</vt:lpstr>
      <vt:lpstr>'Forma 12'!VAS083_F_Kitasilgalaiki2Geriamojovande8</vt:lpstr>
      <vt:lpstr>VAS083_F_Kitasilgalaiki2Geriamojovande8</vt:lpstr>
      <vt:lpstr>'Forma 12'!VAS083_F_Kitasilgalaiki2Geriamojovande9</vt:lpstr>
      <vt:lpstr>VAS083_F_Kitasilgalaiki2Geriamojovande9</vt:lpstr>
      <vt:lpstr>'Forma 12'!VAS083_F_Kitasilgalaiki2Kitareguliuoja1</vt:lpstr>
      <vt:lpstr>VAS083_F_Kitasilgalaiki2Kitareguliuoja1</vt:lpstr>
      <vt:lpstr>'Forma 12'!VAS083_F_Kitasilgalaiki2Kitosveiklosne1</vt:lpstr>
      <vt:lpstr>VAS083_F_Kitasilgalaiki2Kitosveiklosne1</vt:lpstr>
      <vt:lpstr>'Forma 12'!VAS083_F_Kitasilgalaiki2Nuotekudumblot1</vt:lpstr>
      <vt:lpstr>VAS083_F_Kitasilgalaiki2Nuotekudumblot1</vt:lpstr>
      <vt:lpstr>'Forma 12'!VAS083_F_Kitasilgalaiki2Nuotekusurinki1</vt:lpstr>
      <vt:lpstr>VAS083_F_Kitasilgalaiki2Nuotekusurinki1</vt:lpstr>
      <vt:lpstr>'Forma 12'!VAS083_F_Kitasilgalaiki2Nuotekuvalymas1</vt:lpstr>
      <vt:lpstr>VAS083_F_Kitasilgalaiki2Nuotekuvalymas1</vt:lpstr>
      <vt:lpstr>'Forma 12'!VAS083_F_Kitasilgalaiki2Pavirsiniunuot1</vt:lpstr>
      <vt:lpstr>VAS083_F_Kitasilgalaiki2Pavirsiniunuot1</vt:lpstr>
      <vt:lpstr>'Forma 12'!VAS083_F_Kitasilgalaiki3Apskaitosveikla1</vt:lpstr>
      <vt:lpstr>VAS083_F_Kitasilgalaiki3Apskaitosveikla1</vt:lpstr>
      <vt:lpstr>'Forma 12'!VAS083_F_Kitasilgalaiki3Geriamojovande7</vt:lpstr>
      <vt:lpstr>VAS083_F_Kitasilgalaiki3Geriamojovande7</vt:lpstr>
      <vt:lpstr>'Forma 12'!VAS083_F_Kitasilgalaiki3Geriamojovande8</vt:lpstr>
      <vt:lpstr>VAS083_F_Kitasilgalaiki3Geriamojovande8</vt:lpstr>
      <vt:lpstr>'Forma 12'!VAS083_F_Kitasilgalaiki3Geriamojovande9</vt:lpstr>
      <vt:lpstr>VAS083_F_Kitasilgalaiki3Geriamojovande9</vt:lpstr>
      <vt:lpstr>'Forma 12'!VAS083_F_Kitasilgalaiki3Kitareguliuoja1</vt:lpstr>
      <vt:lpstr>VAS083_F_Kitasilgalaiki3Kitareguliuoja1</vt:lpstr>
      <vt:lpstr>'Forma 12'!VAS083_F_Kitasilgalaiki3Kitosveiklosne1</vt:lpstr>
      <vt:lpstr>VAS083_F_Kitasilgalaiki3Kitosveiklosne1</vt:lpstr>
      <vt:lpstr>'Forma 12'!VAS083_F_Kitasilgalaiki3Nuotekudumblot1</vt:lpstr>
      <vt:lpstr>VAS083_F_Kitasilgalaiki3Nuotekudumblot1</vt:lpstr>
      <vt:lpstr>'Forma 12'!VAS083_F_Kitasilgalaiki3Nuotekusurinki1</vt:lpstr>
      <vt:lpstr>VAS083_F_Kitasilgalaiki3Nuotekusurinki1</vt:lpstr>
      <vt:lpstr>'Forma 12'!VAS083_F_Kitasilgalaiki3Nuotekuvalymas1</vt:lpstr>
      <vt:lpstr>VAS083_F_Kitasilgalaiki3Nuotekuvalymas1</vt:lpstr>
      <vt:lpstr>'Forma 12'!VAS083_F_Kitasilgalaiki3Pavirsiniunuot1</vt:lpstr>
      <vt:lpstr>VAS083_F_Kitasilgalaiki3Pavirsiniunuot1</vt:lpstr>
      <vt:lpstr>'Forma 12'!VAS083_F_Kitasnemateria1Apskaitosveikla1</vt:lpstr>
      <vt:lpstr>VAS083_F_Kitasnemateria1Apskaitosveikla1</vt:lpstr>
      <vt:lpstr>'Forma 12'!VAS083_F_Kitasnemateria1Geriamojovande7</vt:lpstr>
      <vt:lpstr>VAS083_F_Kitasnemateria1Geriamojovande7</vt:lpstr>
      <vt:lpstr>'Forma 12'!VAS083_F_Kitasnemateria1Geriamojovande8</vt:lpstr>
      <vt:lpstr>VAS083_F_Kitasnemateria1Geriamojovande8</vt:lpstr>
      <vt:lpstr>'Forma 12'!VAS083_F_Kitasnemateria1Geriamojovande9</vt:lpstr>
      <vt:lpstr>VAS083_F_Kitasnemateria1Geriamojovande9</vt:lpstr>
      <vt:lpstr>'Forma 12'!VAS083_F_Kitasnemateria1Kitareguliuoja1</vt:lpstr>
      <vt:lpstr>VAS083_F_Kitasnemateria1Kitareguliuoja1</vt:lpstr>
      <vt:lpstr>'Forma 12'!VAS083_F_Kitasnemateria1Kitosveiklosne1</vt:lpstr>
      <vt:lpstr>VAS083_F_Kitasnemateria1Kitosveiklosne1</vt:lpstr>
      <vt:lpstr>'Forma 12'!VAS083_F_Kitasnemateria1Nuotekudumblot1</vt:lpstr>
      <vt:lpstr>VAS083_F_Kitasnemateria1Nuotekudumblot1</vt:lpstr>
      <vt:lpstr>'Forma 12'!VAS083_F_Kitasnemateria1Nuotekusurinki1</vt:lpstr>
      <vt:lpstr>VAS083_F_Kitasnemateria1Nuotekusurinki1</vt:lpstr>
      <vt:lpstr>'Forma 12'!VAS083_F_Kitasnemateria1Nuotekuvalymas1</vt:lpstr>
      <vt:lpstr>VAS083_F_Kitasnemateria1Nuotekuvalymas1</vt:lpstr>
      <vt:lpstr>'Forma 12'!VAS083_F_Kitasnemateria1Pavirsiniunuot1</vt:lpstr>
      <vt:lpstr>VAS083_F_Kitasnemateria1Pavirsiniunuot1</vt:lpstr>
      <vt:lpstr>'Forma 12'!VAS083_F_Kitasnemateria2Apskaitosveikla1</vt:lpstr>
      <vt:lpstr>VAS083_F_Kitasnemateria2Apskaitosveikla1</vt:lpstr>
      <vt:lpstr>'Forma 12'!VAS083_F_Kitasnemateria2Geriamojovande7</vt:lpstr>
      <vt:lpstr>VAS083_F_Kitasnemateria2Geriamojovande7</vt:lpstr>
      <vt:lpstr>'Forma 12'!VAS083_F_Kitasnemateria2Geriamojovande8</vt:lpstr>
      <vt:lpstr>VAS083_F_Kitasnemateria2Geriamojovande8</vt:lpstr>
      <vt:lpstr>'Forma 12'!VAS083_F_Kitasnemateria2Geriamojovande9</vt:lpstr>
      <vt:lpstr>VAS083_F_Kitasnemateria2Geriamojovande9</vt:lpstr>
      <vt:lpstr>'Forma 12'!VAS083_F_Kitasnemateria2Kitareguliuoja1</vt:lpstr>
      <vt:lpstr>VAS083_F_Kitasnemateria2Kitareguliuoja1</vt:lpstr>
      <vt:lpstr>'Forma 12'!VAS083_F_Kitasnemateria2Kitosveiklosne1</vt:lpstr>
      <vt:lpstr>VAS083_F_Kitasnemateria2Kitosveiklosne1</vt:lpstr>
      <vt:lpstr>'Forma 12'!VAS083_F_Kitasnemateria2Nuotekudumblot1</vt:lpstr>
      <vt:lpstr>VAS083_F_Kitasnemateria2Nuotekudumblot1</vt:lpstr>
      <vt:lpstr>'Forma 12'!VAS083_F_Kitasnemateria2Nuotekusurinki1</vt:lpstr>
      <vt:lpstr>VAS083_F_Kitasnemateria2Nuotekusurinki1</vt:lpstr>
      <vt:lpstr>'Forma 12'!VAS083_F_Kitasnemateria2Nuotekuvalymas1</vt:lpstr>
      <vt:lpstr>VAS083_F_Kitasnemateria2Nuotekuvalymas1</vt:lpstr>
      <vt:lpstr>'Forma 12'!VAS083_F_Kitasnemateria2Pavirsiniunuot1</vt:lpstr>
      <vt:lpstr>VAS083_F_Kitasnemateria2Pavirsiniunuot1</vt:lpstr>
      <vt:lpstr>'Forma 12'!VAS083_F_Kitasnemateria3Apskaitosveikla1</vt:lpstr>
      <vt:lpstr>VAS083_F_Kitasnemateria3Apskaitosveikla1</vt:lpstr>
      <vt:lpstr>'Forma 12'!VAS083_F_Kitasnemateria3Geriamojovande7</vt:lpstr>
      <vt:lpstr>VAS083_F_Kitasnemateria3Geriamojovande7</vt:lpstr>
      <vt:lpstr>'Forma 12'!VAS083_F_Kitasnemateria3Geriamojovande8</vt:lpstr>
      <vt:lpstr>VAS083_F_Kitasnemateria3Geriamojovande8</vt:lpstr>
      <vt:lpstr>'Forma 12'!VAS083_F_Kitasnemateria3Geriamojovande9</vt:lpstr>
      <vt:lpstr>VAS083_F_Kitasnemateria3Geriamojovande9</vt:lpstr>
      <vt:lpstr>'Forma 12'!VAS083_F_Kitasnemateria3Kitareguliuoja1</vt:lpstr>
      <vt:lpstr>VAS083_F_Kitasnemateria3Kitareguliuoja1</vt:lpstr>
      <vt:lpstr>'Forma 12'!VAS083_F_Kitasnemateria3Kitosveiklosne1</vt:lpstr>
      <vt:lpstr>VAS083_F_Kitasnemateria3Kitosveiklosne1</vt:lpstr>
      <vt:lpstr>'Forma 12'!VAS083_F_Kitasnemateria3Nuotekudumblot1</vt:lpstr>
      <vt:lpstr>VAS083_F_Kitasnemateria3Nuotekudumblot1</vt:lpstr>
      <vt:lpstr>'Forma 12'!VAS083_F_Kitasnemateria3Nuotekusurinki1</vt:lpstr>
      <vt:lpstr>VAS083_F_Kitasnemateria3Nuotekusurinki1</vt:lpstr>
      <vt:lpstr>'Forma 12'!VAS083_F_Kitasnemateria3Nuotekuvalymas1</vt:lpstr>
      <vt:lpstr>VAS083_F_Kitasnemateria3Nuotekuvalymas1</vt:lpstr>
      <vt:lpstr>'Forma 12'!VAS083_F_Kitasnemateria3Pavirsiniunuot1</vt:lpstr>
      <vt:lpstr>VAS083_F_Kitasnemateria3Pavirsiniunuot1</vt:lpstr>
      <vt:lpstr>'Forma 12'!VAS083_F_Kitigeriamojov1Apskaitosveikla1</vt:lpstr>
      <vt:lpstr>VAS083_F_Kitigeriamojov1Apskaitosveikla1</vt:lpstr>
      <vt:lpstr>'Forma 12'!VAS083_F_Kitigeriamojov1Geriamojovande7</vt:lpstr>
      <vt:lpstr>VAS083_F_Kitigeriamojov1Geriamojovande7</vt:lpstr>
      <vt:lpstr>'Forma 12'!VAS083_F_Kitigeriamojov1Geriamojovande8</vt:lpstr>
      <vt:lpstr>VAS083_F_Kitigeriamojov1Geriamojovande8</vt:lpstr>
      <vt:lpstr>'Forma 12'!VAS083_F_Kitigeriamojov1Geriamojovande9</vt:lpstr>
      <vt:lpstr>VAS083_F_Kitigeriamojov1Geriamojovande9</vt:lpstr>
      <vt:lpstr>'Forma 12'!VAS083_F_Kitigeriamojov1Kitareguliuoja1</vt:lpstr>
      <vt:lpstr>VAS083_F_Kitigeriamojov1Kitareguliuoja1</vt:lpstr>
      <vt:lpstr>'Forma 12'!VAS083_F_Kitigeriamojov1Kitosveiklosne1</vt:lpstr>
      <vt:lpstr>VAS083_F_Kitigeriamojov1Kitosveiklosne1</vt:lpstr>
      <vt:lpstr>'Forma 12'!VAS083_F_Kitigeriamojov1Nuotekudumblot1</vt:lpstr>
      <vt:lpstr>VAS083_F_Kitigeriamojov1Nuotekudumblot1</vt:lpstr>
      <vt:lpstr>'Forma 12'!VAS083_F_Kitigeriamojov1Nuotekusurinki1</vt:lpstr>
      <vt:lpstr>VAS083_F_Kitigeriamojov1Nuotekusurinki1</vt:lpstr>
      <vt:lpstr>'Forma 12'!VAS083_F_Kitigeriamojov1Nuotekuvalymas1</vt:lpstr>
      <vt:lpstr>VAS083_F_Kitigeriamojov1Nuotekuvalymas1</vt:lpstr>
      <vt:lpstr>'Forma 12'!VAS083_F_Kitigeriamojov1Pavirsiniunuot1</vt:lpstr>
      <vt:lpstr>VAS083_F_Kitigeriamojov1Pavirsiniunuot1</vt:lpstr>
      <vt:lpstr>'Forma 12'!VAS083_F_Kitigeriamojov2Apskaitosveikla1</vt:lpstr>
      <vt:lpstr>VAS083_F_Kitigeriamojov2Apskaitosveikla1</vt:lpstr>
      <vt:lpstr>'Forma 12'!VAS083_F_Kitigeriamojov2Geriamojovande7</vt:lpstr>
      <vt:lpstr>VAS083_F_Kitigeriamojov2Geriamojovande7</vt:lpstr>
      <vt:lpstr>'Forma 12'!VAS083_F_Kitigeriamojov2Geriamojovande8</vt:lpstr>
      <vt:lpstr>VAS083_F_Kitigeriamojov2Geriamojovande8</vt:lpstr>
      <vt:lpstr>'Forma 12'!VAS083_F_Kitigeriamojov2Geriamojovande9</vt:lpstr>
      <vt:lpstr>VAS083_F_Kitigeriamojov2Geriamojovande9</vt:lpstr>
      <vt:lpstr>'Forma 12'!VAS083_F_Kitigeriamojov2Kitareguliuoja1</vt:lpstr>
      <vt:lpstr>VAS083_F_Kitigeriamojov2Kitareguliuoja1</vt:lpstr>
      <vt:lpstr>'Forma 12'!VAS083_F_Kitigeriamojov2Kitosveiklosne1</vt:lpstr>
      <vt:lpstr>VAS083_F_Kitigeriamojov2Kitosveiklosne1</vt:lpstr>
      <vt:lpstr>'Forma 12'!VAS083_F_Kitigeriamojov2Nuotekudumblot1</vt:lpstr>
      <vt:lpstr>VAS083_F_Kitigeriamojov2Nuotekudumblot1</vt:lpstr>
      <vt:lpstr>'Forma 12'!VAS083_F_Kitigeriamojov2Nuotekusurinki1</vt:lpstr>
      <vt:lpstr>VAS083_F_Kitigeriamojov2Nuotekusurinki1</vt:lpstr>
      <vt:lpstr>'Forma 12'!VAS083_F_Kitigeriamojov2Nuotekuvalymas1</vt:lpstr>
      <vt:lpstr>VAS083_F_Kitigeriamojov2Nuotekuvalymas1</vt:lpstr>
      <vt:lpstr>'Forma 12'!VAS083_F_Kitigeriamojov2Pavirsiniunuot1</vt:lpstr>
      <vt:lpstr>VAS083_F_Kitigeriamojov2Pavirsiniunuot1</vt:lpstr>
      <vt:lpstr>'Forma 12'!VAS083_F_Kitigeriamojov3Apskaitosveikla1</vt:lpstr>
      <vt:lpstr>VAS083_F_Kitigeriamojov3Apskaitosveikla1</vt:lpstr>
      <vt:lpstr>'Forma 12'!VAS083_F_Kitigeriamojov3Geriamojovande7</vt:lpstr>
      <vt:lpstr>VAS083_F_Kitigeriamojov3Geriamojovande7</vt:lpstr>
      <vt:lpstr>'Forma 12'!VAS083_F_Kitigeriamojov3Geriamojovande8</vt:lpstr>
      <vt:lpstr>VAS083_F_Kitigeriamojov3Geriamojovande8</vt:lpstr>
      <vt:lpstr>'Forma 12'!VAS083_F_Kitigeriamojov3Geriamojovande9</vt:lpstr>
      <vt:lpstr>VAS083_F_Kitigeriamojov3Geriamojovande9</vt:lpstr>
      <vt:lpstr>'Forma 12'!VAS083_F_Kitigeriamojov3Kitareguliuoja1</vt:lpstr>
      <vt:lpstr>VAS083_F_Kitigeriamojov3Kitareguliuoja1</vt:lpstr>
      <vt:lpstr>'Forma 12'!VAS083_F_Kitigeriamojov3Kitosveiklosne1</vt:lpstr>
      <vt:lpstr>VAS083_F_Kitigeriamojov3Kitosveiklosne1</vt:lpstr>
      <vt:lpstr>'Forma 12'!VAS083_F_Kitigeriamojov3Nuotekudumblot1</vt:lpstr>
      <vt:lpstr>VAS083_F_Kitigeriamojov3Nuotekudumblot1</vt:lpstr>
      <vt:lpstr>'Forma 12'!VAS083_F_Kitigeriamojov3Nuotekusurinki1</vt:lpstr>
      <vt:lpstr>VAS083_F_Kitigeriamojov3Nuotekusurinki1</vt:lpstr>
      <vt:lpstr>'Forma 12'!VAS083_F_Kitigeriamojov3Nuotekuvalymas1</vt:lpstr>
      <vt:lpstr>VAS083_F_Kitigeriamojov3Nuotekuvalymas1</vt:lpstr>
      <vt:lpstr>'Forma 12'!VAS083_F_Kitigeriamojov3Pavirsiniunuot1</vt:lpstr>
      <vt:lpstr>VAS083_F_Kitigeriamojov3Pavirsiniunuot1</vt:lpstr>
      <vt:lpstr>'Forma 12'!VAS083_F_Kitiirenginiai1Apskaitosveikla1</vt:lpstr>
      <vt:lpstr>VAS083_F_Kitiirenginiai1Apskaitosveikla1</vt:lpstr>
      <vt:lpstr>'Forma 12'!VAS083_F_Kitiirenginiai1Geriamojovande7</vt:lpstr>
      <vt:lpstr>VAS083_F_Kitiirenginiai1Geriamojovande7</vt:lpstr>
      <vt:lpstr>'Forma 12'!VAS083_F_Kitiirenginiai1Geriamojovande8</vt:lpstr>
      <vt:lpstr>VAS083_F_Kitiirenginiai1Geriamojovande8</vt:lpstr>
      <vt:lpstr>'Forma 12'!VAS083_F_Kitiirenginiai1Geriamojovande9</vt:lpstr>
      <vt:lpstr>VAS083_F_Kitiirenginiai1Geriamojovande9</vt:lpstr>
      <vt:lpstr>'Forma 12'!VAS083_F_Kitiirenginiai1Kitareguliuoja1</vt:lpstr>
      <vt:lpstr>VAS083_F_Kitiirenginiai1Kitareguliuoja1</vt:lpstr>
      <vt:lpstr>'Forma 12'!VAS083_F_Kitiirenginiai1Kitosveiklosne1</vt:lpstr>
      <vt:lpstr>VAS083_F_Kitiirenginiai1Kitosveiklosne1</vt:lpstr>
      <vt:lpstr>'Forma 12'!VAS083_F_Kitiirenginiai1Nuotekudumblot1</vt:lpstr>
      <vt:lpstr>VAS083_F_Kitiirenginiai1Nuotekudumblot1</vt:lpstr>
      <vt:lpstr>'Forma 12'!VAS083_F_Kitiirenginiai1Nuotekusurinki1</vt:lpstr>
      <vt:lpstr>VAS083_F_Kitiirenginiai1Nuotekusurinki1</vt:lpstr>
      <vt:lpstr>'Forma 12'!VAS083_F_Kitiirenginiai1Nuotekuvalymas1</vt:lpstr>
      <vt:lpstr>VAS083_F_Kitiirenginiai1Nuotekuvalymas1</vt:lpstr>
      <vt:lpstr>'Forma 12'!VAS083_F_Kitiirenginiai1Pavirsiniunuot1</vt:lpstr>
      <vt:lpstr>VAS083_F_Kitiirenginiai1Pavirsiniunuot1</vt:lpstr>
      <vt:lpstr>'Forma 12'!VAS083_F_Kitiirenginiai2Apskaitosveikla1</vt:lpstr>
      <vt:lpstr>VAS083_F_Kitiirenginiai2Apskaitosveikla1</vt:lpstr>
      <vt:lpstr>'Forma 12'!VAS083_F_Kitiirenginiai2Geriamojovande7</vt:lpstr>
      <vt:lpstr>VAS083_F_Kitiirenginiai2Geriamojovande7</vt:lpstr>
      <vt:lpstr>'Forma 12'!VAS083_F_Kitiirenginiai2Geriamojovande8</vt:lpstr>
      <vt:lpstr>VAS083_F_Kitiirenginiai2Geriamojovande8</vt:lpstr>
      <vt:lpstr>'Forma 12'!VAS083_F_Kitiirenginiai2Geriamojovande9</vt:lpstr>
      <vt:lpstr>VAS083_F_Kitiirenginiai2Geriamojovande9</vt:lpstr>
      <vt:lpstr>'Forma 12'!VAS083_F_Kitiirenginiai2Kitareguliuoja1</vt:lpstr>
      <vt:lpstr>VAS083_F_Kitiirenginiai2Kitareguliuoja1</vt:lpstr>
      <vt:lpstr>'Forma 12'!VAS083_F_Kitiirenginiai2Kitosveiklosne1</vt:lpstr>
      <vt:lpstr>VAS083_F_Kitiirenginiai2Kitosveiklosne1</vt:lpstr>
      <vt:lpstr>'Forma 12'!VAS083_F_Kitiirenginiai2Nuotekudumblot1</vt:lpstr>
      <vt:lpstr>VAS083_F_Kitiirenginiai2Nuotekudumblot1</vt:lpstr>
      <vt:lpstr>'Forma 12'!VAS083_F_Kitiirenginiai2Nuotekusurinki1</vt:lpstr>
      <vt:lpstr>VAS083_F_Kitiirenginiai2Nuotekusurinki1</vt:lpstr>
      <vt:lpstr>'Forma 12'!VAS083_F_Kitiirenginiai2Nuotekuvalymas1</vt:lpstr>
      <vt:lpstr>VAS083_F_Kitiirenginiai2Nuotekuvalymas1</vt:lpstr>
      <vt:lpstr>'Forma 12'!VAS083_F_Kitiirenginiai2Pavirsiniunuot1</vt:lpstr>
      <vt:lpstr>VAS083_F_Kitiirenginiai2Pavirsiniunuot1</vt:lpstr>
      <vt:lpstr>'Forma 12'!VAS083_F_Kitiirenginiai3Apskaitosveikla1</vt:lpstr>
      <vt:lpstr>VAS083_F_Kitiirenginiai3Apskaitosveikla1</vt:lpstr>
      <vt:lpstr>'Forma 12'!VAS083_F_Kitiirenginiai3Geriamojovande7</vt:lpstr>
      <vt:lpstr>VAS083_F_Kitiirenginiai3Geriamojovande7</vt:lpstr>
      <vt:lpstr>'Forma 12'!VAS083_F_Kitiirenginiai3Geriamojovande8</vt:lpstr>
      <vt:lpstr>VAS083_F_Kitiirenginiai3Geriamojovande8</vt:lpstr>
      <vt:lpstr>'Forma 12'!VAS083_F_Kitiirenginiai3Geriamojovande9</vt:lpstr>
      <vt:lpstr>VAS083_F_Kitiirenginiai3Geriamojovande9</vt:lpstr>
      <vt:lpstr>'Forma 12'!VAS083_F_Kitiirenginiai3Kitareguliuoja1</vt:lpstr>
      <vt:lpstr>VAS083_F_Kitiirenginiai3Kitareguliuoja1</vt:lpstr>
      <vt:lpstr>'Forma 12'!VAS083_F_Kitiirenginiai3Kitosveiklosne1</vt:lpstr>
      <vt:lpstr>VAS083_F_Kitiirenginiai3Kitosveiklosne1</vt:lpstr>
      <vt:lpstr>'Forma 12'!VAS083_F_Kitiirenginiai3Nuotekudumblot1</vt:lpstr>
      <vt:lpstr>VAS083_F_Kitiirenginiai3Nuotekudumblot1</vt:lpstr>
      <vt:lpstr>'Forma 12'!VAS083_F_Kitiirenginiai3Nuotekusurinki1</vt:lpstr>
      <vt:lpstr>VAS083_F_Kitiirenginiai3Nuotekusurinki1</vt:lpstr>
      <vt:lpstr>'Forma 12'!VAS083_F_Kitiirenginiai3Nuotekuvalymas1</vt:lpstr>
      <vt:lpstr>VAS083_F_Kitiirenginiai3Nuotekuvalymas1</vt:lpstr>
      <vt:lpstr>'Forma 12'!VAS083_F_Kitiirenginiai3Pavirsiniunuot1</vt:lpstr>
      <vt:lpstr>VAS083_F_Kitiirenginiai3Pavirsiniunuot1</vt:lpstr>
      <vt:lpstr>'Forma 12'!VAS083_F_Kitiirenginiai4Apskaitosveikla1</vt:lpstr>
      <vt:lpstr>VAS083_F_Kitiirenginiai4Apskaitosveikla1</vt:lpstr>
      <vt:lpstr>'Forma 12'!VAS083_F_Kitiirenginiai4Geriamojovande7</vt:lpstr>
      <vt:lpstr>VAS083_F_Kitiirenginiai4Geriamojovande7</vt:lpstr>
      <vt:lpstr>'Forma 12'!VAS083_F_Kitiirenginiai4Geriamojovande8</vt:lpstr>
      <vt:lpstr>VAS083_F_Kitiirenginiai4Geriamojovande8</vt:lpstr>
      <vt:lpstr>'Forma 12'!VAS083_F_Kitiirenginiai4Geriamojovande9</vt:lpstr>
      <vt:lpstr>VAS083_F_Kitiirenginiai4Geriamojovande9</vt:lpstr>
      <vt:lpstr>'Forma 12'!VAS083_F_Kitiirenginiai4Kitareguliuoja1</vt:lpstr>
      <vt:lpstr>VAS083_F_Kitiirenginiai4Kitareguliuoja1</vt:lpstr>
      <vt:lpstr>'Forma 12'!VAS083_F_Kitiirenginiai4Kitosveiklosne1</vt:lpstr>
      <vt:lpstr>VAS083_F_Kitiirenginiai4Kitosveiklosne1</vt:lpstr>
      <vt:lpstr>'Forma 12'!VAS083_F_Kitiirenginiai4Nuotekudumblot1</vt:lpstr>
      <vt:lpstr>VAS083_F_Kitiirenginiai4Nuotekudumblot1</vt:lpstr>
      <vt:lpstr>'Forma 12'!VAS083_F_Kitiirenginiai4Nuotekusurinki1</vt:lpstr>
      <vt:lpstr>VAS083_F_Kitiirenginiai4Nuotekusurinki1</vt:lpstr>
      <vt:lpstr>'Forma 12'!VAS083_F_Kitiirenginiai4Nuotekuvalymas1</vt:lpstr>
      <vt:lpstr>VAS083_F_Kitiirenginiai4Nuotekuvalymas1</vt:lpstr>
      <vt:lpstr>'Forma 12'!VAS083_F_Kitiirenginiai4Pavirsiniunuot1</vt:lpstr>
      <vt:lpstr>VAS083_F_Kitiirenginiai4Pavirsiniunuot1</vt:lpstr>
      <vt:lpstr>'Forma 12'!VAS083_F_Kitiirenginiai5Apskaitosveikla1</vt:lpstr>
      <vt:lpstr>VAS083_F_Kitiirenginiai5Apskaitosveikla1</vt:lpstr>
      <vt:lpstr>'Forma 12'!VAS083_F_Kitiirenginiai5Geriamojovande7</vt:lpstr>
      <vt:lpstr>VAS083_F_Kitiirenginiai5Geriamojovande7</vt:lpstr>
      <vt:lpstr>'Forma 12'!VAS083_F_Kitiirenginiai5Geriamojovande8</vt:lpstr>
      <vt:lpstr>VAS083_F_Kitiirenginiai5Geriamojovande8</vt:lpstr>
      <vt:lpstr>'Forma 12'!VAS083_F_Kitiirenginiai5Geriamojovande9</vt:lpstr>
      <vt:lpstr>VAS083_F_Kitiirenginiai5Geriamojovande9</vt:lpstr>
      <vt:lpstr>'Forma 12'!VAS083_F_Kitiirenginiai5Kitareguliuoja1</vt:lpstr>
      <vt:lpstr>VAS083_F_Kitiirenginiai5Kitareguliuoja1</vt:lpstr>
      <vt:lpstr>'Forma 12'!VAS083_F_Kitiirenginiai5Kitosveiklosne1</vt:lpstr>
      <vt:lpstr>VAS083_F_Kitiirenginiai5Kitosveiklosne1</vt:lpstr>
      <vt:lpstr>'Forma 12'!VAS083_F_Kitiirenginiai5Nuotekudumblot1</vt:lpstr>
      <vt:lpstr>VAS083_F_Kitiirenginiai5Nuotekudumblot1</vt:lpstr>
      <vt:lpstr>'Forma 12'!VAS083_F_Kitiirenginiai5Nuotekusurinki1</vt:lpstr>
      <vt:lpstr>VAS083_F_Kitiirenginiai5Nuotekusurinki1</vt:lpstr>
      <vt:lpstr>'Forma 12'!VAS083_F_Kitiirenginiai5Nuotekuvalymas1</vt:lpstr>
      <vt:lpstr>VAS083_F_Kitiirenginiai5Nuotekuvalymas1</vt:lpstr>
      <vt:lpstr>'Forma 12'!VAS083_F_Kitiirenginiai5Pavirsiniunuot1</vt:lpstr>
      <vt:lpstr>VAS083_F_Kitiirenginiai5Pavirsiniunuot1</vt:lpstr>
      <vt:lpstr>'Forma 12'!VAS083_F_Kitiirenginiai6Apskaitosveikla1</vt:lpstr>
      <vt:lpstr>VAS083_F_Kitiirenginiai6Apskaitosveikla1</vt:lpstr>
      <vt:lpstr>'Forma 12'!VAS083_F_Kitiirenginiai6Geriamojovande7</vt:lpstr>
      <vt:lpstr>VAS083_F_Kitiirenginiai6Geriamojovande7</vt:lpstr>
      <vt:lpstr>'Forma 12'!VAS083_F_Kitiirenginiai6Geriamojovande8</vt:lpstr>
      <vt:lpstr>VAS083_F_Kitiirenginiai6Geriamojovande8</vt:lpstr>
      <vt:lpstr>'Forma 12'!VAS083_F_Kitiirenginiai6Geriamojovande9</vt:lpstr>
      <vt:lpstr>VAS083_F_Kitiirenginiai6Geriamojovande9</vt:lpstr>
      <vt:lpstr>'Forma 12'!VAS083_F_Kitiirenginiai6Kitareguliuoja1</vt:lpstr>
      <vt:lpstr>VAS083_F_Kitiirenginiai6Kitareguliuoja1</vt:lpstr>
      <vt:lpstr>'Forma 12'!VAS083_F_Kitiirenginiai6Kitosveiklosne1</vt:lpstr>
      <vt:lpstr>VAS083_F_Kitiirenginiai6Kitosveiklosne1</vt:lpstr>
      <vt:lpstr>'Forma 12'!VAS083_F_Kitiirenginiai6Nuotekudumblot1</vt:lpstr>
      <vt:lpstr>VAS083_F_Kitiirenginiai6Nuotekudumblot1</vt:lpstr>
      <vt:lpstr>'Forma 12'!VAS083_F_Kitiirenginiai6Nuotekusurinki1</vt:lpstr>
      <vt:lpstr>VAS083_F_Kitiirenginiai6Nuotekusurinki1</vt:lpstr>
      <vt:lpstr>'Forma 12'!VAS083_F_Kitiirenginiai6Nuotekuvalymas1</vt:lpstr>
      <vt:lpstr>VAS083_F_Kitiirenginiai6Nuotekuvalymas1</vt:lpstr>
      <vt:lpstr>'Forma 12'!VAS083_F_Kitiirenginiai6Pavirsiniunuot1</vt:lpstr>
      <vt:lpstr>VAS083_F_Kitiirenginiai6Pavirsiniunuot1</vt:lpstr>
      <vt:lpstr>'Forma 12'!VAS083_F_Kitostransport1Apskaitosveikla1</vt:lpstr>
      <vt:lpstr>VAS083_F_Kitostransport1Apskaitosveikla1</vt:lpstr>
      <vt:lpstr>'Forma 12'!VAS083_F_Kitostransport1Geriamojovande7</vt:lpstr>
      <vt:lpstr>VAS083_F_Kitostransport1Geriamojovande7</vt:lpstr>
      <vt:lpstr>'Forma 12'!VAS083_F_Kitostransport1Geriamojovande8</vt:lpstr>
      <vt:lpstr>VAS083_F_Kitostransport1Geriamojovande8</vt:lpstr>
      <vt:lpstr>'Forma 12'!VAS083_F_Kitostransport1Geriamojovande9</vt:lpstr>
      <vt:lpstr>VAS083_F_Kitostransport1Geriamojovande9</vt:lpstr>
      <vt:lpstr>'Forma 12'!VAS083_F_Kitostransport1Kitareguliuoja1</vt:lpstr>
      <vt:lpstr>VAS083_F_Kitostransport1Kitareguliuoja1</vt:lpstr>
      <vt:lpstr>'Forma 12'!VAS083_F_Kitostransport1Kitosveiklosne1</vt:lpstr>
      <vt:lpstr>VAS083_F_Kitostransport1Kitosveiklosne1</vt:lpstr>
      <vt:lpstr>'Forma 12'!VAS083_F_Kitostransport1Nuotekudumblot1</vt:lpstr>
      <vt:lpstr>VAS083_F_Kitostransport1Nuotekudumblot1</vt:lpstr>
      <vt:lpstr>'Forma 12'!VAS083_F_Kitostransport1Nuotekusurinki1</vt:lpstr>
      <vt:lpstr>VAS083_F_Kitostransport1Nuotekusurinki1</vt:lpstr>
      <vt:lpstr>'Forma 12'!VAS083_F_Kitostransport1Nuotekuvalymas1</vt:lpstr>
      <vt:lpstr>VAS083_F_Kitostransport1Nuotekuvalymas1</vt:lpstr>
      <vt:lpstr>'Forma 12'!VAS083_F_Kitostransport1Pavirsiniunuot1</vt:lpstr>
      <vt:lpstr>VAS083_F_Kitostransport1Pavirsiniunuot1</vt:lpstr>
      <vt:lpstr>'Forma 12'!VAS083_F_Kitostransport2Apskaitosveikla1</vt:lpstr>
      <vt:lpstr>VAS083_F_Kitostransport2Apskaitosveikla1</vt:lpstr>
      <vt:lpstr>'Forma 12'!VAS083_F_Kitostransport2Geriamojovande7</vt:lpstr>
      <vt:lpstr>VAS083_F_Kitostransport2Geriamojovande7</vt:lpstr>
      <vt:lpstr>'Forma 12'!VAS083_F_Kitostransport2Geriamojovande8</vt:lpstr>
      <vt:lpstr>VAS083_F_Kitostransport2Geriamojovande8</vt:lpstr>
      <vt:lpstr>'Forma 12'!VAS083_F_Kitostransport2Geriamojovande9</vt:lpstr>
      <vt:lpstr>VAS083_F_Kitostransport2Geriamojovande9</vt:lpstr>
      <vt:lpstr>'Forma 12'!VAS083_F_Kitostransport2Kitareguliuoja1</vt:lpstr>
      <vt:lpstr>VAS083_F_Kitostransport2Kitareguliuoja1</vt:lpstr>
      <vt:lpstr>'Forma 12'!VAS083_F_Kitostransport2Kitosveiklosne1</vt:lpstr>
      <vt:lpstr>VAS083_F_Kitostransport2Kitosveiklosne1</vt:lpstr>
      <vt:lpstr>'Forma 12'!VAS083_F_Kitostransport2Nuotekudumblot1</vt:lpstr>
      <vt:lpstr>VAS083_F_Kitostransport2Nuotekudumblot1</vt:lpstr>
      <vt:lpstr>'Forma 12'!VAS083_F_Kitostransport2Nuotekusurinki1</vt:lpstr>
      <vt:lpstr>VAS083_F_Kitostransport2Nuotekusurinki1</vt:lpstr>
      <vt:lpstr>'Forma 12'!VAS083_F_Kitostransport2Nuotekuvalymas1</vt:lpstr>
      <vt:lpstr>VAS083_F_Kitostransport2Nuotekuvalymas1</vt:lpstr>
      <vt:lpstr>'Forma 12'!VAS083_F_Kitostransport2Pavirsiniunuot1</vt:lpstr>
      <vt:lpstr>VAS083_F_Kitostransport2Pavirsiniunuot1</vt:lpstr>
      <vt:lpstr>'Forma 12'!VAS083_F_Kitostransport3Apskaitosveikla1</vt:lpstr>
      <vt:lpstr>VAS083_F_Kitostransport3Apskaitosveikla1</vt:lpstr>
      <vt:lpstr>'Forma 12'!VAS083_F_Kitostransport3Geriamojovande7</vt:lpstr>
      <vt:lpstr>VAS083_F_Kitostransport3Geriamojovande7</vt:lpstr>
      <vt:lpstr>'Forma 12'!VAS083_F_Kitostransport3Geriamojovande8</vt:lpstr>
      <vt:lpstr>VAS083_F_Kitostransport3Geriamojovande8</vt:lpstr>
      <vt:lpstr>'Forma 12'!VAS083_F_Kitostransport3Geriamojovande9</vt:lpstr>
      <vt:lpstr>VAS083_F_Kitostransport3Geriamojovande9</vt:lpstr>
      <vt:lpstr>'Forma 12'!VAS083_F_Kitostransport3Kitareguliuoja1</vt:lpstr>
      <vt:lpstr>VAS083_F_Kitostransport3Kitareguliuoja1</vt:lpstr>
      <vt:lpstr>'Forma 12'!VAS083_F_Kitostransport3Kitosveiklosne1</vt:lpstr>
      <vt:lpstr>VAS083_F_Kitostransport3Kitosveiklosne1</vt:lpstr>
      <vt:lpstr>'Forma 12'!VAS083_F_Kitostransport3Nuotekudumblot1</vt:lpstr>
      <vt:lpstr>VAS083_F_Kitostransport3Nuotekudumblot1</vt:lpstr>
      <vt:lpstr>'Forma 12'!VAS083_F_Kitostransport3Nuotekusurinki1</vt:lpstr>
      <vt:lpstr>VAS083_F_Kitostransport3Nuotekusurinki1</vt:lpstr>
      <vt:lpstr>'Forma 12'!VAS083_F_Kitostransport3Nuotekuvalymas1</vt:lpstr>
      <vt:lpstr>VAS083_F_Kitostransport3Nuotekuvalymas1</vt:lpstr>
      <vt:lpstr>'Forma 12'!VAS083_F_Kitostransport3Pavirsiniunuot1</vt:lpstr>
      <vt:lpstr>VAS083_F_Kitostransport3Pavirsiniunuot1</vt:lpstr>
      <vt:lpstr>'Forma 12'!VAS083_F_Lengviejiautom1Apskaitosveikla1</vt:lpstr>
      <vt:lpstr>VAS083_F_Lengviejiautom1Apskaitosveikla1</vt:lpstr>
      <vt:lpstr>'Forma 12'!VAS083_F_Lengviejiautom1Geriamojovande7</vt:lpstr>
      <vt:lpstr>VAS083_F_Lengviejiautom1Geriamojovande7</vt:lpstr>
      <vt:lpstr>'Forma 12'!VAS083_F_Lengviejiautom1Geriamojovande8</vt:lpstr>
      <vt:lpstr>VAS083_F_Lengviejiautom1Geriamojovande8</vt:lpstr>
      <vt:lpstr>'Forma 12'!VAS083_F_Lengviejiautom1Geriamojovande9</vt:lpstr>
      <vt:lpstr>VAS083_F_Lengviejiautom1Geriamojovande9</vt:lpstr>
      <vt:lpstr>'Forma 12'!VAS083_F_Lengviejiautom1Kitareguliuoja1</vt:lpstr>
      <vt:lpstr>VAS083_F_Lengviejiautom1Kitareguliuoja1</vt:lpstr>
      <vt:lpstr>'Forma 12'!VAS083_F_Lengviejiautom1Kitosveiklosne1</vt:lpstr>
      <vt:lpstr>VAS083_F_Lengviejiautom1Kitosveiklosne1</vt:lpstr>
      <vt:lpstr>'Forma 12'!VAS083_F_Lengviejiautom1Nuotekudumblot1</vt:lpstr>
      <vt:lpstr>VAS083_F_Lengviejiautom1Nuotekudumblot1</vt:lpstr>
      <vt:lpstr>'Forma 12'!VAS083_F_Lengviejiautom1Nuotekusurinki1</vt:lpstr>
      <vt:lpstr>VAS083_F_Lengviejiautom1Nuotekusurinki1</vt:lpstr>
      <vt:lpstr>'Forma 12'!VAS083_F_Lengviejiautom1Nuotekuvalymas1</vt:lpstr>
      <vt:lpstr>VAS083_F_Lengviejiautom1Nuotekuvalymas1</vt:lpstr>
      <vt:lpstr>'Forma 12'!VAS083_F_Lengviejiautom1Pavirsiniunuot1</vt:lpstr>
      <vt:lpstr>VAS083_F_Lengviejiautom1Pavirsiniunuot1</vt:lpstr>
      <vt:lpstr>'Forma 12'!VAS083_F_Lengviejiautom2Apskaitosveikla1</vt:lpstr>
      <vt:lpstr>VAS083_F_Lengviejiautom2Apskaitosveikla1</vt:lpstr>
      <vt:lpstr>'Forma 12'!VAS083_F_Lengviejiautom2Geriamojovande7</vt:lpstr>
      <vt:lpstr>VAS083_F_Lengviejiautom2Geriamojovande7</vt:lpstr>
      <vt:lpstr>'Forma 12'!VAS083_F_Lengviejiautom2Geriamojovande8</vt:lpstr>
      <vt:lpstr>VAS083_F_Lengviejiautom2Geriamojovande8</vt:lpstr>
      <vt:lpstr>'Forma 12'!VAS083_F_Lengviejiautom2Geriamojovande9</vt:lpstr>
      <vt:lpstr>VAS083_F_Lengviejiautom2Geriamojovande9</vt:lpstr>
      <vt:lpstr>'Forma 12'!VAS083_F_Lengviejiautom2Kitareguliuoja1</vt:lpstr>
      <vt:lpstr>VAS083_F_Lengviejiautom2Kitareguliuoja1</vt:lpstr>
      <vt:lpstr>'Forma 12'!VAS083_F_Lengviejiautom2Kitosveiklosne1</vt:lpstr>
      <vt:lpstr>VAS083_F_Lengviejiautom2Kitosveiklosne1</vt:lpstr>
      <vt:lpstr>'Forma 12'!VAS083_F_Lengviejiautom2Nuotekudumblot1</vt:lpstr>
      <vt:lpstr>VAS083_F_Lengviejiautom2Nuotekudumblot1</vt:lpstr>
      <vt:lpstr>'Forma 12'!VAS083_F_Lengviejiautom2Nuotekusurinki1</vt:lpstr>
      <vt:lpstr>VAS083_F_Lengviejiautom2Nuotekusurinki1</vt:lpstr>
      <vt:lpstr>'Forma 12'!VAS083_F_Lengviejiautom2Nuotekuvalymas1</vt:lpstr>
      <vt:lpstr>VAS083_F_Lengviejiautom2Nuotekuvalymas1</vt:lpstr>
      <vt:lpstr>'Forma 12'!VAS083_F_Lengviejiautom2Pavirsiniunuot1</vt:lpstr>
      <vt:lpstr>VAS083_F_Lengviejiautom2Pavirsiniunuot1</vt:lpstr>
      <vt:lpstr>'Forma 12'!VAS083_F_Lengviejiautom3Apskaitosveikla1</vt:lpstr>
      <vt:lpstr>VAS083_F_Lengviejiautom3Apskaitosveikla1</vt:lpstr>
      <vt:lpstr>'Forma 12'!VAS083_F_Lengviejiautom3Geriamojovande7</vt:lpstr>
      <vt:lpstr>VAS083_F_Lengviejiautom3Geriamojovande7</vt:lpstr>
      <vt:lpstr>'Forma 12'!VAS083_F_Lengviejiautom3Geriamojovande8</vt:lpstr>
      <vt:lpstr>VAS083_F_Lengviejiautom3Geriamojovande8</vt:lpstr>
      <vt:lpstr>'Forma 12'!VAS083_F_Lengviejiautom3Geriamojovande9</vt:lpstr>
      <vt:lpstr>VAS083_F_Lengviejiautom3Geriamojovande9</vt:lpstr>
      <vt:lpstr>'Forma 12'!VAS083_F_Lengviejiautom3Kitareguliuoja1</vt:lpstr>
      <vt:lpstr>VAS083_F_Lengviejiautom3Kitareguliuoja1</vt:lpstr>
      <vt:lpstr>'Forma 12'!VAS083_F_Lengviejiautom3Kitosveiklosne1</vt:lpstr>
      <vt:lpstr>VAS083_F_Lengviejiautom3Kitosveiklosne1</vt:lpstr>
      <vt:lpstr>'Forma 12'!VAS083_F_Lengviejiautom3Nuotekudumblot1</vt:lpstr>
      <vt:lpstr>VAS083_F_Lengviejiautom3Nuotekudumblot1</vt:lpstr>
      <vt:lpstr>'Forma 12'!VAS083_F_Lengviejiautom3Nuotekusurinki1</vt:lpstr>
      <vt:lpstr>VAS083_F_Lengviejiautom3Nuotekusurinki1</vt:lpstr>
      <vt:lpstr>'Forma 12'!VAS083_F_Lengviejiautom3Nuotekuvalymas1</vt:lpstr>
      <vt:lpstr>VAS083_F_Lengviejiautom3Nuotekuvalymas1</vt:lpstr>
      <vt:lpstr>'Forma 12'!VAS083_F_Lengviejiautom3Pavirsiniunuot1</vt:lpstr>
      <vt:lpstr>VAS083_F_Lengviejiautom3Pavirsiniunuot1</vt:lpstr>
      <vt:lpstr>'Forma 12'!VAS083_F_Masinosiriranga1Apskaitosveikla1</vt:lpstr>
      <vt:lpstr>VAS083_F_Masinosiriranga1Apskaitosveikla1</vt:lpstr>
      <vt:lpstr>'Forma 12'!VAS083_F_Masinosiriranga1Geriamojovande7</vt:lpstr>
      <vt:lpstr>VAS083_F_Masinosiriranga1Geriamojovande7</vt:lpstr>
      <vt:lpstr>'Forma 12'!VAS083_F_Masinosiriranga1Geriamojovande8</vt:lpstr>
      <vt:lpstr>VAS083_F_Masinosiriranga1Geriamojovande8</vt:lpstr>
      <vt:lpstr>'Forma 12'!VAS083_F_Masinosiriranga1Geriamojovande9</vt:lpstr>
      <vt:lpstr>VAS083_F_Masinosiriranga1Geriamojovande9</vt:lpstr>
      <vt:lpstr>'Forma 12'!VAS083_F_Masinosiriranga1Kitareguliuoja1</vt:lpstr>
      <vt:lpstr>VAS083_F_Masinosiriranga1Kitareguliuoja1</vt:lpstr>
      <vt:lpstr>'Forma 12'!VAS083_F_Masinosiriranga1Kitosveiklosne1</vt:lpstr>
      <vt:lpstr>VAS083_F_Masinosiriranga1Kitosveiklosne1</vt:lpstr>
      <vt:lpstr>'Forma 12'!VAS083_F_Masinosiriranga1Nuotekudumblot1</vt:lpstr>
      <vt:lpstr>VAS083_F_Masinosiriranga1Nuotekudumblot1</vt:lpstr>
      <vt:lpstr>'Forma 12'!VAS083_F_Masinosiriranga1Nuotekusurinki1</vt:lpstr>
      <vt:lpstr>VAS083_F_Masinosiriranga1Nuotekusurinki1</vt:lpstr>
      <vt:lpstr>'Forma 12'!VAS083_F_Masinosiriranga1Nuotekuvalymas1</vt:lpstr>
      <vt:lpstr>VAS083_F_Masinosiriranga1Nuotekuvalymas1</vt:lpstr>
      <vt:lpstr>'Forma 12'!VAS083_F_Masinosiriranga1Pavirsiniunuot1</vt:lpstr>
      <vt:lpstr>VAS083_F_Masinosiriranga1Pavirsiniunuot1</vt:lpstr>
      <vt:lpstr>'Forma 12'!VAS083_F_Masinosiriranga2Apskaitosveikla1</vt:lpstr>
      <vt:lpstr>VAS083_F_Masinosiriranga2Apskaitosveikla1</vt:lpstr>
      <vt:lpstr>'Forma 12'!VAS083_F_Masinosiriranga2Geriamojovande7</vt:lpstr>
      <vt:lpstr>VAS083_F_Masinosiriranga2Geriamojovande7</vt:lpstr>
      <vt:lpstr>'Forma 12'!VAS083_F_Masinosiriranga2Geriamojovande8</vt:lpstr>
      <vt:lpstr>VAS083_F_Masinosiriranga2Geriamojovande8</vt:lpstr>
      <vt:lpstr>'Forma 12'!VAS083_F_Masinosiriranga2Geriamojovande9</vt:lpstr>
      <vt:lpstr>VAS083_F_Masinosiriranga2Geriamojovande9</vt:lpstr>
      <vt:lpstr>'Forma 12'!VAS083_F_Masinosiriranga2Kitareguliuoja1</vt:lpstr>
      <vt:lpstr>VAS083_F_Masinosiriranga2Kitareguliuoja1</vt:lpstr>
      <vt:lpstr>'Forma 12'!VAS083_F_Masinosiriranga2Kitosveiklosne1</vt:lpstr>
      <vt:lpstr>VAS083_F_Masinosiriranga2Kitosveiklosne1</vt:lpstr>
      <vt:lpstr>'Forma 12'!VAS083_F_Masinosiriranga2Nuotekudumblot1</vt:lpstr>
      <vt:lpstr>VAS083_F_Masinosiriranga2Nuotekudumblot1</vt:lpstr>
      <vt:lpstr>'Forma 12'!VAS083_F_Masinosiriranga2Nuotekusurinki1</vt:lpstr>
      <vt:lpstr>VAS083_F_Masinosiriranga2Nuotekusurinki1</vt:lpstr>
      <vt:lpstr>'Forma 12'!VAS083_F_Masinosiriranga2Nuotekuvalymas1</vt:lpstr>
      <vt:lpstr>VAS083_F_Masinosiriranga2Nuotekuvalymas1</vt:lpstr>
      <vt:lpstr>'Forma 12'!VAS083_F_Masinosiriranga2Pavirsiniunuot1</vt:lpstr>
      <vt:lpstr>VAS083_F_Masinosiriranga2Pavirsiniunuot1</vt:lpstr>
      <vt:lpstr>'Forma 12'!VAS083_F_Masinosiriranga3Apskaitosveikla1</vt:lpstr>
      <vt:lpstr>VAS083_F_Masinosiriranga3Apskaitosveikla1</vt:lpstr>
      <vt:lpstr>'Forma 12'!VAS083_F_Masinosiriranga3Geriamojovande7</vt:lpstr>
      <vt:lpstr>VAS083_F_Masinosiriranga3Geriamojovande7</vt:lpstr>
      <vt:lpstr>'Forma 12'!VAS083_F_Masinosiriranga3Geriamojovande8</vt:lpstr>
      <vt:lpstr>VAS083_F_Masinosiriranga3Geriamojovande8</vt:lpstr>
      <vt:lpstr>'Forma 12'!VAS083_F_Masinosiriranga3Geriamojovande9</vt:lpstr>
      <vt:lpstr>VAS083_F_Masinosiriranga3Geriamojovande9</vt:lpstr>
      <vt:lpstr>'Forma 12'!VAS083_F_Masinosiriranga3Kitareguliuoja1</vt:lpstr>
      <vt:lpstr>VAS083_F_Masinosiriranga3Kitareguliuoja1</vt:lpstr>
      <vt:lpstr>'Forma 12'!VAS083_F_Masinosiriranga3Kitosveiklosne1</vt:lpstr>
      <vt:lpstr>VAS083_F_Masinosiriranga3Kitosveiklosne1</vt:lpstr>
      <vt:lpstr>'Forma 12'!VAS083_F_Masinosiriranga3Nuotekudumblot1</vt:lpstr>
      <vt:lpstr>VAS083_F_Masinosiriranga3Nuotekudumblot1</vt:lpstr>
      <vt:lpstr>'Forma 12'!VAS083_F_Masinosiriranga3Nuotekusurinki1</vt:lpstr>
      <vt:lpstr>VAS083_F_Masinosiriranga3Nuotekusurinki1</vt:lpstr>
      <vt:lpstr>'Forma 12'!VAS083_F_Masinosiriranga3Nuotekuvalymas1</vt:lpstr>
      <vt:lpstr>VAS083_F_Masinosiriranga3Nuotekuvalymas1</vt:lpstr>
      <vt:lpstr>'Forma 12'!VAS083_F_Masinosiriranga3Pavirsiniunuot1</vt:lpstr>
      <vt:lpstr>VAS083_F_Masinosiriranga3Pavirsiniunuot1</vt:lpstr>
      <vt:lpstr>'Forma 12'!VAS083_F_Nematerialusis1Apskaitosveikla1</vt:lpstr>
      <vt:lpstr>VAS083_F_Nematerialusis1Apskaitosveikla1</vt:lpstr>
      <vt:lpstr>'Forma 12'!VAS083_F_Nematerialusis1Geriamojovande7</vt:lpstr>
      <vt:lpstr>VAS083_F_Nematerialusis1Geriamojovande7</vt:lpstr>
      <vt:lpstr>'Forma 12'!VAS083_F_Nematerialusis1Geriamojovande8</vt:lpstr>
      <vt:lpstr>VAS083_F_Nematerialusis1Geriamojovande8</vt:lpstr>
      <vt:lpstr>'Forma 12'!VAS083_F_Nematerialusis1Geriamojovande9</vt:lpstr>
      <vt:lpstr>VAS083_F_Nematerialusis1Geriamojovande9</vt:lpstr>
      <vt:lpstr>'Forma 12'!VAS083_F_Nematerialusis1Kitareguliuoja1</vt:lpstr>
      <vt:lpstr>VAS083_F_Nematerialusis1Kitareguliuoja1</vt:lpstr>
      <vt:lpstr>'Forma 12'!VAS083_F_Nematerialusis1Kitosveiklosne1</vt:lpstr>
      <vt:lpstr>VAS083_F_Nematerialusis1Kitosveiklosne1</vt:lpstr>
      <vt:lpstr>'Forma 12'!VAS083_F_Nematerialusis1Nuotekudumblot1</vt:lpstr>
      <vt:lpstr>VAS083_F_Nematerialusis1Nuotekudumblot1</vt:lpstr>
      <vt:lpstr>'Forma 12'!VAS083_F_Nematerialusis1Nuotekusurinki1</vt:lpstr>
      <vt:lpstr>VAS083_F_Nematerialusis1Nuotekusurinki1</vt:lpstr>
      <vt:lpstr>'Forma 12'!VAS083_F_Nematerialusis1Nuotekuvalymas1</vt:lpstr>
      <vt:lpstr>VAS083_F_Nematerialusis1Nuotekuvalymas1</vt:lpstr>
      <vt:lpstr>'Forma 12'!VAS083_F_Nematerialusis1Pavirsiniunuot1</vt:lpstr>
      <vt:lpstr>VAS083_F_Nematerialusis1Pavirsiniunuot1</vt:lpstr>
      <vt:lpstr>'Forma 12'!VAS083_F_Nematerialusis2Apskaitosveikla1</vt:lpstr>
      <vt:lpstr>VAS083_F_Nematerialusis2Apskaitosveikla1</vt:lpstr>
      <vt:lpstr>'Forma 12'!VAS083_F_Nematerialusis2Geriamojovande7</vt:lpstr>
      <vt:lpstr>VAS083_F_Nematerialusis2Geriamojovande7</vt:lpstr>
      <vt:lpstr>'Forma 12'!VAS083_F_Nematerialusis2Geriamojovande8</vt:lpstr>
      <vt:lpstr>VAS083_F_Nematerialusis2Geriamojovande8</vt:lpstr>
      <vt:lpstr>'Forma 12'!VAS083_F_Nematerialusis2Geriamojovande9</vt:lpstr>
      <vt:lpstr>VAS083_F_Nematerialusis2Geriamojovande9</vt:lpstr>
      <vt:lpstr>'Forma 12'!VAS083_F_Nematerialusis2Kitareguliuoja1</vt:lpstr>
      <vt:lpstr>VAS083_F_Nematerialusis2Kitareguliuoja1</vt:lpstr>
      <vt:lpstr>'Forma 12'!VAS083_F_Nematerialusis2Kitosveiklosne1</vt:lpstr>
      <vt:lpstr>VAS083_F_Nematerialusis2Kitosveiklosne1</vt:lpstr>
      <vt:lpstr>'Forma 12'!VAS083_F_Nematerialusis2Nuotekudumblot1</vt:lpstr>
      <vt:lpstr>VAS083_F_Nematerialusis2Nuotekudumblot1</vt:lpstr>
      <vt:lpstr>'Forma 12'!VAS083_F_Nematerialusis2Nuotekusurinki1</vt:lpstr>
      <vt:lpstr>VAS083_F_Nematerialusis2Nuotekusurinki1</vt:lpstr>
      <vt:lpstr>'Forma 12'!VAS083_F_Nematerialusis2Nuotekuvalymas1</vt:lpstr>
      <vt:lpstr>VAS083_F_Nematerialusis2Nuotekuvalymas1</vt:lpstr>
      <vt:lpstr>'Forma 12'!VAS083_F_Nematerialusis2Pavirsiniunuot1</vt:lpstr>
      <vt:lpstr>VAS083_F_Nematerialusis2Pavirsiniunuot1</vt:lpstr>
      <vt:lpstr>'Forma 12'!VAS083_F_Nematerialusis3Apskaitosveikla1</vt:lpstr>
      <vt:lpstr>VAS083_F_Nematerialusis3Apskaitosveikla1</vt:lpstr>
      <vt:lpstr>'Forma 12'!VAS083_F_Nematerialusis3Geriamojovande7</vt:lpstr>
      <vt:lpstr>VAS083_F_Nematerialusis3Geriamojovande7</vt:lpstr>
      <vt:lpstr>'Forma 12'!VAS083_F_Nematerialusis3Geriamojovande8</vt:lpstr>
      <vt:lpstr>VAS083_F_Nematerialusis3Geriamojovande8</vt:lpstr>
      <vt:lpstr>'Forma 12'!VAS083_F_Nematerialusis3Geriamojovande9</vt:lpstr>
      <vt:lpstr>VAS083_F_Nematerialusis3Geriamojovande9</vt:lpstr>
      <vt:lpstr>'Forma 12'!VAS083_F_Nematerialusis3Kitareguliuoja1</vt:lpstr>
      <vt:lpstr>VAS083_F_Nematerialusis3Kitareguliuoja1</vt:lpstr>
      <vt:lpstr>'Forma 12'!VAS083_F_Nematerialusis3Kitosveiklosne1</vt:lpstr>
      <vt:lpstr>VAS083_F_Nematerialusis3Kitosveiklosne1</vt:lpstr>
      <vt:lpstr>'Forma 12'!VAS083_F_Nematerialusis3Nuotekudumblot1</vt:lpstr>
      <vt:lpstr>VAS083_F_Nematerialusis3Nuotekudumblot1</vt:lpstr>
      <vt:lpstr>'Forma 12'!VAS083_F_Nematerialusis3Nuotekusurinki1</vt:lpstr>
      <vt:lpstr>VAS083_F_Nematerialusis3Nuotekusurinki1</vt:lpstr>
      <vt:lpstr>'Forma 12'!VAS083_F_Nematerialusis3Nuotekuvalymas1</vt:lpstr>
      <vt:lpstr>VAS083_F_Nematerialusis3Nuotekuvalymas1</vt:lpstr>
      <vt:lpstr>'Forma 12'!VAS083_F_Nematerialusis3Pavirsiniunuot1</vt:lpstr>
      <vt:lpstr>VAS083_F_Nematerialusis3Pavirsiniunuot1</vt:lpstr>
      <vt:lpstr>'Forma 12'!VAS083_F_Netiesiogiaipa1Apskaitosveikla1</vt:lpstr>
      <vt:lpstr>VAS083_F_Netiesiogiaipa1Apskaitosveikla1</vt:lpstr>
      <vt:lpstr>'Forma 12'!VAS083_F_Netiesiogiaipa1Geriamojovande7</vt:lpstr>
      <vt:lpstr>VAS083_F_Netiesiogiaipa1Geriamojovande7</vt:lpstr>
      <vt:lpstr>'Forma 12'!VAS083_F_Netiesiogiaipa1Geriamojovande8</vt:lpstr>
      <vt:lpstr>VAS083_F_Netiesiogiaipa1Geriamojovande8</vt:lpstr>
      <vt:lpstr>'Forma 12'!VAS083_F_Netiesiogiaipa1Geriamojovande9</vt:lpstr>
      <vt:lpstr>VAS083_F_Netiesiogiaipa1Geriamojovande9</vt:lpstr>
      <vt:lpstr>'Forma 12'!VAS083_F_Netiesiogiaipa1Kitareguliuoja1</vt:lpstr>
      <vt:lpstr>VAS083_F_Netiesiogiaipa1Kitareguliuoja1</vt:lpstr>
      <vt:lpstr>'Forma 12'!VAS083_F_Netiesiogiaipa1Kitosveiklosne1</vt:lpstr>
      <vt:lpstr>VAS083_F_Netiesiogiaipa1Kitosveiklosne1</vt:lpstr>
      <vt:lpstr>'Forma 12'!VAS083_F_Netiesiogiaipa1Nuotekudumblot1</vt:lpstr>
      <vt:lpstr>VAS083_F_Netiesiogiaipa1Nuotekudumblot1</vt:lpstr>
      <vt:lpstr>'Forma 12'!VAS083_F_Netiesiogiaipa1Nuotekusurinki1</vt:lpstr>
      <vt:lpstr>VAS083_F_Netiesiogiaipa1Nuotekusurinki1</vt:lpstr>
      <vt:lpstr>'Forma 12'!VAS083_F_Netiesiogiaipa1Nuotekuvalymas1</vt:lpstr>
      <vt:lpstr>VAS083_F_Netiesiogiaipa1Nuotekuvalymas1</vt:lpstr>
      <vt:lpstr>'Forma 12'!VAS083_F_Netiesiogiaipa1Pavirsiniunuot1</vt:lpstr>
      <vt:lpstr>VAS083_F_Netiesiogiaipa1Pavirsiniunuot1</vt:lpstr>
      <vt:lpstr>'Forma 12'!VAS083_F_Nuotekuirdumbl1Apskaitosveikla1</vt:lpstr>
      <vt:lpstr>VAS083_F_Nuotekuirdumbl1Apskaitosveikla1</vt:lpstr>
      <vt:lpstr>'Forma 12'!VAS083_F_Nuotekuirdumbl1Geriamojovande7</vt:lpstr>
      <vt:lpstr>VAS083_F_Nuotekuirdumbl1Geriamojovande7</vt:lpstr>
      <vt:lpstr>'Forma 12'!VAS083_F_Nuotekuirdumbl1Geriamojovande8</vt:lpstr>
      <vt:lpstr>VAS083_F_Nuotekuirdumbl1Geriamojovande8</vt:lpstr>
      <vt:lpstr>'Forma 12'!VAS083_F_Nuotekuirdumbl1Geriamojovande9</vt:lpstr>
      <vt:lpstr>VAS083_F_Nuotekuirdumbl1Geriamojovande9</vt:lpstr>
      <vt:lpstr>'Forma 12'!VAS083_F_Nuotekuirdumbl1Kitareguliuoja1</vt:lpstr>
      <vt:lpstr>VAS083_F_Nuotekuirdumbl1Kitareguliuoja1</vt:lpstr>
      <vt:lpstr>'Forma 12'!VAS083_F_Nuotekuirdumbl1Kitosveiklosne1</vt:lpstr>
      <vt:lpstr>VAS083_F_Nuotekuirdumbl1Kitosveiklosne1</vt:lpstr>
      <vt:lpstr>'Forma 12'!VAS083_F_Nuotekuirdumbl1Nuotekudumblot1</vt:lpstr>
      <vt:lpstr>VAS083_F_Nuotekuirdumbl1Nuotekudumblot1</vt:lpstr>
      <vt:lpstr>'Forma 12'!VAS083_F_Nuotekuirdumbl1Nuotekusurinki1</vt:lpstr>
      <vt:lpstr>VAS083_F_Nuotekuirdumbl1Nuotekusurinki1</vt:lpstr>
      <vt:lpstr>'Forma 12'!VAS083_F_Nuotekuirdumbl1Nuotekuvalymas1</vt:lpstr>
      <vt:lpstr>VAS083_F_Nuotekuirdumbl1Nuotekuvalymas1</vt:lpstr>
      <vt:lpstr>'Forma 12'!VAS083_F_Nuotekuirdumbl1Pavirsiniunuot1</vt:lpstr>
      <vt:lpstr>VAS083_F_Nuotekuirdumbl1Pavirsiniunuot1</vt:lpstr>
      <vt:lpstr>'Forma 12'!VAS083_F_Nuotekuirdumbl2Apskaitosveikla1</vt:lpstr>
      <vt:lpstr>VAS083_F_Nuotekuirdumbl2Apskaitosveikla1</vt:lpstr>
      <vt:lpstr>'Forma 12'!VAS083_F_Nuotekuirdumbl2Geriamojovande7</vt:lpstr>
      <vt:lpstr>VAS083_F_Nuotekuirdumbl2Geriamojovande7</vt:lpstr>
      <vt:lpstr>'Forma 12'!VAS083_F_Nuotekuirdumbl2Geriamojovande8</vt:lpstr>
      <vt:lpstr>VAS083_F_Nuotekuirdumbl2Geriamojovande8</vt:lpstr>
      <vt:lpstr>'Forma 12'!VAS083_F_Nuotekuirdumbl2Geriamojovande9</vt:lpstr>
      <vt:lpstr>VAS083_F_Nuotekuirdumbl2Geriamojovande9</vt:lpstr>
      <vt:lpstr>'Forma 12'!VAS083_F_Nuotekuirdumbl2Kitareguliuoja1</vt:lpstr>
      <vt:lpstr>VAS083_F_Nuotekuirdumbl2Kitareguliuoja1</vt:lpstr>
      <vt:lpstr>'Forma 12'!VAS083_F_Nuotekuirdumbl2Kitosveiklosne1</vt:lpstr>
      <vt:lpstr>VAS083_F_Nuotekuirdumbl2Kitosveiklosne1</vt:lpstr>
      <vt:lpstr>'Forma 12'!VAS083_F_Nuotekuirdumbl2Nuotekudumblot1</vt:lpstr>
      <vt:lpstr>VAS083_F_Nuotekuirdumbl2Nuotekudumblot1</vt:lpstr>
      <vt:lpstr>'Forma 12'!VAS083_F_Nuotekuirdumbl2Nuotekusurinki1</vt:lpstr>
      <vt:lpstr>VAS083_F_Nuotekuirdumbl2Nuotekusurinki1</vt:lpstr>
      <vt:lpstr>'Forma 12'!VAS083_F_Nuotekuirdumbl2Nuotekuvalymas1</vt:lpstr>
      <vt:lpstr>VAS083_F_Nuotekuirdumbl2Nuotekuvalymas1</vt:lpstr>
      <vt:lpstr>'Forma 12'!VAS083_F_Nuotekuirdumbl2Pavirsiniunuot1</vt:lpstr>
      <vt:lpstr>VAS083_F_Nuotekuirdumbl2Pavirsiniunuot1</vt:lpstr>
      <vt:lpstr>'Forma 12'!VAS083_F_Nuotekuirdumbl3Apskaitosveikla1</vt:lpstr>
      <vt:lpstr>VAS083_F_Nuotekuirdumbl3Apskaitosveikla1</vt:lpstr>
      <vt:lpstr>'Forma 12'!VAS083_F_Nuotekuirdumbl3Geriamojovande7</vt:lpstr>
      <vt:lpstr>VAS083_F_Nuotekuirdumbl3Geriamojovande7</vt:lpstr>
      <vt:lpstr>'Forma 12'!VAS083_F_Nuotekuirdumbl3Geriamojovande8</vt:lpstr>
      <vt:lpstr>VAS083_F_Nuotekuirdumbl3Geriamojovande8</vt:lpstr>
      <vt:lpstr>'Forma 12'!VAS083_F_Nuotekuirdumbl3Geriamojovande9</vt:lpstr>
      <vt:lpstr>VAS083_F_Nuotekuirdumbl3Geriamojovande9</vt:lpstr>
      <vt:lpstr>'Forma 12'!VAS083_F_Nuotekuirdumbl3Kitareguliuoja1</vt:lpstr>
      <vt:lpstr>VAS083_F_Nuotekuirdumbl3Kitareguliuoja1</vt:lpstr>
      <vt:lpstr>'Forma 12'!VAS083_F_Nuotekuirdumbl3Kitosveiklosne1</vt:lpstr>
      <vt:lpstr>VAS083_F_Nuotekuirdumbl3Kitosveiklosne1</vt:lpstr>
      <vt:lpstr>'Forma 12'!VAS083_F_Nuotekuirdumbl3Nuotekudumblot1</vt:lpstr>
      <vt:lpstr>VAS083_F_Nuotekuirdumbl3Nuotekudumblot1</vt:lpstr>
      <vt:lpstr>'Forma 12'!VAS083_F_Nuotekuirdumbl3Nuotekusurinki1</vt:lpstr>
      <vt:lpstr>VAS083_F_Nuotekuirdumbl3Nuotekusurinki1</vt:lpstr>
      <vt:lpstr>'Forma 12'!VAS083_F_Nuotekuirdumbl3Nuotekuvalymas1</vt:lpstr>
      <vt:lpstr>VAS083_F_Nuotekuirdumbl3Nuotekuvalymas1</vt:lpstr>
      <vt:lpstr>'Forma 12'!VAS083_F_Nuotekuirdumbl3Pavirsiniunuot1</vt:lpstr>
      <vt:lpstr>VAS083_F_Nuotekuirdumbl3Pavirsiniunuot1</vt:lpstr>
      <vt:lpstr>'Forma 12'!VAS083_F_Pastataiadmini1Apskaitosveikla1</vt:lpstr>
      <vt:lpstr>VAS083_F_Pastataiadmini1Apskaitosveikla1</vt:lpstr>
      <vt:lpstr>'Forma 12'!VAS083_F_Pastataiadmini1Geriamojovande7</vt:lpstr>
      <vt:lpstr>VAS083_F_Pastataiadmini1Geriamojovande7</vt:lpstr>
      <vt:lpstr>'Forma 12'!VAS083_F_Pastataiadmini1Geriamojovande8</vt:lpstr>
      <vt:lpstr>VAS083_F_Pastataiadmini1Geriamojovande8</vt:lpstr>
      <vt:lpstr>'Forma 12'!VAS083_F_Pastataiadmini1Geriamojovande9</vt:lpstr>
      <vt:lpstr>VAS083_F_Pastataiadmini1Geriamojovande9</vt:lpstr>
      <vt:lpstr>'Forma 12'!VAS083_F_Pastataiadmini1Kitareguliuoja1</vt:lpstr>
      <vt:lpstr>VAS083_F_Pastataiadmini1Kitareguliuoja1</vt:lpstr>
      <vt:lpstr>'Forma 12'!VAS083_F_Pastataiadmini1Kitosveiklosne1</vt:lpstr>
      <vt:lpstr>VAS083_F_Pastataiadmini1Kitosveiklosne1</vt:lpstr>
      <vt:lpstr>'Forma 12'!VAS083_F_Pastataiadmini1Nuotekudumblot1</vt:lpstr>
      <vt:lpstr>VAS083_F_Pastataiadmini1Nuotekudumblot1</vt:lpstr>
      <vt:lpstr>'Forma 12'!VAS083_F_Pastataiadmini1Nuotekusurinki1</vt:lpstr>
      <vt:lpstr>VAS083_F_Pastataiadmini1Nuotekusurinki1</vt:lpstr>
      <vt:lpstr>'Forma 12'!VAS083_F_Pastataiadmini1Nuotekuvalymas1</vt:lpstr>
      <vt:lpstr>VAS083_F_Pastataiadmini1Nuotekuvalymas1</vt:lpstr>
      <vt:lpstr>'Forma 12'!VAS083_F_Pastataiadmini1Pavirsiniunuot1</vt:lpstr>
      <vt:lpstr>VAS083_F_Pastataiadmini1Pavirsiniunuot1</vt:lpstr>
      <vt:lpstr>'Forma 12'!VAS083_F_Pastataiadmini2Apskaitosveikla1</vt:lpstr>
      <vt:lpstr>VAS083_F_Pastataiadmini2Apskaitosveikla1</vt:lpstr>
      <vt:lpstr>'Forma 12'!VAS083_F_Pastataiadmini2Geriamojovande7</vt:lpstr>
      <vt:lpstr>VAS083_F_Pastataiadmini2Geriamojovande7</vt:lpstr>
      <vt:lpstr>'Forma 12'!VAS083_F_Pastataiadmini2Geriamojovande8</vt:lpstr>
      <vt:lpstr>VAS083_F_Pastataiadmini2Geriamojovande8</vt:lpstr>
      <vt:lpstr>'Forma 12'!VAS083_F_Pastataiadmini2Geriamojovande9</vt:lpstr>
      <vt:lpstr>VAS083_F_Pastataiadmini2Geriamojovande9</vt:lpstr>
      <vt:lpstr>'Forma 12'!VAS083_F_Pastataiadmini2Kitareguliuoja1</vt:lpstr>
      <vt:lpstr>VAS083_F_Pastataiadmini2Kitareguliuoja1</vt:lpstr>
      <vt:lpstr>'Forma 12'!VAS083_F_Pastataiadmini2Kitosveiklosne1</vt:lpstr>
      <vt:lpstr>VAS083_F_Pastataiadmini2Kitosveiklosne1</vt:lpstr>
      <vt:lpstr>'Forma 12'!VAS083_F_Pastataiadmini2Nuotekudumblot1</vt:lpstr>
      <vt:lpstr>VAS083_F_Pastataiadmini2Nuotekudumblot1</vt:lpstr>
      <vt:lpstr>'Forma 12'!VAS083_F_Pastataiadmini2Nuotekusurinki1</vt:lpstr>
      <vt:lpstr>VAS083_F_Pastataiadmini2Nuotekusurinki1</vt:lpstr>
      <vt:lpstr>'Forma 12'!VAS083_F_Pastataiadmini2Nuotekuvalymas1</vt:lpstr>
      <vt:lpstr>VAS083_F_Pastataiadmini2Nuotekuvalymas1</vt:lpstr>
      <vt:lpstr>'Forma 12'!VAS083_F_Pastataiadmini2Pavirsiniunuot1</vt:lpstr>
      <vt:lpstr>VAS083_F_Pastataiadmini2Pavirsiniunuot1</vt:lpstr>
      <vt:lpstr>'Forma 12'!VAS083_F_Pastataiadmini3Apskaitosveikla1</vt:lpstr>
      <vt:lpstr>VAS083_F_Pastataiadmini3Apskaitosveikla1</vt:lpstr>
      <vt:lpstr>'Forma 12'!VAS083_F_Pastataiadmini3Geriamojovande7</vt:lpstr>
      <vt:lpstr>VAS083_F_Pastataiadmini3Geriamojovande7</vt:lpstr>
      <vt:lpstr>'Forma 12'!VAS083_F_Pastataiadmini3Geriamojovande8</vt:lpstr>
      <vt:lpstr>VAS083_F_Pastataiadmini3Geriamojovande8</vt:lpstr>
      <vt:lpstr>'Forma 12'!VAS083_F_Pastataiadmini3Geriamojovande9</vt:lpstr>
      <vt:lpstr>VAS083_F_Pastataiadmini3Geriamojovande9</vt:lpstr>
      <vt:lpstr>'Forma 12'!VAS083_F_Pastataiadmini3Kitareguliuoja1</vt:lpstr>
      <vt:lpstr>VAS083_F_Pastataiadmini3Kitareguliuoja1</vt:lpstr>
      <vt:lpstr>'Forma 12'!VAS083_F_Pastataiadmini3Kitosveiklosne1</vt:lpstr>
      <vt:lpstr>VAS083_F_Pastataiadmini3Kitosveiklosne1</vt:lpstr>
      <vt:lpstr>'Forma 12'!VAS083_F_Pastataiadmini3Nuotekudumblot1</vt:lpstr>
      <vt:lpstr>VAS083_F_Pastataiadmini3Nuotekudumblot1</vt:lpstr>
      <vt:lpstr>'Forma 12'!VAS083_F_Pastataiadmini3Nuotekusurinki1</vt:lpstr>
      <vt:lpstr>VAS083_F_Pastataiadmini3Nuotekusurinki1</vt:lpstr>
      <vt:lpstr>'Forma 12'!VAS083_F_Pastataiadmini3Nuotekuvalymas1</vt:lpstr>
      <vt:lpstr>VAS083_F_Pastataiadmini3Nuotekuvalymas1</vt:lpstr>
      <vt:lpstr>'Forma 12'!VAS083_F_Pastataiadmini3Pavirsiniunuot1</vt:lpstr>
      <vt:lpstr>VAS083_F_Pastataiadmini3Pavirsiniunuot1</vt:lpstr>
      <vt:lpstr>'Forma 12'!VAS083_F_Pastataiirstat1Apskaitosveikla1</vt:lpstr>
      <vt:lpstr>VAS083_F_Pastataiirstat1Apskaitosveikla1</vt:lpstr>
      <vt:lpstr>'Forma 12'!VAS083_F_Pastataiirstat1Geriamojovande7</vt:lpstr>
      <vt:lpstr>VAS083_F_Pastataiirstat1Geriamojovande7</vt:lpstr>
      <vt:lpstr>'Forma 12'!VAS083_F_Pastataiirstat1Geriamojovande8</vt:lpstr>
      <vt:lpstr>VAS083_F_Pastataiirstat1Geriamojovande8</vt:lpstr>
      <vt:lpstr>'Forma 12'!VAS083_F_Pastataiirstat1Geriamojovande9</vt:lpstr>
      <vt:lpstr>VAS083_F_Pastataiirstat1Geriamojovande9</vt:lpstr>
      <vt:lpstr>'Forma 12'!VAS083_F_Pastataiirstat1Kitareguliuoja1</vt:lpstr>
      <vt:lpstr>VAS083_F_Pastataiirstat1Kitareguliuoja1</vt:lpstr>
      <vt:lpstr>'Forma 12'!VAS083_F_Pastataiirstat1Kitosveiklosne1</vt:lpstr>
      <vt:lpstr>VAS083_F_Pastataiirstat1Kitosveiklosne1</vt:lpstr>
      <vt:lpstr>'Forma 12'!VAS083_F_Pastataiirstat1Nuotekudumblot1</vt:lpstr>
      <vt:lpstr>VAS083_F_Pastataiirstat1Nuotekudumblot1</vt:lpstr>
      <vt:lpstr>'Forma 12'!VAS083_F_Pastataiirstat1Nuotekusurinki1</vt:lpstr>
      <vt:lpstr>VAS083_F_Pastataiirstat1Nuotekusurinki1</vt:lpstr>
      <vt:lpstr>'Forma 12'!VAS083_F_Pastataiirstat1Nuotekuvalymas1</vt:lpstr>
      <vt:lpstr>VAS083_F_Pastataiirstat1Nuotekuvalymas1</vt:lpstr>
      <vt:lpstr>'Forma 12'!VAS083_F_Pastataiirstat1Pavirsiniunuot1</vt:lpstr>
      <vt:lpstr>VAS083_F_Pastataiirstat1Pavirsiniunuot1</vt:lpstr>
      <vt:lpstr>'Forma 12'!VAS083_F_Pastataiirstat2Apskaitosveikla1</vt:lpstr>
      <vt:lpstr>VAS083_F_Pastataiirstat2Apskaitosveikla1</vt:lpstr>
      <vt:lpstr>'Forma 12'!VAS083_F_Pastataiirstat2Geriamojovande7</vt:lpstr>
      <vt:lpstr>VAS083_F_Pastataiirstat2Geriamojovande7</vt:lpstr>
      <vt:lpstr>'Forma 12'!VAS083_F_Pastataiirstat2Geriamojovande8</vt:lpstr>
      <vt:lpstr>VAS083_F_Pastataiirstat2Geriamojovande8</vt:lpstr>
      <vt:lpstr>'Forma 12'!VAS083_F_Pastataiirstat2Geriamojovande9</vt:lpstr>
      <vt:lpstr>VAS083_F_Pastataiirstat2Geriamojovande9</vt:lpstr>
      <vt:lpstr>'Forma 12'!VAS083_F_Pastataiirstat2Kitareguliuoja1</vt:lpstr>
      <vt:lpstr>VAS083_F_Pastataiirstat2Kitareguliuoja1</vt:lpstr>
      <vt:lpstr>'Forma 12'!VAS083_F_Pastataiirstat2Kitosveiklosne1</vt:lpstr>
      <vt:lpstr>VAS083_F_Pastataiirstat2Kitosveiklosne1</vt:lpstr>
      <vt:lpstr>'Forma 12'!VAS083_F_Pastataiirstat2Nuotekudumblot1</vt:lpstr>
      <vt:lpstr>VAS083_F_Pastataiirstat2Nuotekudumblot1</vt:lpstr>
      <vt:lpstr>'Forma 12'!VAS083_F_Pastataiirstat2Nuotekusurinki1</vt:lpstr>
      <vt:lpstr>VAS083_F_Pastataiirstat2Nuotekusurinki1</vt:lpstr>
      <vt:lpstr>'Forma 12'!VAS083_F_Pastataiirstat2Nuotekuvalymas1</vt:lpstr>
      <vt:lpstr>VAS083_F_Pastataiirstat2Nuotekuvalymas1</vt:lpstr>
      <vt:lpstr>'Forma 12'!VAS083_F_Pastataiirstat2Pavirsiniunuot1</vt:lpstr>
      <vt:lpstr>VAS083_F_Pastataiirstat2Pavirsiniunuot1</vt:lpstr>
      <vt:lpstr>'Forma 12'!VAS083_F_Pastataiirstat3Apskaitosveikla1</vt:lpstr>
      <vt:lpstr>VAS083_F_Pastataiirstat3Apskaitosveikla1</vt:lpstr>
      <vt:lpstr>'Forma 12'!VAS083_F_Pastataiirstat3Geriamojovande7</vt:lpstr>
      <vt:lpstr>VAS083_F_Pastataiirstat3Geriamojovande7</vt:lpstr>
      <vt:lpstr>'Forma 12'!VAS083_F_Pastataiirstat3Geriamojovande8</vt:lpstr>
      <vt:lpstr>VAS083_F_Pastataiirstat3Geriamojovande8</vt:lpstr>
      <vt:lpstr>'Forma 12'!VAS083_F_Pastataiirstat3Geriamojovande9</vt:lpstr>
      <vt:lpstr>VAS083_F_Pastataiirstat3Geriamojovande9</vt:lpstr>
      <vt:lpstr>'Forma 12'!VAS083_F_Pastataiirstat3Kitareguliuoja1</vt:lpstr>
      <vt:lpstr>VAS083_F_Pastataiirstat3Kitareguliuoja1</vt:lpstr>
      <vt:lpstr>'Forma 12'!VAS083_F_Pastataiirstat3Kitosveiklosne1</vt:lpstr>
      <vt:lpstr>VAS083_F_Pastataiirstat3Kitosveiklosne1</vt:lpstr>
      <vt:lpstr>'Forma 12'!VAS083_F_Pastataiirstat3Nuotekudumblot1</vt:lpstr>
      <vt:lpstr>VAS083_F_Pastataiirstat3Nuotekudumblot1</vt:lpstr>
      <vt:lpstr>'Forma 12'!VAS083_F_Pastataiirstat3Nuotekusurinki1</vt:lpstr>
      <vt:lpstr>VAS083_F_Pastataiirstat3Nuotekusurinki1</vt:lpstr>
      <vt:lpstr>'Forma 12'!VAS083_F_Pastataiirstat3Nuotekuvalymas1</vt:lpstr>
      <vt:lpstr>VAS083_F_Pastataiirstat3Nuotekuvalymas1</vt:lpstr>
      <vt:lpstr>'Forma 12'!VAS083_F_Pastataiirstat3Pavirsiniunuot1</vt:lpstr>
      <vt:lpstr>VAS083_F_Pastataiirstat3Pavirsiniunuot1</vt:lpstr>
      <vt:lpstr>'Forma 12'!VAS083_F_Saulessviesose1Apskaitosveikla1</vt:lpstr>
      <vt:lpstr>VAS083_F_Saulessviesose1Apskaitosveikla1</vt:lpstr>
      <vt:lpstr>'Forma 12'!VAS083_F_Saulessviesose1Geriamojovande7</vt:lpstr>
      <vt:lpstr>VAS083_F_Saulessviesose1Geriamojovande7</vt:lpstr>
      <vt:lpstr>'Forma 12'!VAS083_F_Saulessviesose1Geriamojovande8</vt:lpstr>
      <vt:lpstr>VAS083_F_Saulessviesose1Geriamojovande8</vt:lpstr>
      <vt:lpstr>'Forma 12'!VAS083_F_Saulessviesose1Geriamojovande9</vt:lpstr>
      <vt:lpstr>VAS083_F_Saulessviesose1Geriamojovande9</vt:lpstr>
      <vt:lpstr>'Forma 12'!VAS083_F_Saulessviesose1Kitareguliuoja1</vt:lpstr>
      <vt:lpstr>VAS083_F_Saulessviesose1Kitareguliuoja1</vt:lpstr>
      <vt:lpstr>'Forma 12'!VAS083_F_Saulessviesose1Kitosveiklosne1</vt:lpstr>
      <vt:lpstr>VAS083_F_Saulessviesose1Kitosveiklosne1</vt:lpstr>
      <vt:lpstr>'Forma 12'!VAS083_F_Saulessviesose1Nuotekudumblot1</vt:lpstr>
      <vt:lpstr>VAS083_F_Saulessviesose1Nuotekudumblot1</vt:lpstr>
      <vt:lpstr>'Forma 12'!VAS083_F_Saulessviesose1Nuotekusurinki1</vt:lpstr>
      <vt:lpstr>VAS083_F_Saulessviesose1Nuotekusurinki1</vt:lpstr>
      <vt:lpstr>'Forma 12'!VAS083_F_Saulessviesose1Nuotekuvalymas1</vt:lpstr>
      <vt:lpstr>VAS083_F_Saulessviesose1Nuotekuvalymas1</vt:lpstr>
      <vt:lpstr>'Forma 12'!VAS083_F_Saulessviesose1Pavirsiniunuot1</vt:lpstr>
      <vt:lpstr>VAS083_F_Saulessviesose1Pavirsiniunuot1</vt:lpstr>
      <vt:lpstr>'Forma 12'!VAS083_F_Saulessviesose2Apskaitosveikla1</vt:lpstr>
      <vt:lpstr>VAS083_F_Saulessviesose2Apskaitosveikla1</vt:lpstr>
      <vt:lpstr>'Forma 12'!VAS083_F_Saulessviesose2Geriamojovande7</vt:lpstr>
      <vt:lpstr>VAS083_F_Saulessviesose2Geriamojovande7</vt:lpstr>
      <vt:lpstr>'Forma 12'!VAS083_F_Saulessviesose2Geriamojovande8</vt:lpstr>
      <vt:lpstr>VAS083_F_Saulessviesose2Geriamojovande8</vt:lpstr>
      <vt:lpstr>'Forma 12'!VAS083_F_Saulessviesose2Geriamojovande9</vt:lpstr>
      <vt:lpstr>VAS083_F_Saulessviesose2Geriamojovande9</vt:lpstr>
      <vt:lpstr>'Forma 12'!VAS083_F_Saulessviesose2Kitareguliuoja1</vt:lpstr>
      <vt:lpstr>VAS083_F_Saulessviesose2Kitareguliuoja1</vt:lpstr>
      <vt:lpstr>'Forma 12'!VAS083_F_Saulessviesose2Kitosveiklosne1</vt:lpstr>
      <vt:lpstr>VAS083_F_Saulessviesose2Kitosveiklosne1</vt:lpstr>
      <vt:lpstr>'Forma 12'!VAS083_F_Saulessviesose2Nuotekudumblot1</vt:lpstr>
      <vt:lpstr>VAS083_F_Saulessviesose2Nuotekudumblot1</vt:lpstr>
      <vt:lpstr>'Forma 12'!VAS083_F_Saulessviesose2Nuotekusurinki1</vt:lpstr>
      <vt:lpstr>VAS083_F_Saulessviesose2Nuotekusurinki1</vt:lpstr>
      <vt:lpstr>'Forma 12'!VAS083_F_Saulessviesose2Nuotekuvalymas1</vt:lpstr>
      <vt:lpstr>VAS083_F_Saulessviesose2Nuotekuvalymas1</vt:lpstr>
      <vt:lpstr>'Forma 12'!VAS083_F_Saulessviesose2Pavirsiniunuot1</vt:lpstr>
      <vt:lpstr>VAS083_F_Saulessviesose2Pavirsiniunuot1</vt:lpstr>
      <vt:lpstr>'Forma 12'!VAS083_F_Saulessviesose3Apskaitosveikla1</vt:lpstr>
      <vt:lpstr>VAS083_F_Saulessviesose3Apskaitosveikla1</vt:lpstr>
      <vt:lpstr>'Forma 12'!VAS083_F_Saulessviesose3Geriamojovande7</vt:lpstr>
      <vt:lpstr>VAS083_F_Saulessviesose3Geriamojovande7</vt:lpstr>
      <vt:lpstr>'Forma 12'!VAS083_F_Saulessviesose3Geriamojovande8</vt:lpstr>
      <vt:lpstr>VAS083_F_Saulessviesose3Geriamojovande8</vt:lpstr>
      <vt:lpstr>'Forma 12'!VAS083_F_Saulessviesose3Geriamojovande9</vt:lpstr>
      <vt:lpstr>VAS083_F_Saulessviesose3Geriamojovande9</vt:lpstr>
      <vt:lpstr>'Forma 12'!VAS083_F_Saulessviesose3Kitareguliuoja1</vt:lpstr>
      <vt:lpstr>VAS083_F_Saulessviesose3Kitareguliuoja1</vt:lpstr>
      <vt:lpstr>'Forma 12'!VAS083_F_Saulessviesose3Kitosveiklosne1</vt:lpstr>
      <vt:lpstr>VAS083_F_Saulessviesose3Kitosveiklosne1</vt:lpstr>
      <vt:lpstr>'Forma 12'!VAS083_F_Saulessviesose3Nuotekudumblot1</vt:lpstr>
      <vt:lpstr>VAS083_F_Saulessviesose3Nuotekudumblot1</vt:lpstr>
      <vt:lpstr>'Forma 12'!VAS083_F_Saulessviesose3Nuotekusurinki1</vt:lpstr>
      <vt:lpstr>VAS083_F_Saulessviesose3Nuotekusurinki1</vt:lpstr>
      <vt:lpstr>'Forma 12'!VAS083_F_Saulessviesose3Nuotekuvalymas1</vt:lpstr>
      <vt:lpstr>VAS083_F_Saulessviesose3Nuotekuvalymas1</vt:lpstr>
      <vt:lpstr>'Forma 12'!VAS083_F_Saulessviesose3Pavirsiniunuot1</vt:lpstr>
      <vt:lpstr>VAS083_F_Saulessviesose3Pavirsiniunuot1</vt:lpstr>
      <vt:lpstr>'Forma 12'!VAS083_F_Silumosatsiska1Apskaitosveikla1</vt:lpstr>
      <vt:lpstr>VAS083_F_Silumosatsiska1Apskaitosveikla1</vt:lpstr>
      <vt:lpstr>'Forma 12'!VAS083_F_Silumosatsiska1Geriamojovande7</vt:lpstr>
      <vt:lpstr>VAS083_F_Silumosatsiska1Geriamojovande7</vt:lpstr>
      <vt:lpstr>'Forma 12'!VAS083_F_Silumosatsiska1Geriamojovande8</vt:lpstr>
      <vt:lpstr>VAS083_F_Silumosatsiska1Geriamojovande8</vt:lpstr>
      <vt:lpstr>'Forma 12'!VAS083_F_Silumosatsiska1Geriamojovande9</vt:lpstr>
      <vt:lpstr>VAS083_F_Silumosatsiska1Geriamojovande9</vt:lpstr>
      <vt:lpstr>'Forma 12'!VAS083_F_Silumosatsiska1Kitareguliuoja1</vt:lpstr>
      <vt:lpstr>VAS083_F_Silumosatsiska1Kitareguliuoja1</vt:lpstr>
      <vt:lpstr>'Forma 12'!VAS083_F_Silumosatsiska1Kitosveiklosne1</vt:lpstr>
      <vt:lpstr>VAS083_F_Silumosatsiska1Kitosveiklosne1</vt:lpstr>
      <vt:lpstr>'Forma 12'!VAS083_F_Silumosatsiska1Nuotekudumblot1</vt:lpstr>
      <vt:lpstr>VAS083_F_Silumosatsiska1Nuotekudumblot1</vt:lpstr>
      <vt:lpstr>'Forma 12'!VAS083_F_Silumosatsiska1Nuotekusurinki1</vt:lpstr>
      <vt:lpstr>VAS083_F_Silumosatsiska1Nuotekusurinki1</vt:lpstr>
      <vt:lpstr>'Forma 12'!VAS083_F_Silumosatsiska1Nuotekuvalymas1</vt:lpstr>
      <vt:lpstr>VAS083_F_Silumosatsiska1Nuotekuvalymas1</vt:lpstr>
      <vt:lpstr>'Forma 12'!VAS083_F_Silumosatsiska1Pavirsiniunuot1</vt:lpstr>
      <vt:lpstr>VAS083_F_Silumosatsiska1Pavirsiniunuot1</vt:lpstr>
      <vt:lpstr>'Forma 12'!VAS083_F_Silumosatsiska2Apskaitosveikla1</vt:lpstr>
      <vt:lpstr>VAS083_F_Silumosatsiska2Apskaitosveikla1</vt:lpstr>
      <vt:lpstr>'Forma 12'!VAS083_F_Silumosatsiska2Geriamojovande7</vt:lpstr>
      <vt:lpstr>VAS083_F_Silumosatsiska2Geriamojovande7</vt:lpstr>
      <vt:lpstr>'Forma 12'!VAS083_F_Silumosatsiska2Geriamojovande8</vt:lpstr>
      <vt:lpstr>VAS083_F_Silumosatsiska2Geriamojovande8</vt:lpstr>
      <vt:lpstr>'Forma 12'!VAS083_F_Silumosatsiska2Geriamojovande9</vt:lpstr>
      <vt:lpstr>VAS083_F_Silumosatsiska2Geriamojovande9</vt:lpstr>
      <vt:lpstr>'Forma 12'!VAS083_F_Silumosatsiska2Kitareguliuoja1</vt:lpstr>
      <vt:lpstr>VAS083_F_Silumosatsiska2Kitareguliuoja1</vt:lpstr>
      <vt:lpstr>'Forma 12'!VAS083_F_Silumosatsiska2Kitosveiklosne1</vt:lpstr>
      <vt:lpstr>VAS083_F_Silumosatsiska2Kitosveiklosne1</vt:lpstr>
      <vt:lpstr>'Forma 12'!VAS083_F_Silumosatsiska2Nuotekudumblot1</vt:lpstr>
      <vt:lpstr>VAS083_F_Silumosatsiska2Nuotekudumblot1</vt:lpstr>
      <vt:lpstr>'Forma 12'!VAS083_F_Silumosatsiska2Nuotekusurinki1</vt:lpstr>
      <vt:lpstr>VAS083_F_Silumosatsiska2Nuotekusurinki1</vt:lpstr>
      <vt:lpstr>'Forma 12'!VAS083_F_Silumosatsiska2Nuotekuvalymas1</vt:lpstr>
      <vt:lpstr>VAS083_F_Silumosatsiska2Nuotekuvalymas1</vt:lpstr>
      <vt:lpstr>'Forma 12'!VAS083_F_Silumosatsiska2Pavirsiniunuot1</vt:lpstr>
      <vt:lpstr>VAS083_F_Silumosatsiska2Pavirsiniunuot1</vt:lpstr>
      <vt:lpstr>'Forma 12'!VAS083_F_Silumosatsiska3Apskaitosveikla1</vt:lpstr>
      <vt:lpstr>VAS083_F_Silumosatsiska3Apskaitosveikla1</vt:lpstr>
      <vt:lpstr>'Forma 12'!VAS083_F_Silumosatsiska3Geriamojovande7</vt:lpstr>
      <vt:lpstr>VAS083_F_Silumosatsiska3Geriamojovande7</vt:lpstr>
      <vt:lpstr>'Forma 12'!VAS083_F_Silumosatsiska3Geriamojovande8</vt:lpstr>
      <vt:lpstr>VAS083_F_Silumosatsiska3Geriamojovande8</vt:lpstr>
      <vt:lpstr>'Forma 12'!VAS083_F_Silumosatsiska3Geriamojovande9</vt:lpstr>
      <vt:lpstr>VAS083_F_Silumosatsiska3Geriamojovande9</vt:lpstr>
      <vt:lpstr>'Forma 12'!VAS083_F_Silumosatsiska3Kitareguliuoja1</vt:lpstr>
      <vt:lpstr>VAS083_F_Silumosatsiska3Kitareguliuoja1</vt:lpstr>
      <vt:lpstr>'Forma 12'!VAS083_F_Silumosatsiska3Kitosveiklosne1</vt:lpstr>
      <vt:lpstr>VAS083_F_Silumosatsiska3Kitosveiklosne1</vt:lpstr>
      <vt:lpstr>'Forma 12'!VAS083_F_Silumosatsiska3Nuotekudumblot1</vt:lpstr>
      <vt:lpstr>VAS083_F_Silumosatsiska3Nuotekudumblot1</vt:lpstr>
      <vt:lpstr>'Forma 12'!VAS083_F_Silumosatsiska3Nuotekusurinki1</vt:lpstr>
      <vt:lpstr>VAS083_F_Silumosatsiska3Nuotekusurinki1</vt:lpstr>
      <vt:lpstr>'Forma 12'!VAS083_F_Silumosatsiska3Nuotekuvalymas1</vt:lpstr>
      <vt:lpstr>VAS083_F_Silumosatsiska3Nuotekuvalymas1</vt:lpstr>
      <vt:lpstr>'Forma 12'!VAS083_F_Silumosatsiska3Pavirsiniunuot1</vt:lpstr>
      <vt:lpstr>VAS083_F_Silumosatsiska3Pavirsiniunuot1</vt:lpstr>
      <vt:lpstr>'Forma 12'!VAS083_F_Silumosirkarst1Apskaitosveikla1</vt:lpstr>
      <vt:lpstr>VAS083_F_Silumosirkarst1Apskaitosveikla1</vt:lpstr>
      <vt:lpstr>'Forma 12'!VAS083_F_Silumosirkarst1Geriamojovande7</vt:lpstr>
      <vt:lpstr>VAS083_F_Silumosirkarst1Geriamojovande7</vt:lpstr>
      <vt:lpstr>'Forma 12'!VAS083_F_Silumosirkarst1Geriamojovande8</vt:lpstr>
      <vt:lpstr>VAS083_F_Silumosirkarst1Geriamojovande8</vt:lpstr>
      <vt:lpstr>'Forma 12'!VAS083_F_Silumosirkarst1Geriamojovande9</vt:lpstr>
      <vt:lpstr>VAS083_F_Silumosirkarst1Geriamojovande9</vt:lpstr>
      <vt:lpstr>'Forma 12'!VAS083_F_Silumosirkarst1Kitareguliuoja1</vt:lpstr>
      <vt:lpstr>VAS083_F_Silumosirkarst1Kitareguliuoja1</vt:lpstr>
      <vt:lpstr>'Forma 12'!VAS083_F_Silumosirkarst1Kitosveiklosne1</vt:lpstr>
      <vt:lpstr>VAS083_F_Silumosirkarst1Kitosveiklosne1</vt:lpstr>
      <vt:lpstr>'Forma 12'!VAS083_F_Silumosirkarst1Nuotekudumblot1</vt:lpstr>
      <vt:lpstr>VAS083_F_Silumosirkarst1Nuotekudumblot1</vt:lpstr>
      <vt:lpstr>'Forma 12'!VAS083_F_Silumosirkarst1Nuotekusurinki1</vt:lpstr>
      <vt:lpstr>VAS083_F_Silumosirkarst1Nuotekusurinki1</vt:lpstr>
      <vt:lpstr>'Forma 12'!VAS083_F_Silumosirkarst1Nuotekuvalymas1</vt:lpstr>
      <vt:lpstr>VAS083_F_Silumosirkarst1Nuotekuvalymas1</vt:lpstr>
      <vt:lpstr>'Forma 12'!VAS083_F_Silumosirkarst1Pavirsiniunuot1</vt:lpstr>
      <vt:lpstr>VAS083_F_Silumosirkarst1Pavirsiniunuot1</vt:lpstr>
      <vt:lpstr>'Forma 12'!VAS083_F_Silumosirkarst2Apskaitosveikla1</vt:lpstr>
      <vt:lpstr>VAS083_F_Silumosirkarst2Apskaitosveikla1</vt:lpstr>
      <vt:lpstr>'Forma 12'!VAS083_F_Silumosirkarst2Geriamojovande7</vt:lpstr>
      <vt:lpstr>VAS083_F_Silumosirkarst2Geriamojovande7</vt:lpstr>
      <vt:lpstr>'Forma 12'!VAS083_F_Silumosirkarst2Geriamojovande8</vt:lpstr>
      <vt:lpstr>VAS083_F_Silumosirkarst2Geriamojovande8</vt:lpstr>
      <vt:lpstr>'Forma 12'!VAS083_F_Silumosirkarst2Geriamojovande9</vt:lpstr>
      <vt:lpstr>VAS083_F_Silumosirkarst2Geriamojovande9</vt:lpstr>
      <vt:lpstr>'Forma 12'!VAS083_F_Silumosirkarst2Kitareguliuoja1</vt:lpstr>
      <vt:lpstr>VAS083_F_Silumosirkarst2Kitareguliuoja1</vt:lpstr>
      <vt:lpstr>'Forma 12'!VAS083_F_Silumosirkarst2Kitosveiklosne1</vt:lpstr>
      <vt:lpstr>VAS083_F_Silumosirkarst2Kitosveiklosne1</vt:lpstr>
      <vt:lpstr>'Forma 12'!VAS083_F_Silumosirkarst2Nuotekudumblot1</vt:lpstr>
      <vt:lpstr>VAS083_F_Silumosirkarst2Nuotekudumblot1</vt:lpstr>
      <vt:lpstr>'Forma 12'!VAS083_F_Silumosirkarst2Nuotekusurinki1</vt:lpstr>
      <vt:lpstr>VAS083_F_Silumosirkarst2Nuotekusurinki1</vt:lpstr>
      <vt:lpstr>'Forma 12'!VAS083_F_Silumosirkarst2Nuotekuvalymas1</vt:lpstr>
      <vt:lpstr>VAS083_F_Silumosirkarst2Nuotekuvalymas1</vt:lpstr>
      <vt:lpstr>'Forma 12'!VAS083_F_Silumosirkarst2Pavirsiniunuot1</vt:lpstr>
      <vt:lpstr>VAS083_F_Silumosirkarst2Pavirsiniunuot1</vt:lpstr>
      <vt:lpstr>'Forma 12'!VAS083_F_Silumosirkarst3Apskaitosveikla1</vt:lpstr>
      <vt:lpstr>VAS083_F_Silumosirkarst3Apskaitosveikla1</vt:lpstr>
      <vt:lpstr>'Forma 12'!VAS083_F_Silumosirkarst3Geriamojovande7</vt:lpstr>
      <vt:lpstr>VAS083_F_Silumosirkarst3Geriamojovande7</vt:lpstr>
      <vt:lpstr>'Forma 12'!VAS083_F_Silumosirkarst3Geriamojovande8</vt:lpstr>
      <vt:lpstr>VAS083_F_Silumosirkarst3Geriamojovande8</vt:lpstr>
      <vt:lpstr>'Forma 12'!VAS083_F_Silumosirkarst3Geriamojovande9</vt:lpstr>
      <vt:lpstr>VAS083_F_Silumosirkarst3Geriamojovande9</vt:lpstr>
      <vt:lpstr>'Forma 12'!VAS083_F_Silumosirkarst3Kitareguliuoja1</vt:lpstr>
      <vt:lpstr>VAS083_F_Silumosirkarst3Kitareguliuoja1</vt:lpstr>
      <vt:lpstr>'Forma 12'!VAS083_F_Silumosirkarst3Kitosveiklosne1</vt:lpstr>
      <vt:lpstr>VAS083_F_Silumosirkarst3Kitosveiklosne1</vt:lpstr>
      <vt:lpstr>'Forma 12'!VAS083_F_Silumosirkarst3Nuotekudumblot1</vt:lpstr>
      <vt:lpstr>VAS083_F_Silumosirkarst3Nuotekudumblot1</vt:lpstr>
      <vt:lpstr>'Forma 12'!VAS083_F_Silumosirkarst3Nuotekusurinki1</vt:lpstr>
      <vt:lpstr>VAS083_F_Silumosirkarst3Nuotekusurinki1</vt:lpstr>
      <vt:lpstr>'Forma 12'!VAS083_F_Silumosirkarst3Nuotekuvalymas1</vt:lpstr>
      <vt:lpstr>VAS083_F_Silumosirkarst3Nuotekuvalymas1</vt:lpstr>
      <vt:lpstr>'Forma 12'!VAS083_F_Silumosirkarst3Pavirsiniunuot1</vt:lpstr>
      <vt:lpstr>VAS083_F_Silumosirkarst3Pavirsiniunuot1</vt:lpstr>
      <vt:lpstr>'Forma 12'!VAS083_F_Specprogramine1Apskaitosveikla1</vt:lpstr>
      <vt:lpstr>VAS083_F_Specprogramine1Apskaitosveikla1</vt:lpstr>
      <vt:lpstr>'Forma 12'!VAS083_F_Specprogramine1Geriamojovande7</vt:lpstr>
      <vt:lpstr>VAS083_F_Specprogramine1Geriamojovande7</vt:lpstr>
      <vt:lpstr>'Forma 12'!VAS083_F_Specprogramine1Geriamojovande8</vt:lpstr>
      <vt:lpstr>VAS083_F_Specprogramine1Geriamojovande8</vt:lpstr>
      <vt:lpstr>'Forma 12'!VAS083_F_Specprogramine1Geriamojovande9</vt:lpstr>
      <vt:lpstr>VAS083_F_Specprogramine1Geriamojovande9</vt:lpstr>
      <vt:lpstr>'Forma 12'!VAS083_F_Specprogramine1Kitareguliuoja1</vt:lpstr>
      <vt:lpstr>VAS083_F_Specprogramine1Kitareguliuoja1</vt:lpstr>
      <vt:lpstr>'Forma 12'!VAS083_F_Specprogramine1Kitosveiklosne1</vt:lpstr>
      <vt:lpstr>VAS083_F_Specprogramine1Kitosveiklosne1</vt:lpstr>
      <vt:lpstr>'Forma 12'!VAS083_F_Specprogramine1Nuotekudumblot1</vt:lpstr>
      <vt:lpstr>VAS083_F_Specprogramine1Nuotekudumblot1</vt:lpstr>
      <vt:lpstr>'Forma 12'!VAS083_F_Specprogramine1Nuotekusurinki1</vt:lpstr>
      <vt:lpstr>VAS083_F_Specprogramine1Nuotekusurinki1</vt:lpstr>
      <vt:lpstr>'Forma 12'!VAS083_F_Specprogramine1Nuotekuvalymas1</vt:lpstr>
      <vt:lpstr>VAS083_F_Specprogramine1Nuotekuvalymas1</vt:lpstr>
      <vt:lpstr>'Forma 12'!VAS083_F_Specprogramine1Pavirsiniunuot1</vt:lpstr>
      <vt:lpstr>VAS083_F_Specprogramine1Pavirsiniunuot1</vt:lpstr>
      <vt:lpstr>'Forma 12'!VAS083_F_Specprogramine2Apskaitosveikla1</vt:lpstr>
      <vt:lpstr>VAS083_F_Specprogramine2Apskaitosveikla1</vt:lpstr>
      <vt:lpstr>'Forma 12'!VAS083_F_Specprogramine2Geriamojovande7</vt:lpstr>
      <vt:lpstr>VAS083_F_Specprogramine2Geriamojovande7</vt:lpstr>
      <vt:lpstr>'Forma 12'!VAS083_F_Specprogramine2Geriamojovande8</vt:lpstr>
      <vt:lpstr>VAS083_F_Specprogramine2Geriamojovande8</vt:lpstr>
      <vt:lpstr>'Forma 12'!VAS083_F_Specprogramine2Geriamojovande9</vt:lpstr>
      <vt:lpstr>VAS083_F_Specprogramine2Geriamojovande9</vt:lpstr>
      <vt:lpstr>'Forma 12'!VAS083_F_Specprogramine2Kitareguliuoja1</vt:lpstr>
      <vt:lpstr>VAS083_F_Specprogramine2Kitareguliuoja1</vt:lpstr>
      <vt:lpstr>'Forma 12'!VAS083_F_Specprogramine2Kitosveiklosne1</vt:lpstr>
      <vt:lpstr>VAS083_F_Specprogramine2Kitosveiklosne1</vt:lpstr>
      <vt:lpstr>'Forma 12'!VAS083_F_Specprogramine2Nuotekudumblot1</vt:lpstr>
      <vt:lpstr>VAS083_F_Specprogramine2Nuotekudumblot1</vt:lpstr>
      <vt:lpstr>'Forma 12'!VAS083_F_Specprogramine2Nuotekusurinki1</vt:lpstr>
      <vt:lpstr>VAS083_F_Specprogramine2Nuotekusurinki1</vt:lpstr>
      <vt:lpstr>'Forma 12'!VAS083_F_Specprogramine2Nuotekuvalymas1</vt:lpstr>
      <vt:lpstr>VAS083_F_Specprogramine2Nuotekuvalymas1</vt:lpstr>
      <vt:lpstr>'Forma 12'!VAS083_F_Specprogramine2Pavirsiniunuot1</vt:lpstr>
      <vt:lpstr>VAS083_F_Specprogramine2Pavirsiniunuot1</vt:lpstr>
      <vt:lpstr>'Forma 12'!VAS083_F_Specprogramine3Apskaitosveikla1</vt:lpstr>
      <vt:lpstr>VAS083_F_Specprogramine3Apskaitosveikla1</vt:lpstr>
      <vt:lpstr>'Forma 12'!VAS083_F_Specprogramine3Geriamojovande7</vt:lpstr>
      <vt:lpstr>VAS083_F_Specprogramine3Geriamojovande7</vt:lpstr>
      <vt:lpstr>'Forma 12'!VAS083_F_Specprogramine3Geriamojovande8</vt:lpstr>
      <vt:lpstr>VAS083_F_Specprogramine3Geriamojovande8</vt:lpstr>
      <vt:lpstr>'Forma 12'!VAS083_F_Specprogramine3Geriamojovande9</vt:lpstr>
      <vt:lpstr>VAS083_F_Specprogramine3Geriamojovande9</vt:lpstr>
      <vt:lpstr>'Forma 12'!VAS083_F_Specprogramine3Kitareguliuoja1</vt:lpstr>
      <vt:lpstr>VAS083_F_Specprogramine3Kitareguliuoja1</vt:lpstr>
      <vt:lpstr>'Forma 12'!VAS083_F_Specprogramine3Kitosveiklosne1</vt:lpstr>
      <vt:lpstr>VAS083_F_Specprogramine3Kitosveiklosne1</vt:lpstr>
      <vt:lpstr>'Forma 12'!VAS083_F_Specprogramine3Nuotekudumblot1</vt:lpstr>
      <vt:lpstr>VAS083_F_Specprogramine3Nuotekudumblot1</vt:lpstr>
      <vt:lpstr>'Forma 12'!VAS083_F_Specprogramine3Nuotekusurinki1</vt:lpstr>
      <vt:lpstr>VAS083_F_Specprogramine3Nuotekusurinki1</vt:lpstr>
      <vt:lpstr>'Forma 12'!VAS083_F_Specprogramine3Nuotekuvalymas1</vt:lpstr>
      <vt:lpstr>VAS083_F_Specprogramine3Nuotekuvalymas1</vt:lpstr>
      <vt:lpstr>'Forma 12'!VAS083_F_Specprogramine3Pavirsiniunuot1</vt:lpstr>
      <vt:lpstr>VAS083_F_Specprogramine3Pavirsiniunuot1</vt:lpstr>
      <vt:lpstr>'Forma 12'!VAS083_F_Standartinepro1Apskaitosveikla1</vt:lpstr>
      <vt:lpstr>VAS083_F_Standartinepro1Apskaitosveikla1</vt:lpstr>
      <vt:lpstr>'Forma 12'!VAS083_F_Standartinepro1Geriamojovande7</vt:lpstr>
      <vt:lpstr>VAS083_F_Standartinepro1Geriamojovande7</vt:lpstr>
      <vt:lpstr>'Forma 12'!VAS083_F_Standartinepro1Geriamojovande8</vt:lpstr>
      <vt:lpstr>VAS083_F_Standartinepro1Geriamojovande8</vt:lpstr>
      <vt:lpstr>'Forma 12'!VAS083_F_Standartinepro1Geriamojovande9</vt:lpstr>
      <vt:lpstr>VAS083_F_Standartinepro1Geriamojovande9</vt:lpstr>
      <vt:lpstr>'Forma 12'!VAS083_F_Standartinepro1Kitareguliuoja1</vt:lpstr>
      <vt:lpstr>VAS083_F_Standartinepro1Kitareguliuoja1</vt:lpstr>
      <vt:lpstr>'Forma 12'!VAS083_F_Standartinepro1Kitosveiklosne1</vt:lpstr>
      <vt:lpstr>VAS083_F_Standartinepro1Kitosveiklosne1</vt:lpstr>
      <vt:lpstr>'Forma 12'!VAS083_F_Standartinepro1Nuotekudumblot1</vt:lpstr>
      <vt:lpstr>VAS083_F_Standartinepro1Nuotekudumblot1</vt:lpstr>
      <vt:lpstr>'Forma 12'!VAS083_F_Standartinepro1Nuotekusurinki1</vt:lpstr>
      <vt:lpstr>VAS083_F_Standartinepro1Nuotekusurinki1</vt:lpstr>
      <vt:lpstr>'Forma 12'!VAS083_F_Standartinepro1Nuotekuvalymas1</vt:lpstr>
      <vt:lpstr>VAS083_F_Standartinepro1Nuotekuvalymas1</vt:lpstr>
      <vt:lpstr>'Forma 12'!VAS083_F_Standartinepro1Pavirsiniunuot1</vt:lpstr>
      <vt:lpstr>VAS083_F_Standartinepro1Pavirsiniunuot1</vt:lpstr>
      <vt:lpstr>'Forma 12'!VAS083_F_Standartinepro2Apskaitosveikla1</vt:lpstr>
      <vt:lpstr>VAS083_F_Standartinepro2Apskaitosveikla1</vt:lpstr>
      <vt:lpstr>'Forma 12'!VAS083_F_Standartinepro2Geriamojovande7</vt:lpstr>
      <vt:lpstr>VAS083_F_Standartinepro2Geriamojovande7</vt:lpstr>
      <vt:lpstr>'Forma 12'!VAS083_F_Standartinepro2Geriamojovande8</vt:lpstr>
      <vt:lpstr>VAS083_F_Standartinepro2Geriamojovande8</vt:lpstr>
      <vt:lpstr>'Forma 12'!VAS083_F_Standartinepro2Geriamojovande9</vt:lpstr>
      <vt:lpstr>VAS083_F_Standartinepro2Geriamojovande9</vt:lpstr>
      <vt:lpstr>'Forma 12'!VAS083_F_Standartinepro2Kitareguliuoja1</vt:lpstr>
      <vt:lpstr>VAS083_F_Standartinepro2Kitareguliuoja1</vt:lpstr>
      <vt:lpstr>'Forma 12'!VAS083_F_Standartinepro2Kitosveiklosne1</vt:lpstr>
      <vt:lpstr>VAS083_F_Standartinepro2Kitosveiklosne1</vt:lpstr>
      <vt:lpstr>'Forma 12'!VAS083_F_Standartinepro2Nuotekudumblot1</vt:lpstr>
      <vt:lpstr>VAS083_F_Standartinepro2Nuotekudumblot1</vt:lpstr>
      <vt:lpstr>'Forma 12'!VAS083_F_Standartinepro2Nuotekusurinki1</vt:lpstr>
      <vt:lpstr>VAS083_F_Standartinepro2Nuotekusurinki1</vt:lpstr>
      <vt:lpstr>'Forma 12'!VAS083_F_Standartinepro2Nuotekuvalymas1</vt:lpstr>
      <vt:lpstr>VAS083_F_Standartinepro2Nuotekuvalymas1</vt:lpstr>
      <vt:lpstr>'Forma 12'!VAS083_F_Standartinepro2Pavirsiniunuot1</vt:lpstr>
      <vt:lpstr>VAS083_F_Standartinepro2Pavirsiniunuot1</vt:lpstr>
      <vt:lpstr>'Forma 12'!VAS083_F_Standartinepro3Apskaitosveikla1</vt:lpstr>
      <vt:lpstr>VAS083_F_Standartinepro3Apskaitosveikla1</vt:lpstr>
      <vt:lpstr>'Forma 12'!VAS083_F_Standartinepro3Geriamojovande7</vt:lpstr>
      <vt:lpstr>VAS083_F_Standartinepro3Geriamojovande7</vt:lpstr>
      <vt:lpstr>'Forma 12'!VAS083_F_Standartinepro3Geriamojovande8</vt:lpstr>
      <vt:lpstr>VAS083_F_Standartinepro3Geriamojovande8</vt:lpstr>
      <vt:lpstr>'Forma 12'!VAS083_F_Standartinepro3Geriamojovande9</vt:lpstr>
      <vt:lpstr>VAS083_F_Standartinepro3Geriamojovande9</vt:lpstr>
      <vt:lpstr>'Forma 12'!VAS083_F_Standartinepro3Kitareguliuoja1</vt:lpstr>
      <vt:lpstr>VAS083_F_Standartinepro3Kitareguliuoja1</vt:lpstr>
      <vt:lpstr>'Forma 12'!VAS083_F_Standartinepro3Kitosveiklosne1</vt:lpstr>
      <vt:lpstr>VAS083_F_Standartinepro3Kitosveiklosne1</vt:lpstr>
      <vt:lpstr>'Forma 12'!VAS083_F_Standartinepro3Nuotekudumblot1</vt:lpstr>
      <vt:lpstr>VAS083_F_Standartinepro3Nuotekudumblot1</vt:lpstr>
      <vt:lpstr>'Forma 12'!VAS083_F_Standartinepro3Nuotekusurinki1</vt:lpstr>
      <vt:lpstr>VAS083_F_Standartinepro3Nuotekusurinki1</vt:lpstr>
      <vt:lpstr>'Forma 12'!VAS083_F_Standartinepro3Nuotekuvalymas1</vt:lpstr>
      <vt:lpstr>VAS083_F_Standartinepro3Nuotekuvalymas1</vt:lpstr>
      <vt:lpstr>'Forma 12'!VAS083_F_Standartinepro3Pavirsiniunuot1</vt:lpstr>
      <vt:lpstr>VAS083_F_Standartinepro3Pavirsiniunuot1</vt:lpstr>
      <vt:lpstr>'Forma 12'!VAS083_F_Tiesiogiaipask1Apskaitosveikla1</vt:lpstr>
      <vt:lpstr>VAS083_F_Tiesiogiaipask1Apskaitosveikla1</vt:lpstr>
      <vt:lpstr>'Forma 12'!VAS083_F_Tiesiogiaipask1Geriamojovande7</vt:lpstr>
      <vt:lpstr>VAS083_F_Tiesiogiaipask1Geriamojovande7</vt:lpstr>
      <vt:lpstr>'Forma 12'!VAS083_F_Tiesiogiaipask1Geriamojovande8</vt:lpstr>
      <vt:lpstr>VAS083_F_Tiesiogiaipask1Geriamojovande8</vt:lpstr>
      <vt:lpstr>'Forma 12'!VAS083_F_Tiesiogiaipask1Geriamojovande9</vt:lpstr>
      <vt:lpstr>VAS083_F_Tiesiogiaipask1Geriamojovande9</vt:lpstr>
      <vt:lpstr>'Forma 12'!VAS083_F_Tiesiogiaipask1Kitareguliuoja1</vt:lpstr>
      <vt:lpstr>VAS083_F_Tiesiogiaipask1Kitareguliuoja1</vt:lpstr>
      <vt:lpstr>'Forma 12'!VAS083_F_Tiesiogiaipask1Kitosveiklosne1</vt:lpstr>
      <vt:lpstr>VAS083_F_Tiesiogiaipask1Kitosveiklosne1</vt:lpstr>
      <vt:lpstr>'Forma 12'!VAS083_F_Tiesiogiaipask1Nuotekudumblot1</vt:lpstr>
      <vt:lpstr>VAS083_F_Tiesiogiaipask1Nuotekudumblot1</vt:lpstr>
      <vt:lpstr>'Forma 12'!VAS083_F_Tiesiogiaipask1Nuotekusurinki1</vt:lpstr>
      <vt:lpstr>VAS083_F_Tiesiogiaipask1Nuotekusurinki1</vt:lpstr>
      <vt:lpstr>'Forma 12'!VAS083_F_Tiesiogiaipask1Nuotekuvalymas1</vt:lpstr>
      <vt:lpstr>VAS083_F_Tiesiogiaipask1Nuotekuvalymas1</vt:lpstr>
      <vt:lpstr>'Forma 12'!VAS083_F_Tiesiogiaipask1Pavirsiniunuot1</vt:lpstr>
      <vt:lpstr>VAS083_F_Tiesiogiaipask1Pavirsiniunuot1</vt:lpstr>
      <vt:lpstr>'Forma 12'!VAS083_F_Transportoprie1Apskaitosveikla1</vt:lpstr>
      <vt:lpstr>VAS083_F_Transportoprie1Apskaitosveikla1</vt:lpstr>
      <vt:lpstr>'Forma 12'!VAS083_F_Transportoprie1Geriamojovande7</vt:lpstr>
      <vt:lpstr>VAS083_F_Transportoprie1Geriamojovande7</vt:lpstr>
      <vt:lpstr>'Forma 12'!VAS083_F_Transportoprie1Geriamojovande8</vt:lpstr>
      <vt:lpstr>VAS083_F_Transportoprie1Geriamojovande8</vt:lpstr>
      <vt:lpstr>'Forma 12'!VAS083_F_Transportoprie1Geriamojovande9</vt:lpstr>
      <vt:lpstr>VAS083_F_Transportoprie1Geriamojovande9</vt:lpstr>
      <vt:lpstr>'Forma 12'!VAS083_F_Transportoprie1Kitareguliuoja1</vt:lpstr>
      <vt:lpstr>VAS083_F_Transportoprie1Kitareguliuoja1</vt:lpstr>
      <vt:lpstr>'Forma 12'!VAS083_F_Transportoprie1Kitosveiklosne1</vt:lpstr>
      <vt:lpstr>VAS083_F_Transportoprie1Kitosveiklosne1</vt:lpstr>
      <vt:lpstr>'Forma 12'!VAS083_F_Transportoprie1Nuotekudumblot1</vt:lpstr>
      <vt:lpstr>VAS083_F_Transportoprie1Nuotekudumblot1</vt:lpstr>
      <vt:lpstr>'Forma 12'!VAS083_F_Transportoprie1Nuotekusurinki1</vt:lpstr>
      <vt:lpstr>VAS083_F_Transportoprie1Nuotekusurinki1</vt:lpstr>
      <vt:lpstr>'Forma 12'!VAS083_F_Transportoprie1Nuotekuvalymas1</vt:lpstr>
      <vt:lpstr>VAS083_F_Transportoprie1Nuotekuvalymas1</vt:lpstr>
      <vt:lpstr>'Forma 12'!VAS083_F_Transportoprie1Pavirsiniunuot1</vt:lpstr>
      <vt:lpstr>VAS083_F_Transportoprie1Pavirsiniunuot1</vt:lpstr>
      <vt:lpstr>'Forma 12'!VAS083_F_Transportoprie2Apskaitosveikla1</vt:lpstr>
      <vt:lpstr>VAS083_F_Transportoprie2Apskaitosveikla1</vt:lpstr>
      <vt:lpstr>'Forma 12'!VAS083_F_Transportoprie2Geriamojovande7</vt:lpstr>
      <vt:lpstr>VAS083_F_Transportoprie2Geriamojovande7</vt:lpstr>
      <vt:lpstr>'Forma 12'!VAS083_F_Transportoprie2Geriamojovande8</vt:lpstr>
      <vt:lpstr>VAS083_F_Transportoprie2Geriamojovande8</vt:lpstr>
      <vt:lpstr>'Forma 12'!VAS083_F_Transportoprie2Geriamojovande9</vt:lpstr>
      <vt:lpstr>VAS083_F_Transportoprie2Geriamojovande9</vt:lpstr>
      <vt:lpstr>'Forma 12'!VAS083_F_Transportoprie2Kitareguliuoja1</vt:lpstr>
      <vt:lpstr>VAS083_F_Transportoprie2Kitareguliuoja1</vt:lpstr>
      <vt:lpstr>'Forma 12'!VAS083_F_Transportoprie2Kitosveiklosne1</vt:lpstr>
      <vt:lpstr>VAS083_F_Transportoprie2Kitosveiklosne1</vt:lpstr>
      <vt:lpstr>'Forma 12'!VAS083_F_Transportoprie2Nuotekudumblot1</vt:lpstr>
      <vt:lpstr>VAS083_F_Transportoprie2Nuotekudumblot1</vt:lpstr>
      <vt:lpstr>'Forma 12'!VAS083_F_Transportoprie2Nuotekusurinki1</vt:lpstr>
      <vt:lpstr>VAS083_F_Transportoprie2Nuotekusurinki1</vt:lpstr>
      <vt:lpstr>'Forma 12'!VAS083_F_Transportoprie2Nuotekuvalymas1</vt:lpstr>
      <vt:lpstr>VAS083_F_Transportoprie2Nuotekuvalymas1</vt:lpstr>
      <vt:lpstr>'Forma 12'!VAS083_F_Transportoprie2Pavirsiniunuot1</vt:lpstr>
      <vt:lpstr>VAS083_F_Transportoprie2Pavirsiniunuot1</vt:lpstr>
      <vt:lpstr>'Forma 12'!VAS083_F_Transportoprie3Apskaitosveikla1</vt:lpstr>
      <vt:lpstr>VAS083_F_Transportoprie3Apskaitosveikla1</vt:lpstr>
      <vt:lpstr>'Forma 12'!VAS083_F_Transportoprie3Geriamojovande7</vt:lpstr>
      <vt:lpstr>VAS083_F_Transportoprie3Geriamojovande7</vt:lpstr>
      <vt:lpstr>'Forma 12'!VAS083_F_Transportoprie3Geriamojovande8</vt:lpstr>
      <vt:lpstr>VAS083_F_Transportoprie3Geriamojovande8</vt:lpstr>
      <vt:lpstr>'Forma 12'!VAS083_F_Transportoprie3Geriamojovande9</vt:lpstr>
      <vt:lpstr>VAS083_F_Transportoprie3Geriamojovande9</vt:lpstr>
      <vt:lpstr>'Forma 12'!VAS083_F_Transportoprie3Kitareguliuoja1</vt:lpstr>
      <vt:lpstr>VAS083_F_Transportoprie3Kitareguliuoja1</vt:lpstr>
      <vt:lpstr>'Forma 12'!VAS083_F_Transportoprie3Kitosveiklosne1</vt:lpstr>
      <vt:lpstr>VAS083_F_Transportoprie3Kitosveiklosne1</vt:lpstr>
      <vt:lpstr>'Forma 12'!VAS083_F_Transportoprie3Nuotekudumblot1</vt:lpstr>
      <vt:lpstr>VAS083_F_Transportoprie3Nuotekudumblot1</vt:lpstr>
      <vt:lpstr>'Forma 12'!VAS083_F_Transportoprie3Nuotekusurinki1</vt:lpstr>
      <vt:lpstr>VAS083_F_Transportoprie3Nuotekusurinki1</vt:lpstr>
      <vt:lpstr>'Forma 12'!VAS083_F_Transportoprie3Nuotekuvalymas1</vt:lpstr>
      <vt:lpstr>VAS083_F_Transportoprie3Nuotekuvalymas1</vt:lpstr>
      <vt:lpstr>'Forma 12'!VAS083_F_Transportoprie3Pavirsiniunuot1</vt:lpstr>
      <vt:lpstr>VAS083_F_Transportoprie3Pavirsiniunuot1</vt:lpstr>
      <vt:lpstr>'Forma 12'!VAS083_F_Vandenssiurbli1Apskaitosveikla1</vt:lpstr>
      <vt:lpstr>VAS083_F_Vandenssiurbli1Apskaitosveikla1</vt:lpstr>
      <vt:lpstr>'Forma 12'!VAS083_F_Vandenssiurbli1Geriamojovande7</vt:lpstr>
      <vt:lpstr>VAS083_F_Vandenssiurbli1Geriamojovande7</vt:lpstr>
      <vt:lpstr>'Forma 12'!VAS083_F_Vandenssiurbli1Geriamojovande8</vt:lpstr>
      <vt:lpstr>VAS083_F_Vandenssiurbli1Geriamojovande8</vt:lpstr>
      <vt:lpstr>'Forma 12'!VAS083_F_Vandenssiurbli1Geriamojovande9</vt:lpstr>
      <vt:lpstr>VAS083_F_Vandenssiurbli1Geriamojovande9</vt:lpstr>
      <vt:lpstr>'Forma 12'!VAS083_F_Vandenssiurbli1Kitareguliuoja1</vt:lpstr>
      <vt:lpstr>VAS083_F_Vandenssiurbli1Kitareguliuoja1</vt:lpstr>
      <vt:lpstr>'Forma 12'!VAS083_F_Vandenssiurbli1Kitosveiklosne1</vt:lpstr>
      <vt:lpstr>VAS083_F_Vandenssiurbli1Kitosveiklosne1</vt:lpstr>
      <vt:lpstr>'Forma 12'!VAS083_F_Vandenssiurbli1Nuotekudumblot1</vt:lpstr>
      <vt:lpstr>VAS083_F_Vandenssiurbli1Nuotekudumblot1</vt:lpstr>
      <vt:lpstr>'Forma 12'!VAS083_F_Vandenssiurbli1Nuotekusurinki1</vt:lpstr>
      <vt:lpstr>VAS083_F_Vandenssiurbli1Nuotekusurinki1</vt:lpstr>
      <vt:lpstr>'Forma 12'!VAS083_F_Vandenssiurbli1Nuotekuvalymas1</vt:lpstr>
      <vt:lpstr>VAS083_F_Vandenssiurbli1Nuotekuvalymas1</vt:lpstr>
      <vt:lpstr>'Forma 12'!VAS083_F_Vandenssiurbli1Pavirsiniunuot1</vt:lpstr>
      <vt:lpstr>VAS083_F_Vandenssiurbli1Pavirsiniunuot1</vt:lpstr>
      <vt:lpstr>'Forma 12'!VAS083_F_Vandenssiurbli2Apskaitosveikla1</vt:lpstr>
      <vt:lpstr>VAS083_F_Vandenssiurbli2Apskaitosveikla1</vt:lpstr>
      <vt:lpstr>'Forma 12'!VAS083_F_Vandenssiurbli2Geriamojovande7</vt:lpstr>
      <vt:lpstr>VAS083_F_Vandenssiurbli2Geriamojovande7</vt:lpstr>
      <vt:lpstr>'Forma 12'!VAS083_F_Vandenssiurbli2Geriamojovande8</vt:lpstr>
      <vt:lpstr>VAS083_F_Vandenssiurbli2Geriamojovande8</vt:lpstr>
      <vt:lpstr>'Forma 12'!VAS083_F_Vandenssiurbli2Geriamojovande9</vt:lpstr>
      <vt:lpstr>VAS083_F_Vandenssiurbli2Geriamojovande9</vt:lpstr>
      <vt:lpstr>'Forma 12'!VAS083_F_Vandenssiurbli2Kitareguliuoja1</vt:lpstr>
      <vt:lpstr>VAS083_F_Vandenssiurbli2Kitareguliuoja1</vt:lpstr>
      <vt:lpstr>'Forma 12'!VAS083_F_Vandenssiurbli2Kitosveiklosne1</vt:lpstr>
      <vt:lpstr>VAS083_F_Vandenssiurbli2Kitosveiklosne1</vt:lpstr>
      <vt:lpstr>'Forma 12'!VAS083_F_Vandenssiurbli2Nuotekudumblot1</vt:lpstr>
      <vt:lpstr>VAS083_F_Vandenssiurbli2Nuotekudumblot1</vt:lpstr>
      <vt:lpstr>'Forma 12'!VAS083_F_Vandenssiurbli2Nuotekusurinki1</vt:lpstr>
      <vt:lpstr>VAS083_F_Vandenssiurbli2Nuotekusurinki1</vt:lpstr>
      <vt:lpstr>'Forma 12'!VAS083_F_Vandenssiurbli2Nuotekuvalymas1</vt:lpstr>
      <vt:lpstr>VAS083_F_Vandenssiurbli2Nuotekuvalymas1</vt:lpstr>
      <vt:lpstr>'Forma 12'!VAS083_F_Vandenssiurbli2Pavirsiniunuot1</vt:lpstr>
      <vt:lpstr>VAS083_F_Vandenssiurbli2Pavirsiniunuot1</vt:lpstr>
      <vt:lpstr>'Forma 12'!VAS083_F_Vandenssiurbli3Apskaitosveikla1</vt:lpstr>
      <vt:lpstr>VAS083_F_Vandenssiurbli3Apskaitosveikla1</vt:lpstr>
      <vt:lpstr>'Forma 12'!VAS083_F_Vandenssiurbli3Geriamojovande7</vt:lpstr>
      <vt:lpstr>VAS083_F_Vandenssiurbli3Geriamojovande7</vt:lpstr>
      <vt:lpstr>'Forma 12'!VAS083_F_Vandenssiurbli3Geriamojovande8</vt:lpstr>
      <vt:lpstr>VAS083_F_Vandenssiurbli3Geriamojovande8</vt:lpstr>
      <vt:lpstr>'Forma 12'!VAS083_F_Vandenssiurbli3Geriamojovande9</vt:lpstr>
      <vt:lpstr>VAS083_F_Vandenssiurbli3Geriamojovande9</vt:lpstr>
      <vt:lpstr>'Forma 12'!VAS083_F_Vandenssiurbli3Kitareguliuoja1</vt:lpstr>
      <vt:lpstr>VAS083_F_Vandenssiurbli3Kitareguliuoja1</vt:lpstr>
      <vt:lpstr>'Forma 12'!VAS083_F_Vandenssiurbli3Kitosveiklosne1</vt:lpstr>
      <vt:lpstr>VAS083_F_Vandenssiurbli3Kitosveiklosne1</vt:lpstr>
      <vt:lpstr>'Forma 12'!VAS083_F_Vandenssiurbli3Nuotekudumblot1</vt:lpstr>
      <vt:lpstr>VAS083_F_Vandenssiurbli3Nuotekudumblot1</vt:lpstr>
      <vt:lpstr>'Forma 12'!VAS083_F_Vandenssiurbli3Nuotekusurinki1</vt:lpstr>
      <vt:lpstr>VAS083_F_Vandenssiurbli3Nuotekusurinki1</vt:lpstr>
      <vt:lpstr>'Forma 12'!VAS083_F_Vandenssiurbli3Nuotekuvalymas1</vt:lpstr>
      <vt:lpstr>VAS083_F_Vandenssiurbli3Nuotekuvalymas1</vt:lpstr>
      <vt:lpstr>'Forma 12'!VAS083_F_Vandenssiurbli3Pavirsiniunuot1</vt:lpstr>
      <vt:lpstr>VAS083_F_Vandenssiurbli3Pavirsiniunuot1</vt:lpstr>
      <vt:lpstr>'Forma 13'!VAS084_D_Apskaitosveikla1</vt:lpstr>
      <vt:lpstr>VAS084_D_Apskaitosveikla1</vt:lpstr>
      <vt:lpstr>'Forma 13'!VAS084_D_Atsiskaitomiej1</vt:lpstr>
      <vt:lpstr>VAS084_D_Atsiskaitomiej1</vt:lpstr>
      <vt:lpstr>'Forma 13'!VAS084_D_Atsiskaitomiej2</vt:lpstr>
      <vt:lpstr>VAS084_D_Atsiskaitomiej2</vt:lpstr>
      <vt:lpstr>'Forma 13'!VAS084_D_Atsiskaitomiej3</vt:lpstr>
      <vt:lpstr>VAS084_D_Atsiskaitomiej3</vt:lpstr>
      <vt:lpstr>'Forma 13'!VAS084_D_Bendraipaskirs1</vt:lpstr>
      <vt:lpstr>VAS084_D_Bendraipaskirs1</vt:lpstr>
      <vt:lpstr>'Forma 13'!VAS084_D_Geriamojovande1</vt:lpstr>
      <vt:lpstr>VAS084_D_Geriamojovande1</vt:lpstr>
      <vt:lpstr>'Forma 13'!VAS084_D_Geriamojovande2</vt:lpstr>
      <vt:lpstr>VAS084_D_Geriamojovande2</vt:lpstr>
      <vt:lpstr>'Forma 13'!VAS084_D_Geriamojovande3</vt:lpstr>
      <vt:lpstr>VAS084_D_Geriamojovande3</vt:lpstr>
      <vt:lpstr>'Forma 13'!VAS084_D_Geriamojovande4</vt:lpstr>
      <vt:lpstr>VAS084_D_Geriamojovande4</vt:lpstr>
      <vt:lpstr>'Forma 13'!VAS084_D_Geriamojovande5</vt:lpstr>
      <vt:lpstr>VAS084_D_Geriamojovande5</vt:lpstr>
      <vt:lpstr>'Forma 13'!VAS084_D_Geriamojovande6</vt:lpstr>
      <vt:lpstr>VAS084_D_Geriamojovande6</vt:lpstr>
      <vt:lpstr>'Forma 13'!VAS084_D_Geriamojovande7</vt:lpstr>
      <vt:lpstr>VAS084_D_Geriamojovande7</vt:lpstr>
      <vt:lpstr>'Forma 13'!VAS084_D_Geriamojovande8</vt:lpstr>
      <vt:lpstr>VAS084_D_Geriamojovande8</vt:lpstr>
      <vt:lpstr>'Forma 13'!VAS084_D_Geriamojovande9</vt:lpstr>
      <vt:lpstr>VAS084_D_Geriamojovande9</vt:lpstr>
      <vt:lpstr>'Forma 13'!VAS084_D_Ilgalaikioturt1</vt:lpstr>
      <vt:lpstr>VAS084_D_Ilgalaikioturt1</vt:lpstr>
      <vt:lpstr>'Forma 13'!VAS084_D_Ilgalaikioturt10</vt:lpstr>
      <vt:lpstr>VAS084_D_Ilgalaikioturt10</vt:lpstr>
      <vt:lpstr>'Forma 13'!VAS084_D_Ilgalaikioturt100</vt:lpstr>
      <vt:lpstr>VAS084_D_Ilgalaikioturt100</vt:lpstr>
      <vt:lpstr>'Forma 13'!VAS084_D_Ilgalaikioturt101</vt:lpstr>
      <vt:lpstr>VAS084_D_Ilgalaikioturt101</vt:lpstr>
      <vt:lpstr>'Forma 13'!VAS084_D_Ilgalaikioturt102</vt:lpstr>
      <vt:lpstr>VAS084_D_Ilgalaikioturt102</vt:lpstr>
      <vt:lpstr>'Forma 13'!VAS084_D_Ilgalaikioturt103</vt:lpstr>
      <vt:lpstr>VAS084_D_Ilgalaikioturt103</vt:lpstr>
      <vt:lpstr>'Forma 13'!VAS084_D_Ilgalaikioturt104</vt:lpstr>
      <vt:lpstr>VAS084_D_Ilgalaikioturt104</vt:lpstr>
      <vt:lpstr>'Forma 13'!VAS084_D_Ilgalaikioturt105</vt:lpstr>
      <vt:lpstr>VAS084_D_Ilgalaikioturt105</vt:lpstr>
      <vt:lpstr>'Forma 13'!VAS084_D_Ilgalaikioturt106</vt:lpstr>
      <vt:lpstr>VAS084_D_Ilgalaikioturt106</vt:lpstr>
      <vt:lpstr>'Forma 13'!VAS084_D_Ilgalaikioturt107</vt:lpstr>
      <vt:lpstr>VAS084_D_Ilgalaikioturt107</vt:lpstr>
      <vt:lpstr>'Forma 13'!VAS084_D_Ilgalaikioturt108</vt:lpstr>
      <vt:lpstr>VAS084_D_Ilgalaikioturt108</vt:lpstr>
      <vt:lpstr>'Forma 13'!VAS084_D_Ilgalaikioturt109</vt:lpstr>
      <vt:lpstr>VAS084_D_Ilgalaikioturt109</vt:lpstr>
      <vt:lpstr>'Forma 13'!VAS084_D_Ilgalaikioturt11</vt:lpstr>
      <vt:lpstr>VAS084_D_Ilgalaikioturt11</vt:lpstr>
      <vt:lpstr>'Forma 13'!VAS084_D_Ilgalaikioturt110</vt:lpstr>
      <vt:lpstr>VAS084_D_Ilgalaikioturt110</vt:lpstr>
      <vt:lpstr>'Forma 13'!VAS084_D_Ilgalaikioturt111</vt:lpstr>
      <vt:lpstr>VAS084_D_Ilgalaikioturt111</vt:lpstr>
      <vt:lpstr>'Forma 13'!VAS084_D_Ilgalaikioturt112</vt:lpstr>
      <vt:lpstr>VAS084_D_Ilgalaikioturt112</vt:lpstr>
      <vt:lpstr>'Forma 13'!VAS084_D_Ilgalaikioturt113</vt:lpstr>
      <vt:lpstr>VAS084_D_Ilgalaikioturt113</vt:lpstr>
      <vt:lpstr>'Forma 13'!VAS084_D_Ilgalaikioturt114</vt:lpstr>
      <vt:lpstr>VAS084_D_Ilgalaikioturt114</vt:lpstr>
      <vt:lpstr>'Forma 13'!VAS084_D_Ilgalaikioturt115</vt:lpstr>
      <vt:lpstr>VAS084_D_Ilgalaikioturt115</vt:lpstr>
      <vt:lpstr>'Forma 13'!VAS084_D_Ilgalaikioturt116</vt:lpstr>
      <vt:lpstr>VAS084_D_Ilgalaikioturt116</vt:lpstr>
      <vt:lpstr>'Forma 13'!VAS084_D_Ilgalaikioturt117</vt:lpstr>
      <vt:lpstr>VAS084_D_Ilgalaikioturt117</vt:lpstr>
      <vt:lpstr>'Forma 13'!VAS084_D_Ilgalaikioturt118</vt:lpstr>
      <vt:lpstr>VAS084_D_Ilgalaikioturt118</vt:lpstr>
      <vt:lpstr>'Forma 13'!VAS084_D_Ilgalaikioturt119</vt:lpstr>
      <vt:lpstr>VAS084_D_Ilgalaikioturt119</vt:lpstr>
      <vt:lpstr>'Forma 13'!VAS084_D_Ilgalaikioturt12</vt:lpstr>
      <vt:lpstr>VAS084_D_Ilgalaikioturt12</vt:lpstr>
      <vt:lpstr>'Forma 13'!VAS084_D_Ilgalaikioturt120</vt:lpstr>
      <vt:lpstr>VAS084_D_Ilgalaikioturt120</vt:lpstr>
      <vt:lpstr>'Forma 13'!VAS084_D_Ilgalaikioturt121</vt:lpstr>
      <vt:lpstr>VAS084_D_Ilgalaikioturt121</vt:lpstr>
      <vt:lpstr>'Forma 13'!VAS084_D_Ilgalaikioturt122</vt:lpstr>
      <vt:lpstr>VAS084_D_Ilgalaikioturt122</vt:lpstr>
      <vt:lpstr>'Forma 13'!VAS084_D_Ilgalaikioturt123</vt:lpstr>
      <vt:lpstr>VAS084_D_Ilgalaikioturt123</vt:lpstr>
      <vt:lpstr>'Forma 13'!VAS084_D_Ilgalaikioturt124</vt:lpstr>
      <vt:lpstr>VAS084_D_Ilgalaikioturt124</vt:lpstr>
      <vt:lpstr>'Forma 13'!VAS084_D_Ilgalaikioturt125</vt:lpstr>
      <vt:lpstr>VAS084_D_Ilgalaikioturt125</vt:lpstr>
      <vt:lpstr>'Forma 13'!VAS084_D_Ilgalaikioturt126</vt:lpstr>
      <vt:lpstr>VAS084_D_Ilgalaikioturt126</vt:lpstr>
      <vt:lpstr>'Forma 13'!VAS084_D_Ilgalaikioturt127</vt:lpstr>
      <vt:lpstr>VAS084_D_Ilgalaikioturt127</vt:lpstr>
      <vt:lpstr>'Forma 13'!VAS084_D_Ilgalaikioturt128</vt:lpstr>
      <vt:lpstr>VAS084_D_Ilgalaikioturt128</vt:lpstr>
      <vt:lpstr>'Forma 13'!VAS084_D_Ilgalaikioturt129</vt:lpstr>
      <vt:lpstr>VAS084_D_Ilgalaikioturt129</vt:lpstr>
      <vt:lpstr>'Forma 13'!VAS084_D_Ilgalaikioturt13</vt:lpstr>
      <vt:lpstr>VAS084_D_Ilgalaikioturt13</vt:lpstr>
      <vt:lpstr>'Forma 13'!VAS084_D_Ilgalaikioturt130</vt:lpstr>
      <vt:lpstr>VAS084_D_Ilgalaikioturt130</vt:lpstr>
      <vt:lpstr>'Forma 13'!VAS084_D_Ilgalaikioturt131</vt:lpstr>
      <vt:lpstr>VAS084_D_Ilgalaikioturt131</vt:lpstr>
      <vt:lpstr>'Forma 13'!VAS084_D_Ilgalaikioturt132</vt:lpstr>
      <vt:lpstr>VAS084_D_Ilgalaikioturt132</vt:lpstr>
      <vt:lpstr>'Forma 13'!VAS084_D_Ilgalaikioturt133</vt:lpstr>
      <vt:lpstr>VAS084_D_Ilgalaikioturt133</vt:lpstr>
      <vt:lpstr>'Forma 13'!VAS084_D_Ilgalaikioturt134</vt:lpstr>
      <vt:lpstr>VAS084_D_Ilgalaikioturt134</vt:lpstr>
      <vt:lpstr>'Forma 13'!VAS084_D_Ilgalaikioturt135</vt:lpstr>
      <vt:lpstr>VAS084_D_Ilgalaikioturt135</vt:lpstr>
      <vt:lpstr>'Forma 13'!VAS084_D_Ilgalaikioturt136</vt:lpstr>
      <vt:lpstr>VAS084_D_Ilgalaikioturt136</vt:lpstr>
      <vt:lpstr>'Forma 13'!VAS084_D_Ilgalaikioturt137</vt:lpstr>
      <vt:lpstr>VAS084_D_Ilgalaikioturt137</vt:lpstr>
      <vt:lpstr>'Forma 13'!VAS084_D_Ilgalaikioturt138</vt:lpstr>
      <vt:lpstr>VAS084_D_Ilgalaikioturt138</vt:lpstr>
      <vt:lpstr>'Forma 13'!VAS084_D_Ilgalaikioturt139</vt:lpstr>
      <vt:lpstr>VAS084_D_Ilgalaikioturt139</vt:lpstr>
      <vt:lpstr>'Forma 13'!VAS084_D_Ilgalaikioturt14</vt:lpstr>
      <vt:lpstr>VAS084_D_Ilgalaikioturt14</vt:lpstr>
      <vt:lpstr>'Forma 13'!VAS084_D_Ilgalaikioturt140</vt:lpstr>
      <vt:lpstr>VAS084_D_Ilgalaikioturt140</vt:lpstr>
      <vt:lpstr>'Forma 13'!VAS084_D_Ilgalaikioturt141</vt:lpstr>
      <vt:lpstr>VAS084_D_Ilgalaikioturt141</vt:lpstr>
      <vt:lpstr>'Forma 13'!VAS084_D_Ilgalaikioturt142</vt:lpstr>
      <vt:lpstr>VAS084_D_Ilgalaikioturt142</vt:lpstr>
      <vt:lpstr>'Forma 13'!VAS084_D_Ilgalaikioturt143</vt:lpstr>
      <vt:lpstr>VAS084_D_Ilgalaikioturt143</vt:lpstr>
      <vt:lpstr>'Forma 13'!VAS084_D_Ilgalaikioturt144</vt:lpstr>
      <vt:lpstr>VAS084_D_Ilgalaikioturt144</vt:lpstr>
      <vt:lpstr>'Forma 13'!VAS084_D_Ilgalaikioturt145</vt:lpstr>
      <vt:lpstr>VAS084_D_Ilgalaikioturt145</vt:lpstr>
      <vt:lpstr>'Forma 13'!VAS084_D_Ilgalaikioturt146</vt:lpstr>
      <vt:lpstr>VAS084_D_Ilgalaikioturt146</vt:lpstr>
      <vt:lpstr>'Forma 13'!VAS084_D_Ilgalaikioturt147</vt:lpstr>
      <vt:lpstr>VAS084_D_Ilgalaikioturt147</vt:lpstr>
      <vt:lpstr>'Forma 13'!VAS084_D_Ilgalaikioturt148</vt:lpstr>
      <vt:lpstr>VAS084_D_Ilgalaikioturt148</vt:lpstr>
      <vt:lpstr>'Forma 13'!VAS084_D_Ilgalaikioturt149</vt:lpstr>
      <vt:lpstr>VAS084_D_Ilgalaikioturt149</vt:lpstr>
      <vt:lpstr>'Forma 13'!VAS084_D_Ilgalaikioturt15</vt:lpstr>
      <vt:lpstr>VAS084_D_Ilgalaikioturt15</vt:lpstr>
      <vt:lpstr>'Forma 13'!VAS084_D_Ilgalaikioturt150</vt:lpstr>
      <vt:lpstr>VAS084_D_Ilgalaikioturt150</vt:lpstr>
      <vt:lpstr>'Forma 13'!VAS084_D_Ilgalaikioturt151</vt:lpstr>
      <vt:lpstr>VAS084_D_Ilgalaikioturt151</vt:lpstr>
      <vt:lpstr>'Forma 13'!VAS084_D_Ilgalaikioturt152</vt:lpstr>
      <vt:lpstr>VAS084_D_Ilgalaikioturt152</vt:lpstr>
      <vt:lpstr>'Forma 13'!VAS084_D_Ilgalaikioturt153</vt:lpstr>
      <vt:lpstr>VAS084_D_Ilgalaikioturt153</vt:lpstr>
      <vt:lpstr>'Forma 13'!VAS084_D_Ilgalaikioturt154</vt:lpstr>
      <vt:lpstr>VAS084_D_Ilgalaikioturt154</vt:lpstr>
      <vt:lpstr>'Forma 13'!VAS084_D_Ilgalaikioturt155</vt:lpstr>
      <vt:lpstr>VAS084_D_Ilgalaikioturt155</vt:lpstr>
      <vt:lpstr>'Forma 13'!VAS084_D_Ilgalaikioturt156</vt:lpstr>
      <vt:lpstr>VAS084_D_Ilgalaikioturt156</vt:lpstr>
      <vt:lpstr>'Forma 13'!VAS084_D_Ilgalaikioturt157</vt:lpstr>
      <vt:lpstr>VAS084_D_Ilgalaikioturt157</vt:lpstr>
      <vt:lpstr>'Forma 13'!VAS084_D_Ilgalaikioturt158</vt:lpstr>
      <vt:lpstr>VAS084_D_Ilgalaikioturt158</vt:lpstr>
      <vt:lpstr>'Forma 13'!VAS084_D_Ilgalaikioturt159</vt:lpstr>
      <vt:lpstr>VAS084_D_Ilgalaikioturt159</vt:lpstr>
      <vt:lpstr>'Forma 13'!VAS084_D_Ilgalaikioturt16</vt:lpstr>
      <vt:lpstr>VAS084_D_Ilgalaikioturt16</vt:lpstr>
      <vt:lpstr>'Forma 13'!VAS084_D_Ilgalaikioturt160</vt:lpstr>
      <vt:lpstr>VAS084_D_Ilgalaikioturt160</vt:lpstr>
      <vt:lpstr>'Forma 13'!VAS084_D_Ilgalaikioturt161</vt:lpstr>
      <vt:lpstr>VAS084_D_Ilgalaikioturt161</vt:lpstr>
      <vt:lpstr>'Forma 13'!VAS084_D_Ilgalaikioturt162</vt:lpstr>
      <vt:lpstr>VAS084_D_Ilgalaikioturt162</vt:lpstr>
      <vt:lpstr>'Forma 13'!VAS084_D_Ilgalaikioturt163</vt:lpstr>
      <vt:lpstr>VAS084_D_Ilgalaikioturt163</vt:lpstr>
      <vt:lpstr>'Forma 13'!VAS084_D_Ilgalaikioturt164</vt:lpstr>
      <vt:lpstr>VAS084_D_Ilgalaikioturt164</vt:lpstr>
      <vt:lpstr>'Forma 13'!VAS084_D_Ilgalaikioturt165</vt:lpstr>
      <vt:lpstr>VAS084_D_Ilgalaikioturt165</vt:lpstr>
      <vt:lpstr>'Forma 13'!VAS084_D_Ilgalaikioturt166</vt:lpstr>
      <vt:lpstr>VAS084_D_Ilgalaikioturt166</vt:lpstr>
      <vt:lpstr>'Forma 13'!VAS084_D_Ilgalaikioturt167</vt:lpstr>
      <vt:lpstr>VAS084_D_Ilgalaikioturt167</vt:lpstr>
      <vt:lpstr>'Forma 13'!VAS084_D_Ilgalaikioturt168</vt:lpstr>
      <vt:lpstr>VAS084_D_Ilgalaikioturt168</vt:lpstr>
      <vt:lpstr>'Forma 13'!VAS084_D_Ilgalaikioturt17</vt:lpstr>
      <vt:lpstr>VAS084_D_Ilgalaikioturt17</vt:lpstr>
      <vt:lpstr>'Forma 13'!VAS084_D_Ilgalaikioturt18</vt:lpstr>
      <vt:lpstr>VAS084_D_Ilgalaikioturt18</vt:lpstr>
      <vt:lpstr>'Forma 13'!VAS084_D_Ilgalaikioturt19</vt:lpstr>
      <vt:lpstr>VAS084_D_Ilgalaikioturt19</vt:lpstr>
      <vt:lpstr>'Forma 13'!VAS084_D_Ilgalaikioturt2</vt:lpstr>
      <vt:lpstr>VAS084_D_Ilgalaikioturt2</vt:lpstr>
      <vt:lpstr>'Forma 13'!VAS084_D_Ilgalaikioturt20</vt:lpstr>
      <vt:lpstr>VAS084_D_Ilgalaikioturt20</vt:lpstr>
      <vt:lpstr>'Forma 13'!VAS084_D_Ilgalaikioturt21</vt:lpstr>
      <vt:lpstr>VAS084_D_Ilgalaikioturt21</vt:lpstr>
      <vt:lpstr>'Forma 13'!VAS084_D_Ilgalaikioturt22</vt:lpstr>
      <vt:lpstr>VAS084_D_Ilgalaikioturt22</vt:lpstr>
      <vt:lpstr>'Forma 13'!VAS084_D_Ilgalaikioturt23</vt:lpstr>
      <vt:lpstr>VAS084_D_Ilgalaikioturt23</vt:lpstr>
      <vt:lpstr>'Forma 13'!VAS084_D_Ilgalaikioturt24</vt:lpstr>
      <vt:lpstr>VAS084_D_Ilgalaikioturt24</vt:lpstr>
      <vt:lpstr>'Forma 13'!VAS084_D_Ilgalaikioturt25</vt:lpstr>
      <vt:lpstr>VAS084_D_Ilgalaikioturt25</vt:lpstr>
      <vt:lpstr>'Forma 13'!VAS084_D_Ilgalaikioturt26</vt:lpstr>
      <vt:lpstr>VAS084_D_Ilgalaikioturt26</vt:lpstr>
      <vt:lpstr>'Forma 13'!VAS084_D_Ilgalaikioturt27</vt:lpstr>
      <vt:lpstr>VAS084_D_Ilgalaikioturt27</vt:lpstr>
      <vt:lpstr>'Forma 13'!VAS084_D_Ilgalaikioturt28</vt:lpstr>
      <vt:lpstr>VAS084_D_Ilgalaikioturt28</vt:lpstr>
      <vt:lpstr>'Forma 13'!VAS084_D_Ilgalaikioturt29</vt:lpstr>
      <vt:lpstr>VAS084_D_Ilgalaikioturt29</vt:lpstr>
      <vt:lpstr>'Forma 13'!VAS084_D_Ilgalaikioturt3</vt:lpstr>
      <vt:lpstr>VAS084_D_Ilgalaikioturt3</vt:lpstr>
      <vt:lpstr>'Forma 13'!VAS084_D_Ilgalaikioturt30</vt:lpstr>
      <vt:lpstr>VAS084_D_Ilgalaikioturt30</vt:lpstr>
      <vt:lpstr>'Forma 13'!VAS084_D_Ilgalaikioturt31</vt:lpstr>
      <vt:lpstr>VAS084_D_Ilgalaikioturt31</vt:lpstr>
      <vt:lpstr>'Forma 13'!VAS084_D_Ilgalaikioturt32</vt:lpstr>
      <vt:lpstr>VAS084_D_Ilgalaikioturt32</vt:lpstr>
      <vt:lpstr>'Forma 13'!VAS084_D_Ilgalaikioturt33</vt:lpstr>
      <vt:lpstr>VAS084_D_Ilgalaikioturt33</vt:lpstr>
      <vt:lpstr>'Forma 13'!VAS084_D_Ilgalaikioturt34</vt:lpstr>
      <vt:lpstr>VAS084_D_Ilgalaikioturt34</vt:lpstr>
      <vt:lpstr>'Forma 13'!VAS084_D_Ilgalaikioturt35</vt:lpstr>
      <vt:lpstr>VAS084_D_Ilgalaikioturt35</vt:lpstr>
      <vt:lpstr>'Forma 13'!VAS084_D_Ilgalaikioturt36</vt:lpstr>
      <vt:lpstr>VAS084_D_Ilgalaikioturt36</vt:lpstr>
      <vt:lpstr>'Forma 13'!VAS084_D_Ilgalaikioturt37</vt:lpstr>
      <vt:lpstr>VAS084_D_Ilgalaikioturt37</vt:lpstr>
      <vt:lpstr>'Forma 13'!VAS084_D_Ilgalaikioturt38</vt:lpstr>
      <vt:lpstr>VAS084_D_Ilgalaikioturt38</vt:lpstr>
      <vt:lpstr>'Forma 13'!VAS084_D_Ilgalaikioturt39</vt:lpstr>
      <vt:lpstr>VAS084_D_Ilgalaikioturt39</vt:lpstr>
      <vt:lpstr>'Forma 13'!VAS084_D_Ilgalaikioturt4</vt:lpstr>
      <vt:lpstr>VAS084_D_Ilgalaikioturt4</vt:lpstr>
      <vt:lpstr>'Forma 13'!VAS084_D_Ilgalaikioturt40</vt:lpstr>
      <vt:lpstr>VAS084_D_Ilgalaikioturt40</vt:lpstr>
      <vt:lpstr>'Forma 13'!VAS084_D_Ilgalaikioturt41</vt:lpstr>
      <vt:lpstr>VAS084_D_Ilgalaikioturt41</vt:lpstr>
      <vt:lpstr>'Forma 13'!VAS084_D_Ilgalaikioturt42</vt:lpstr>
      <vt:lpstr>VAS084_D_Ilgalaikioturt42</vt:lpstr>
      <vt:lpstr>'Forma 13'!VAS084_D_Ilgalaikioturt43</vt:lpstr>
      <vt:lpstr>VAS084_D_Ilgalaikioturt43</vt:lpstr>
      <vt:lpstr>'Forma 13'!VAS084_D_Ilgalaikioturt44</vt:lpstr>
      <vt:lpstr>VAS084_D_Ilgalaikioturt44</vt:lpstr>
      <vt:lpstr>'Forma 13'!VAS084_D_Ilgalaikioturt45</vt:lpstr>
      <vt:lpstr>VAS084_D_Ilgalaikioturt45</vt:lpstr>
      <vt:lpstr>'Forma 13'!VAS084_D_Ilgalaikioturt46</vt:lpstr>
      <vt:lpstr>VAS084_D_Ilgalaikioturt46</vt:lpstr>
      <vt:lpstr>'Forma 13'!VAS084_D_Ilgalaikioturt47</vt:lpstr>
      <vt:lpstr>VAS084_D_Ilgalaikioturt47</vt:lpstr>
      <vt:lpstr>'Forma 13'!VAS084_D_Ilgalaikioturt48</vt:lpstr>
      <vt:lpstr>VAS084_D_Ilgalaikioturt48</vt:lpstr>
      <vt:lpstr>'Forma 13'!VAS084_D_Ilgalaikioturt49</vt:lpstr>
      <vt:lpstr>VAS084_D_Ilgalaikioturt49</vt:lpstr>
      <vt:lpstr>'Forma 13'!VAS084_D_Ilgalaikioturt5</vt:lpstr>
      <vt:lpstr>VAS084_D_Ilgalaikioturt5</vt:lpstr>
      <vt:lpstr>'Forma 13'!VAS084_D_Ilgalaikioturt50</vt:lpstr>
      <vt:lpstr>VAS084_D_Ilgalaikioturt50</vt:lpstr>
      <vt:lpstr>'Forma 13'!VAS084_D_Ilgalaikioturt51</vt:lpstr>
      <vt:lpstr>VAS084_D_Ilgalaikioturt51</vt:lpstr>
      <vt:lpstr>'Forma 13'!VAS084_D_Ilgalaikioturt52</vt:lpstr>
      <vt:lpstr>VAS084_D_Ilgalaikioturt52</vt:lpstr>
      <vt:lpstr>'Forma 13'!VAS084_D_Ilgalaikioturt53</vt:lpstr>
      <vt:lpstr>VAS084_D_Ilgalaikioturt53</vt:lpstr>
      <vt:lpstr>'Forma 13'!VAS084_D_Ilgalaikioturt54</vt:lpstr>
      <vt:lpstr>VAS084_D_Ilgalaikioturt54</vt:lpstr>
      <vt:lpstr>'Forma 13'!VAS084_D_Ilgalaikioturt55</vt:lpstr>
      <vt:lpstr>VAS084_D_Ilgalaikioturt55</vt:lpstr>
      <vt:lpstr>'Forma 13'!VAS084_D_Ilgalaikioturt56</vt:lpstr>
      <vt:lpstr>VAS084_D_Ilgalaikioturt56</vt:lpstr>
      <vt:lpstr>'Forma 13'!VAS084_D_Ilgalaikioturt57</vt:lpstr>
      <vt:lpstr>VAS084_D_Ilgalaikioturt57</vt:lpstr>
      <vt:lpstr>'Forma 13'!VAS084_D_Ilgalaikioturt58</vt:lpstr>
      <vt:lpstr>VAS084_D_Ilgalaikioturt58</vt:lpstr>
      <vt:lpstr>'Forma 13'!VAS084_D_Ilgalaikioturt59</vt:lpstr>
      <vt:lpstr>VAS084_D_Ilgalaikioturt59</vt:lpstr>
      <vt:lpstr>'Forma 13'!VAS084_D_Ilgalaikioturt6</vt:lpstr>
      <vt:lpstr>VAS084_D_Ilgalaikioturt6</vt:lpstr>
      <vt:lpstr>'Forma 13'!VAS084_D_Ilgalaikioturt60</vt:lpstr>
      <vt:lpstr>VAS084_D_Ilgalaikioturt60</vt:lpstr>
      <vt:lpstr>'Forma 13'!VAS084_D_Ilgalaikioturt61</vt:lpstr>
      <vt:lpstr>VAS084_D_Ilgalaikioturt61</vt:lpstr>
      <vt:lpstr>'Forma 13'!VAS084_D_Ilgalaikioturt62</vt:lpstr>
      <vt:lpstr>VAS084_D_Ilgalaikioturt62</vt:lpstr>
      <vt:lpstr>'Forma 13'!VAS084_D_Ilgalaikioturt63</vt:lpstr>
      <vt:lpstr>VAS084_D_Ilgalaikioturt63</vt:lpstr>
      <vt:lpstr>'Forma 13'!VAS084_D_Ilgalaikioturt64</vt:lpstr>
      <vt:lpstr>VAS084_D_Ilgalaikioturt64</vt:lpstr>
      <vt:lpstr>'Forma 13'!VAS084_D_Ilgalaikioturt65</vt:lpstr>
      <vt:lpstr>VAS084_D_Ilgalaikioturt65</vt:lpstr>
      <vt:lpstr>'Forma 13'!VAS084_D_Ilgalaikioturt66</vt:lpstr>
      <vt:lpstr>VAS084_D_Ilgalaikioturt66</vt:lpstr>
      <vt:lpstr>'Forma 13'!VAS084_D_Ilgalaikioturt67</vt:lpstr>
      <vt:lpstr>VAS084_D_Ilgalaikioturt67</vt:lpstr>
      <vt:lpstr>'Forma 13'!VAS084_D_Ilgalaikioturt68</vt:lpstr>
      <vt:lpstr>VAS084_D_Ilgalaikioturt68</vt:lpstr>
      <vt:lpstr>'Forma 13'!VAS084_D_Ilgalaikioturt69</vt:lpstr>
      <vt:lpstr>VAS084_D_Ilgalaikioturt69</vt:lpstr>
      <vt:lpstr>'Forma 13'!VAS084_D_Ilgalaikioturt7</vt:lpstr>
      <vt:lpstr>VAS084_D_Ilgalaikioturt7</vt:lpstr>
      <vt:lpstr>'Forma 13'!VAS084_D_Ilgalaikioturt70</vt:lpstr>
      <vt:lpstr>VAS084_D_Ilgalaikioturt70</vt:lpstr>
      <vt:lpstr>'Forma 13'!VAS084_D_Ilgalaikioturt71</vt:lpstr>
      <vt:lpstr>VAS084_D_Ilgalaikioturt71</vt:lpstr>
      <vt:lpstr>'Forma 13'!VAS084_D_Ilgalaikioturt72</vt:lpstr>
      <vt:lpstr>VAS084_D_Ilgalaikioturt72</vt:lpstr>
      <vt:lpstr>'Forma 13'!VAS084_D_Ilgalaikioturt73</vt:lpstr>
      <vt:lpstr>VAS084_D_Ilgalaikioturt73</vt:lpstr>
      <vt:lpstr>'Forma 13'!VAS084_D_Ilgalaikioturt74</vt:lpstr>
      <vt:lpstr>VAS084_D_Ilgalaikioturt74</vt:lpstr>
      <vt:lpstr>'Forma 13'!VAS084_D_Ilgalaikioturt75</vt:lpstr>
      <vt:lpstr>VAS084_D_Ilgalaikioturt75</vt:lpstr>
      <vt:lpstr>'Forma 13'!VAS084_D_Ilgalaikioturt76</vt:lpstr>
      <vt:lpstr>VAS084_D_Ilgalaikioturt76</vt:lpstr>
      <vt:lpstr>'Forma 13'!VAS084_D_Ilgalaikioturt77</vt:lpstr>
      <vt:lpstr>VAS084_D_Ilgalaikioturt77</vt:lpstr>
      <vt:lpstr>'Forma 13'!VAS084_D_Ilgalaikioturt78</vt:lpstr>
      <vt:lpstr>VAS084_D_Ilgalaikioturt78</vt:lpstr>
      <vt:lpstr>'Forma 13'!VAS084_D_Ilgalaikioturt79</vt:lpstr>
      <vt:lpstr>VAS084_D_Ilgalaikioturt79</vt:lpstr>
      <vt:lpstr>'Forma 13'!VAS084_D_Ilgalaikioturt8</vt:lpstr>
      <vt:lpstr>VAS084_D_Ilgalaikioturt8</vt:lpstr>
      <vt:lpstr>'Forma 13'!VAS084_D_Ilgalaikioturt80</vt:lpstr>
      <vt:lpstr>VAS084_D_Ilgalaikioturt80</vt:lpstr>
      <vt:lpstr>'Forma 13'!VAS084_D_Ilgalaikioturt81</vt:lpstr>
      <vt:lpstr>VAS084_D_Ilgalaikioturt81</vt:lpstr>
      <vt:lpstr>'Forma 13'!VAS084_D_Ilgalaikioturt82</vt:lpstr>
      <vt:lpstr>VAS084_D_Ilgalaikioturt82</vt:lpstr>
      <vt:lpstr>'Forma 13'!VAS084_D_Ilgalaikioturt83</vt:lpstr>
      <vt:lpstr>VAS084_D_Ilgalaikioturt83</vt:lpstr>
      <vt:lpstr>'Forma 13'!VAS084_D_Ilgalaikioturt84</vt:lpstr>
      <vt:lpstr>VAS084_D_Ilgalaikioturt84</vt:lpstr>
      <vt:lpstr>'Forma 13'!VAS084_D_Ilgalaikioturt85</vt:lpstr>
      <vt:lpstr>VAS084_D_Ilgalaikioturt85</vt:lpstr>
      <vt:lpstr>'Forma 13'!VAS084_D_Ilgalaikioturt86</vt:lpstr>
      <vt:lpstr>VAS084_D_Ilgalaikioturt86</vt:lpstr>
      <vt:lpstr>'Forma 13'!VAS084_D_Ilgalaikioturt87</vt:lpstr>
      <vt:lpstr>VAS084_D_Ilgalaikioturt87</vt:lpstr>
      <vt:lpstr>'Forma 13'!VAS084_D_Ilgalaikioturt88</vt:lpstr>
      <vt:lpstr>VAS084_D_Ilgalaikioturt88</vt:lpstr>
      <vt:lpstr>'Forma 13'!VAS084_D_Ilgalaikioturt89</vt:lpstr>
      <vt:lpstr>VAS084_D_Ilgalaikioturt89</vt:lpstr>
      <vt:lpstr>'Forma 13'!VAS084_D_Ilgalaikioturt9</vt:lpstr>
      <vt:lpstr>VAS084_D_Ilgalaikioturt9</vt:lpstr>
      <vt:lpstr>'Forma 13'!VAS084_D_Ilgalaikioturt90</vt:lpstr>
      <vt:lpstr>VAS084_D_Ilgalaikioturt90</vt:lpstr>
      <vt:lpstr>'Forma 13'!VAS084_D_Ilgalaikioturt91</vt:lpstr>
      <vt:lpstr>VAS084_D_Ilgalaikioturt91</vt:lpstr>
      <vt:lpstr>'Forma 13'!VAS084_D_Ilgalaikioturt92</vt:lpstr>
      <vt:lpstr>VAS084_D_Ilgalaikioturt92</vt:lpstr>
      <vt:lpstr>'Forma 13'!VAS084_D_Ilgalaikioturt93</vt:lpstr>
      <vt:lpstr>VAS084_D_Ilgalaikioturt93</vt:lpstr>
      <vt:lpstr>'Forma 13'!VAS084_D_Ilgalaikioturt94</vt:lpstr>
      <vt:lpstr>VAS084_D_Ilgalaikioturt94</vt:lpstr>
      <vt:lpstr>'Forma 13'!VAS084_D_Ilgalaikioturt95</vt:lpstr>
      <vt:lpstr>VAS084_D_Ilgalaikioturt95</vt:lpstr>
      <vt:lpstr>'Forma 13'!VAS084_D_Ilgalaikioturt96</vt:lpstr>
      <vt:lpstr>VAS084_D_Ilgalaikioturt96</vt:lpstr>
      <vt:lpstr>'Forma 13'!VAS084_D_Ilgalaikioturt97</vt:lpstr>
      <vt:lpstr>VAS084_D_Ilgalaikioturt97</vt:lpstr>
      <vt:lpstr>'Forma 13'!VAS084_D_Ilgalaikioturt98</vt:lpstr>
      <vt:lpstr>VAS084_D_Ilgalaikioturt98</vt:lpstr>
      <vt:lpstr>'Forma 13'!VAS084_D_Ilgalaikioturt99</vt:lpstr>
      <vt:lpstr>VAS084_D_Ilgalaikioturt99</vt:lpstr>
      <vt:lpstr>'Forma 13'!VAS084_D_Inventorinisnu1</vt:lpstr>
      <vt:lpstr>VAS084_D_Inventorinisnu1</vt:lpstr>
      <vt:lpstr>'Forma 13'!VAS084_D_Irankiaimatavi1</vt:lpstr>
      <vt:lpstr>VAS084_D_Irankiaimatavi1</vt:lpstr>
      <vt:lpstr>'Forma 13'!VAS084_D_Irankiaimatavi2</vt:lpstr>
      <vt:lpstr>VAS084_D_Irankiaimatavi2</vt:lpstr>
      <vt:lpstr>'Forma 13'!VAS084_D_Irankiaimatavi3</vt:lpstr>
      <vt:lpstr>VAS084_D_Irankiaimatavi3</vt:lpstr>
      <vt:lpstr>'Forma 13'!VAS084_D_Irasyti1</vt:lpstr>
      <vt:lpstr>VAS084_D_Irasyti1</vt:lpstr>
      <vt:lpstr>'Forma 13'!VAS084_D_Irasyti2</vt:lpstr>
      <vt:lpstr>VAS084_D_Irasyti2</vt:lpstr>
      <vt:lpstr>'Forma 13'!VAS084_D_Irasyti3</vt:lpstr>
      <vt:lpstr>VAS084_D_Irasyti3</vt:lpstr>
      <vt:lpstr>'Forma 13'!VAS084_D_Keliaiaikstele1</vt:lpstr>
      <vt:lpstr>VAS084_D_Keliaiaikstele1</vt:lpstr>
      <vt:lpstr>'Forma 13'!VAS084_D_Keliaiaikstele2</vt:lpstr>
      <vt:lpstr>VAS084_D_Keliaiaikstele2</vt:lpstr>
      <vt:lpstr>'Forma 13'!VAS084_D_Keliaiaikstele3</vt:lpstr>
      <vt:lpstr>VAS084_D_Keliaiaikstele3</vt:lpstr>
      <vt:lpstr>'Forma 13'!VAS084_D_Kitareguliuoja1</vt:lpstr>
      <vt:lpstr>VAS084_D_Kitareguliuoja1</vt:lpstr>
      <vt:lpstr>'Forma 13'!VAS084_D_Kitasilgalaiki1</vt:lpstr>
      <vt:lpstr>VAS084_D_Kitasilgalaiki1</vt:lpstr>
      <vt:lpstr>'Forma 13'!VAS084_D_Kitasilgalaiki2</vt:lpstr>
      <vt:lpstr>VAS084_D_Kitasilgalaiki2</vt:lpstr>
      <vt:lpstr>'Forma 13'!VAS084_D_Kitasilgalaiki3</vt:lpstr>
      <vt:lpstr>VAS084_D_Kitasilgalaiki3</vt:lpstr>
      <vt:lpstr>'Forma 13'!VAS084_D_Kitasnemateria1</vt:lpstr>
      <vt:lpstr>VAS084_D_Kitasnemateria1</vt:lpstr>
      <vt:lpstr>'Forma 13'!VAS084_D_Kitasnemateria2</vt:lpstr>
      <vt:lpstr>VAS084_D_Kitasnemateria2</vt:lpstr>
      <vt:lpstr>'Forma 13'!VAS084_D_Kitasnemateria3</vt:lpstr>
      <vt:lpstr>VAS084_D_Kitasnemateria3</vt:lpstr>
      <vt:lpstr>'Forma 13'!VAS084_D_Kitigeriamojov1</vt:lpstr>
      <vt:lpstr>VAS084_D_Kitigeriamojov1</vt:lpstr>
      <vt:lpstr>'Forma 13'!VAS084_D_Kitigeriamojov2</vt:lpstr>
      <vt:lpstr>VAS084_D_Kitigeriamojov2</vt:lpstr>
      <vt:lpstr>'Forma 13'!VAS084_D_Kitigeriamojov3</vt:lpstr>
      <vt:lpstr>VAS084_D_Kitigeriamojov3</vt:lpstr>
      <vt:lpstr>'Forma 13'!VAS084_D_Kitiirenginiai1</vt:lpstr>
      <vt:lpstr>VAS084_D_Kitiirenginiai1</vt:lpstr>
      <vt:lpstr>'Forma 13'!VAS084_D_Kitiirenginiai2</vt:lpstr>
      <vt:lpstr>VAS084_D_Kitiirenginiai2</vt:lpstr>
      <vt:lpstr>'Forma 13'!VAS084_D_Kitiirenginiai3</vt:lpstr>
      <vt:lpstr>VAS084_D_Kitiirenginiai3</vt:lpstr>
      <vt:lpstr>'Forma 13'!VAS084_D_Kitiirenginiai4</vt:lpstr>
      <vt:lpstr>VAS084_D_Kitiirenginiai4</vt:lpstr>
      <vt:lpstr>'Forma 13'!VAS084_D_Kitiirenginiai5</vt:lpstr>
      <vt:lpstr>VAS084_D_Kitiirenginiai5</vt:lpstr>
      <vt:lpstr>'Forma 13'!VAS084_D_Kitiirenginiai6</vt:lpstr>
      <vt:lpstr>VAS084_D_Kitiirenginiai6</vt:lpstr>
      <vt:lpstr>'Forma 13'!VAS084_D_Kitostransport1</vt:lpstr>
      <vt:lpstr>VAS084_D_Kitostransport1</vt:lpstr>
      <vt:lpstr>'Forma 13'!VAS084_D_Kitostransport2</vt:lpstr>
      <vt:lpstr>VAS084_D_Kitostransport2</vt:lpstr>
      <vt:lpstr>'Forma 13'!VAS084_D_Kitostransport3</vt:lpstr>
      <vt:lpstr>VAS084_D_Kitostransport3</vt:lpstr>
      <vt:lpstr>'Forma 13'!VAS084_D_Kitosveiklosne1</vt:lpstr>
      <vt:lpstr>VAS084_D_Kitosveiklosne1</vt:lpstr>
      <vt:lpstr>'Forma 13'!VAS084_D_Lengviejiautom1</vt:lpstr>
      <vt:lpstr>VAS084_D_Lengviejiautom1</vt:lpstr>
      <vt:lpstr>'Forma 13'!VAS084_D_Lengviejiautom2</vt:lpstr>
      <vt:lpstr>VAS084_D_Lengviejiautom2</vt:lpstr>
      <vt:lpstr>'Forma 13'!VAS084_D_Lengviejiautom3</vt:lpstr>
      <vt:lpstr>VAS084_D_Lengviejiautom3</vt:lpstr>
      <vt:lpstr>'Forma 13'!VAS084_D_Lrklimatokaito1</vt:lpstr>
      <vt:lpstr>VAS084_D_Lrklimatokaito1</vt:lpstr>
      <vt:lpstr>'Forma 13'!VAS084_D_Masinosiriranga1</vt:lpstr>
      <vt:lpstr>VAS084_D_Masinosiriranga1</vt:lpstr>
      <vt:lpstr>'Forma 13'!VAS084_D_Masinosiriranga2</vt:lpstr>
      <vt:lpstr>VAS084_D_Masinosiriranga2</vt:lpstr>
      <vt:lpstr>'Forma 13'!VAS084_D_Masinosiriranga3</vt:lpstr>
      <vt:lpstr>VAS084_D_Masinosiriranga3</vt:lpstr>
      <vt:lpstr>'Forma 13'!VAS084_D_Nematerialusis1</vt:lpstr>
      <vt:lpstr>VAS084_D_Nematerialusis1</vt:lpstr>
      <vt:lpstr>'Forma 13'!VAS084_D_Nematerialusis2</vt:lpstr>
      <vt:lpstr>VAS084_D_Nematerialusis2</vt:lpstr>
      <vt:lpstr>'Forma 13'!VAS084_D_Nematerialusis3</vt:lpstr>
      <vt:lpstr>VAS084_D_Nematerialusis3</vt:lpstr>
      <vt:lpstr>'Forma 13'!VAS084_D_Netiesiogiaipa1</vt:lpstr>
      <vt:lpstr>VAS084_D_Netiesiogiaipa1</vt:lpstr>
      <vt:lpstr>'Forma 13'!VAS084_D_Nuotekudumblot1</vt:lpstr>
      <vt:lpstr>VAS084_D_Nuotekudumblot1</vt:lpstr>
      <vt:lpstr>'Forma 13'!VAS084_D_Nuotekuirdumbl1</vt:lpstr>
      <vt:lpstr>VAS084_D_Nuotekuirdumbl1</vt:lpstr>
      <vt:lpstr>'Forma 13'!VAS084_D_Nuotekuirdumbl2</vt:lpstr>
      <vt:lpstr>VAS084_D_Nuotekuirdumbl2</vt:lpstr>
      <vt:lpstr>'Forma 13'!VAS084_D_Nuotekuirdumbl3</vt:lpstr>
      <vt:lpstr>VAS084_D_Nuotekuirdumbl3</vt:lpstr>
      <vt:lpstr>'Forma 13'!VAS084_D_Nuotekusurinki1</vt:lpstr>
      <vt:lpstr>VAS084_D_Nuotekusurinki1</vt:lpstr>
      <vt:lpstr>'Forma 13'!VAS084_D_Nuotekuvalymas1</vt:lpstr>
      <vt:lpstr>VAS084_D_Nuotekuvalymas1</vt:lpstr>
      <vt:lpstr>'Forma 13'!VAS084_D_Pastataiadmini1</vt:lpstr>
      <vt:lpstr>VAS084_D_Pastataiadmini1</vt:lpstr>
      <vt:lpstr>'Forma 13'!VAS084_D_Pastataiadmini2</vt:lpstr>
      <vt:lpstr>VAS084_D_Pastataiadmini2</vt:lpstr>
      <vt:lpstr>'Forma 13'!VAS084_D_Pastataiadmini3</vt:lpstr>
      <vt:lpstr>VAS084_D_Pastataiadmini3</vt:lpstr>
      <vt:lpstr>'Forma 13'!VAS084_D_Pastataiirstat1</vt:lpstr>
      <vt:lpstr>VAS084_D_Pastataiirstat1</vt:lpstr>
      <vt:lpstr>'Forma 13'!VAS084_D_Pastataiirstat2</vt:lpstr>
      <vt:lpstr>VAS084_D_Pastataiirstat2</vt:lpstr>
      <vt:lpstr>'Forma 13'!VAS084_D_Pastataiirstat3</vt:lpstr>
      <vt:lpstr>VAS084_D_Pastataiirstat3</vt:lpstr>
      <vt:lpstr>'Forma 13'!VAS084_D_Pavirsiniunuot1</vt:lpstr>
      <vt:lpstr>VAS084_D_Pavirsiniunuot1</vt:lpstr>
      <vt:lpstr>'Forma 13'!VAS084_D_Saulessviesose1</vt:lpstr>
      <vt:lpstr>VAS084_D_Saulessviesose1</vt:lpstr>
      <vt:lpstr>'Forma 13'!VAS084_D_Saulessviesose2</vt:lpstr>
      <vt:lpstr>VAS084_D_Saulessviesose2</vt:lpstr>
      <vt:lpstr>'Forma 13'!VAS084_D_Saulessviesose3</vt:lpstr>
      <vt:lpstr>VAS084_D_Saulessviesose3</vt:lpstr>
      <vt:lpstr>'Forma 13'!VAS084_D_Silumosatsiska1</vt:lpstr>
      <vt:lpstr>VAS084_D_Silumosatsiska1</vt:lpstr>
      <vt:lpstr>'Forma 13'!VAS084_D_Silumosatsiska2</vt:lpstr>
      <vt:lpstr>VAS084_D_Silumosatsiska2</vt:lpstr>
      <vt:lpstr>'Forma 13'!VAS084_D_Silumosatsiska3</vt:lpstr>
      <vt:lpstr>VAS084_D_Silumosatsiska3</vt:lpstr>
      <vt:lpstr>'Forma 13'!VAS084_D_Silumosirkarst1</vt:lpstr>
      <vt:lpstr>VAS084_D_Silumosirkarst1</vt:lpstr>
      <vt:lpstr>'Forma 13'!VAS084_D_Silumosirkarst2</vt:lpstr>
      <vt:lpstr>VAS084_D_Silumosirkarst2</vt:lpstr>
      <vt:lpstr>'Forma 13'!VAS084_D_Silumosirkarst3</vt:lpstr>
      <vt:lpstr>VAS084_D_Silumosirkarst3</vt:lpstr>
      <vt:lpstr>'Forma 13'!VAS084_D_Specprogramine1</vt:lpstr>
      <vt:lpstr>VAS084_D_Specprogramine1</vt:lpstr>
      <vt:lpstr>'Forma 13'!VAS084_D_Specprogramine2</vt:lpstr>
      <vt:lpstr>VAS084_D_Specprogramine2</vt:lpstr>
      <vt:lpstr>'Forma 13'!VAS084_D_Specprogramine3</vt:lpstr>
      <vt:lpstr>VAS084_D_Specprogramine3</vt:lpstr>
      <vt:lpstr>'Forma 13'!VAS084_D_Standartinepro1</vt:lpstr>
      <vt:lpstr>VAS084_D_Standartinepro1</vt:lpstr>
      <vt:lpstr>'Forma 13'!VAS084_D_Standartinepro2</vt:lpstr>
      <vt:lpstr>VAS084_D_Standartinepro2</vt:lpstr>
      <vt:lpstr>'Forma 13'!VAS084_D_Standartinepro3</vt:lpstr>
      <vt:lpstr>VAS084_D_Standartinepro3</vt:lpstr>
      <vt:lpstr>'Forma 13'!VAS084_D_Tiesiogiaipask1</vt:lpstr>
      <vt:lpstr>VAS084_D_Tiesiogiaipask1</vt:lpstr>
      <vt:lpstr>'Forma 13'!VAS084_D_Transportoprie1</vt:lpstr>
      <vt:lpstr>VAS084_D_Transportoprie1</vt:lpstr>
      <vt:lpstr>'Forma 13'!VAS084_D_Transportoprie2</vt:lpstr>
      <vt:lpstr>VAS084_D_Transportoprie2</vt:lpstr>
      <vt:lpstr>'Forma 13'!VAS084_D_Transportoprie3</vt:lpstr>
      <vt:lpstr>VAS084_D_Transportoprie3</vt:lpstr>
      <vt:lpstr>'Forma 13'!VAS084_D_Turtovienetask1</vt:lpstr>
      <vt:lpstr>VAS084_D_Turtovienetask1</vt:lpstr>
      <vt:lpstr>'Forma 13'!VAS084_D_Vandenssiurbli1</vt:lpstr>
      <vt:lpstr>VAS084_D_Vandenssiurbli1</vt:lpstr>
      <vt:lpstr>'Forma 13'!VAS084_D_Vandenssiurbli2</vt:lpstr>
      <vt:lpstr>VAS084_D_Vandenssiurbli2</vt:lpstr>
      <vt:lpstr>'Forma 13'!VAS084_D_Vandenssiurbli3</vt:lpstr>
      <vt:lpstr>VAS084_D_Vandenssiurbli3</vt:lpstr>
      <vt:lpstr>'Forma 13'!VAS084_F_Atsiskaitomiej1Apskaitosveikla1</vt:lpstr>
      <vt:lpstr>VAS084_F_Atsiskaitomiej1Apskaitosveikla1</vt:lpstr>
      <vt:lpstr>'Forma 13'!VAS084_F_Atsiskaitomiej1Geriamojovande7</vt:lpstr>
      <vt:lpstr>VAS084_F_Atsiskaitomiej1Geriamojovande7</vt:lpstr>
      <vt:lpstr>'Forma 13'!VAS084_F_Atsiskaitomiej1Geriamojovande8</vt:lpstr>
      <vt:lpstr>VAS084_F_Atsiskaitomiej1Geriamojovande8</vt:lpstr>
      <vt:lpstr>'Forma 13'!VAS084_F_Atsiskaitomiej1Geriamojovande9</vt:lpstr>
      <vt:lpstr>VAS084_F_Atsiskaitomiej1Geriamojovande9</vt:lpstr>
      <vt:lpstr>'Forma 13'!VAS084_F_Atsiskaitomiej1Kitareguliuoja1</vt:lpstr>
      <vt:lpstr>VAS084_F_Atsiskaitomiej1Kitareguliuoja1</vt:lpstr>
      <vt:lpstr>'Forma 13'!VAS084_F_Atsiskaitomiej1Kitosveiklosne1</vt:lpstr>
      <vt:lpstr>VAS084_F_Atsiskaitomiej1Kitosveiklosne1</vt:lpstr>
      <vt:lpstr>'Forma 13'!VAS084_F_Atsiskaitomiej1Nuotekudumblot1</vt:lpstr>
      <vt:lpstr>VAS084_F_Atsiskaitomiej1Nuotekudumblot1</vt:lpstr>
      <vt:lpstr>'Forma 13'!VAS084_F_Atsiskaitomiej1Nuotekusurinki1</vt:lpstr>
      <vt:lpstr>VAS084_F_Atsiskaitomiej1Nuotekusurinki1</vt:lpstr>
      <vt:lpstr>'Forma 13'!VAS084_F_Atsiskaitomiej1Nuotekuvalymas1</vt:lpstr>
      <vt:lpstr>VAS084_F_Atsiskaitomiej1Nuotekuvalymas1</vt:lpstr>
      <vt:lpstr>'Forma 13'!VAS084_F_Atsiskaitomiej1Pavirsiniunuot1</vt:lpstr>
      <vt:lpstr>VAS084_F_Atsiskaitomiej1Pavirsiniunuot1</vt:lpstr>
      <vt:lpstr>'Forma 13'!VAS084_F_Atsiskaitomiej2Apskaitosveikla1</vt:lpstr>
      <vt:lpstr>VAS084_F_Atsiskaitomiej2Apskaitosveikla1</vt:lpstr>
      <vt:lpstr>'Forma 13'!VAS084_F_Atsiskaitomiej2Geriamojovande7</vt:lpstr>
      <vt:lpstr>VAS084_F_Atsiskaitomiej2Geriamojovande7</vt:lpstr>
      <vt:lpstr>'Forma 13'!VAS084_F_Atsiskaitomiej2Geriamojovande8</vt:lpstr>
      <vt:lpstr>VAS084_F_Atsiskaitomiej2Geriamojovande8</vt:lpstr>
      <vt:lpstr>'Forma 13'!VAS084_F_Atsiskaitomiej2Geriamojovande9</vt:lpstr>
      <vt:lpstr>VAS084_F_Atsiskaitomiej2Geriamojovande9</vt:lpstr>
      <vt:lpstr>'Forma 13'!VAS084_F_Atsiskaitomiej2Kitareguliuoja1</vt:lpstr>
      <vt:lpstr>VAS084_F_Atsiskaitomiej2Kitareguliuoja1</vt:lpstr>
      <vt:lpstr>'Forma 13'!VAS084_F_Atsiskaitomiej2Kitosveiklosne1</vt:lpstr>
      <vt:lpstr>VAS084_F_Atsiskaitomiej2Kitosveiklosne1</vt:lpstr>
      <vt:lpstr>'Forma 13'!VAS084_F_Atsiskaitomiej2Nuotekudumblot1</vt:lpstr>
      <vt:lpstr>VAS084_F_Atsiskaitomiej2Nuotekudumblot1</vt:lpstr>
      <vt:lpstr>'Forma 13'!VAS084_F_Atsiskaitomiej2Nuotekusurinki1</vt:lpstr>
      <vt:lpstr>VAS084_F_Atsiskaitomiej2Nuotekusurinki1</vt:lpstr>
      <vt:lpstr>'Forma 13'!VAS084_F_Atsiskaitomiej2Nuotekuvalymas1</vt:lpstr>
      <vt:lpstr>VAS084_F_Atsiskaitomiej2Nuotekuvalymas1</vt:lpstr>
      <vt:lpstr>'Forma 13'!VAS084_F_Atsiskaitomiej2Pavirsiniunuot1</vt:lpstr>
      <vt:lpstr>VAS084_F_Atsiskaitomiej2Pavirsiniunuot1</vt:lpstr>
      <vt:lpstr>'Forma 13'!VAS084_F_Atsiskaitomiej3Apskaitosveikla1</vt:lpstr>
      <vt:lpstr>VAS084_F_Atsiskaitomiej3Apskaitosveikla1</vt:lpstr>
      <vt:lpstr>'Forma 13'!VAS084_F_Atsiskaitomiej3Geriamojovande7</vt:lpstr>
      <vt:lpstr>VAS084_F_Atsiskaitomiej3Geriamojovande7</vt:lpstr>
      <vt:lpstr>'Forma 13'!VAS084_F_Atsiskaitomiej3Geriamojovande8</vt:lpstr>
      <vt:lpstr>VAS084_F_Atsiskaitomiej3Geriamojovande8</vt:lpstr>
      <vt:lpstr>'Forma 13'!VAS084_F_Atsiskaitomiej3Geriamojovande9</vt:lpstr>
      <vt:lpstr>VAS084_F_Atsiskaitomiej3Geriamojovande9</vt:lpstr>
      <vt:lpstr>'Forma 13'!VAS084_F_Atsiskaitomiej3Kitareguliuoja1</vt:lpstr>
      <vt:lpstr>VAS084_F_Atsiskaitomiej3Kitareguliuoja1</vt:lpstr>
      <vt:lpstr>'Forma 13'!VAS084_F_Atsiskaitomiej3Kitosveiklosne1</vt:lpstr>
      <vt:lpstr>VAS084_F_Atsiskaitomiej3Kitosveiklosne1</vt:lpstr>
      <vt:lpstr>'Forma 13'!VAS084_F_Atsiskaitomiej3Nuotekudumblot1</vt:lpstr>
      <vt:lpstr>VAS084_F_Atsiskaitomiej3Nuotekudumblot1</vt:lpstr>
      <vt:lpstr>'Forma 13'!VAS084_F_Atsiskaitomiej3Nuotekusurinki1</vt:lpstr>
      <vt:lpstr>VAS084_F_Atsiskaitomiej3Nuotekusurinki1</vt:lpstr>
      <vt:lpstr>'Forma 13'!VAS084_F_Atsiskaitomiej3Nuotekuvalymas1</vt:lpstr>
      <vt:lpstr>VAS084_F_Atsiskaitomiej3Nuotekuvalymas1</vt:lpstr>
      <vt:lpstr>'Forma 13'!VAS084_F_Atsiskaitomiej3Pavirsiniunuot1</vt:lpstr>
      <vt:lpstr>VAS084_F_Atsiskaitomiej3Pavirsiniunuot1</vt:lpstr>
      <vt:lpstr>'Forma 13'!VAS084_F_Bendraipaskirs1Apskaitosveikla1</vt:lpstr>
      <vt:lpstr>VAS084_F_Bendraipaskirs1Apskaitosveikla1</vt:lpstr>
      <vt:lpstr>'Forma 13'!VAS084_F_Bendraipaskirs1Geriamojovande7</vt:lpstr>
      <vt:lpstr>VAS084_F_Bendraipaskirs1Geriamojovande7</vt:lpstr>
      <vt:lpstr>'Forma 13'!VAS084_F_Bendraipaskirs1Geriamojovande8</vt:lpstr>
      <vt:lpstr>VAS084_F_Bendraipaskirs1Geriamojovande8</vt:lpstr>
      <vt:lpstr>'Forma 13'!VAS084_F_Bendraipaskirs1Geriamojovande9</vt:lpstr>
      <vt:lpstr>VAS084_F_Bendraipaskirs1Geriamojovande9</vt:lpstr>
      <vt:lpstr>'Forma 13'!VAS084_F_Bendraipaskirs1Kitareguliuoja1</vt:lpstr>
      <vt:lpstr>VAS084_F_Bendraipaskirs1Kitareguliuoja1</vt:lpstr>
      <vt:lpstr>'Forma 13'!VAS084_F_Bendraipaskirs1Kitosveiklosne1</vt:lpstr>
      <vt:lpstr>VAS084_F_Bendraipaskirs1Kitosveiklosne1</vt:lpstr>
      <vt:lpstr>'Forma 13'!VAS084_F_Bendraipaskirs1Nuotekudumblot1</vt:lpstr>
      <vt:lpstr>VAS084_F_Bendraipaskirs1Nuotekudumblot1</vt:lpstr>
      <vt:lpstr>'Forma 13'!VAS084_F_Bendraipaskirs1Nuotekusurinki1</vt:lpstr>
      <vt:lpstr>VAS084_F_Bendraipaskirs1Nuotekusurinki1</vt:lpstr>
      <vt:lpstr>'Forma 13'!VAS084_F_Bendraipaskirs1Nuotekuvalymas1</vt:lpstr>
      <vt:lpstr>VAS084_F_Bendraipaskirs1Nuotekuvalymas1</vt:lpstr>
      <vt:lpstr>'Forma 13'!VAS084_F_Bendraipaskirs1Pavirsiniunuot1</vt:lpstr>
      <vt:lpstr>VAS084_F_Bendraipaskirs1Pavirsiniunuot1</vt:lpstr>
      <vt:lpstr>'Forma 13'!VAS084_F_Geriamojovande1Apskaitosveikla1</vt:lpstr>
      <vt:lpstr>VAS084_F_Geriamojovande1Apskaitosveikla1</vt:lpstr>
      <vt:lpstr>'Forma 13'!VAS084_F_Geriamojovande1Geriamojovande7</vt:lpstr>
      <vt:lpstr>VAS084_F_Geriamojovande1Geriamojovande7</vt:lpstr>
      <vt:lpstr>'Forma 13'!VAS084_F_Geriamojovande1Geriamojovande8</vt:lpstr>
      <vt:lpstr>VAS084_F_Geriamojovande1Geriamojovande8</vt:lpstr>
      <vt:lpstr>'Forma 13'!VAS084_F_Geriamojovande1Geriamojovande9</vt:lpstr>
      <vt:lpstr>VAS084_F_Geriamojovande1Geriamojovande9</vt:lpstr>
      <vt:lpstr>'Forma 13'!VAS084_F_Geriamojovande1Kitareguliuoja1</vt:lpstr>
      <vt:lpstr>VAS084_F_Geriamojovande1Kitareguliuoja1</vt:lpstr>
      <vt:lpstr>'Forma 13'!VAS084_F_Geriamojovande1Kitosveiklosne1</vt:lpstr>
      <vt:lpstr>VAS084_F_Geriamojovande1Kitosveiklosne1</vt:lpstr>
      <vt:lpstr>'Forma 13'!VAS084_F_Geriamojovande1Nuotekudumblot1</vt:lpstr>
      <vt:lpstr>VAS084_F_Geriamojovande1Nuotekudumblot1</vt:lpstr>
      <vt:lpstr>'Forma 13'!VAS084_F_Geriamojovande1Nuotekusurinki1</vt:lpstr>
      <vt:lpstr>VAS084_F_Geriamojovande1Nuotekusurinki1</vt:lpstr>
      <vt:lpstr>'Forma 13'!VAS084_F_Geriamojovande1Nuotekuvalymas1</vt:lpstr>
      <vt:lpstr>VAS084_F_Geriamojovande1Nuotekuvalymas1</vt:lpstr>
      <vt:lpstr>'Forma 13'!VAS084_F_Geriamojovande1Pavirsiniunuot1</vt:lpstr>
      <vt:lpstr>VAS084_F_Geriamojovande1Pavirsiniunuot1</vt:lpstr>
      <vt:lpstr>'Forma 13'!VAS084_F_Geriamojovande2Apskaitosveikla1</vt:lpstr>
      <vt:lpstr>VAS084_F_Geriamojovande2Apskaitosveikla1</vt:lpstr>
      <vt:lpstr>'Forma 13'!VAS084_F_Geriamojovande2Geriamojovande7</vt:lpstr>
      <vt:lpstr>VAS084_F_Geriamojovande2Geriamojovande7</vt:lpstr>
      <vt:lpstr>'Forma 13'!VAS084_F_Geriamojovande2Geriamojovande8</vt:lpstr>
      <vt:lpstr>VAS084_F_Geriamojovande2Geriamojovande8</vt:lpstr>
      <vt:lpstr>'Forma 13'!VAS084_F_Geriamojovande2Geriamojovande9</vt:lpstr>
      <vt:lpstr>VAS084_F_Geriamojovande2Geriamojovande9</vt:lpstr>
      <vt:lpstr>'Forma 13'!VAS084_F_Geriamojovande2Kitareguliuoja1</vt:lpstr>
      <vt:lpstr>VAS084_F_Geriamojovande2Kitareguliuoja1</vt:lpstr>
      <vt:lpstr>'Forma 13'!VAS084_F_Geriamojovande2Kitosveiklosne1</vt:lpstr>
      <vt:lpstr>VAS084_F_Geriamojovande2Kitosveiklosne1</vt:lpstr>
      <vt:lpstr>'Forma 13'!VAS084_F_Geriamojovande2Nuotekudumblot1</vt:lpstr>
      <vt:lpstr>VAS084_F_Geriamojovande2Nuotekudumblot1</vt:lpstr>
      <vt:lpstr>'Forma 13'!VAS084_F_Geriamojovande2Nuotekusurinki1</vt:lpstr>
      <vt:lpstr>VAS084_F_Geriamojovande2Nuotekusurinki1</vt:lpstr>
      <vt:lpstr>'Forma 13'!VAS084_F_Geriamojovande2Nuotekuvalymas1</vt:lpstr>
      <vt:lpstr>VAS084_F_Geriamojovande2Nuotekuvalymas1</vt:lpstr>
      <vt:lpstr>'Forma 13'!VAS084_F_Geriamojovande2Pavirsiniunuot1</vt:lpstr>
      <vt:lpstr>VAS084_F_Geriamojovande2Pavirsiniunuot1</vt:lpstr>
      <vt:lpstr>'Forma 13'!VAS084_F_Geriamojovande3Apskaitosveikla1</vt:lpstr>
      <vt:lpstr>VAS084_F_Geriamojovande3Apskaitosveikla1</vt:lpstr>
      <vt:lpstr>'Forma 13'!VAS084_F_Geriamojovande3Geriamojovande7</vt:lpstr>
      <vt:lpstr>VAS084_F_Geriamojovande3Geriamojovande7</vt:lpstr>
      <vt:lpstr>'Forma 13'!VAS084_F_Geriamojovande3Geriamojovande8</vt:lpstr>
      <vt:lpstr>VAS084_F_Geriamojovande3Geriamojovande8</vt:lpstr>
      <vt:lpstr>'Forma 13'!VAS084_F_Geriamojovande3Geriamojovande9</vt:lpstr>
      <vt:lpstr>VAS084_F_Geriamojovande3Geriamojovande9</vt:lpstr>
      <vt:lpstr>'Forma 13'!VAS084_F_Geriamojovande3Kitareguliuoja1</vt:lpstr>
      <vt:lpstr>VAS084_F_Geriamojovande3Kitareguliuoja1</vt:lpstr>
      <vt:lpstr>'Forma 13'!VAS084_F_Geriamojovande3Kitosveiklosne1</vt:lpstr>
      <vt:lpstr>VAS084_F_Geriamojovande3Kitosveiklosne1</vt:lpstr>
      <vt:lpstr>'Forma 13'!VAS084_F_Geriamojovande3Nuotekudumblot1</vt:lpstr>
      <vt:lpstr>VAS084_F_Geriamojovande3Nuotekudumblot1</vt:lpstr>
      <vt:lpstr>'Forma 13'!VAS084_F_Geriamojovande3Nuotekusurinki1</vt:lpstr>
      <vt:lpstr>VAS084_F_Geriamojovande3Nuotekusurinki1</vt:lpstr>
      <vt:lpstr>'Forma 13'!VAS084_F_Geriamojovande3Nuotekuvalymas1</vt:lpstr>
      <vt:lpstr>VAS084_F_Geriamojovande3Nuotekuvalymas1</vt:lpstr>
      <vt:lpstr>'Forma 13'!VAS084_F_Geriamojovande3Pavirsiniunuot1</vt:lpstr>
      <vt:lpstr>VAS084_F_Geriamojovande3Pavirsiniunuot1</vt:lpstr>
      <vt:lpstr>'Forma 13'!VAS084_F_Geriamojovande4Apskaitosveikla1</vt:lpstr>
      <vt:lpstr>VAS084_F_Geriamojovande4Apskaitosveikla1</vt:lpstr>
      <vt:lpstr>'Forma 13'!VAS084_F_Geriamojovande4Geriamojovande7</vt:lpstr>
      <vt:lpstr>VAS084_F_Geriamojovande4Geriamojovande7</vt:lpstr>
      <vt:lpstr>'Forma 13'!VAS084_F_Geriamojovande4Geriamojovande8</vt:lpstr>
      <vt:lpstr>VAS084_F_Geriamojovande4Geriamojovande8</vt:lpstr>
      <vt:lpstr>'Forma 13'!VAS084_F_Geriamojovande4Geriamojovande9</vt:lpstr>
      <vt:lpstr>VAS084_F_Geriamojovande4Geriamojovande9</vt:lpstr>
      <vt:lpstr>'Forma 13'!VAS084_F_Geriamojovande4Kitareguliuoja1</vt:lpstr>
      <vt:lpstr>VAS084_F_Geriamojovande4Kitareguliuoja1</vt:lpstr>
      <vt:lpstr>'Forma 13'!VAS084_F_Geriamojovande4Kitosveiklosne1</vt:lpstr>
      <vt:lpstr>VAS084_F_Geriamojovande4Kitosveiklosne1</vt:lpstr>
      <vt:lpstr>'Forma 13'!VAS084_F_Geriamojovande4Nuotekudumblot1</vt:lpstr>
      <vt:lpstr>VAS084_F_Geriamojovande4Nuotekudumblot1</vt:lpstr>
      <vt:lpstr>'Forma 13'!VAS084_F_Geriamojovande4Nuotekusurinki1</vt:lpstr>
      <vt:lpstr>VAS084_F_Geriamojovande4Nuotekusurinki1</vt:lpstr>
      <vt:lpstr>'Forma 13'!VAS084_F_Geriamojovande4Nuotekuvalymas1</vt:lpstr>
      <vt:lpstr>VAS084_F_Geriamojovande4Nuotekuvalymas1</vt:lpstr>
      <vt:lpstr>'Forma 13'!VAS084_F_Geriamojovande4Pavirsiniunuot1</vt:lpstr>
      <vt:lpstr>VAS084_F_Geriamojovande4Pavirsiniunuot1</vt:lpstr>
      <vt:lpstr>'Forma 13'!VAS084_F_Geriamojovande5Apskaitosveikla1</vt:lpstr>
      <vt:lpstr>VAS084_F_Geriamojovande5Apskaitosveikla1</vt:lpstr>
      <vt:lpstr>'Forma 13'!VAS084_F_Geriamojovande5Geriamojovande7</vt:lpstr>
      <vt:lpstr>VAS084_F_Geriamojovande5Geriamojovande7</vt:lpstr>
      <vt:lpstr>'Forma 13'!VAS084_F_Geriamojovande5Geriamojovande8</vt:lpstr>
      <vt:lpstr>VAS084_F_Geriamojovande5Geriamojovande8</vt:lpstr>
      <vt:lpstr>'Forma 13'!VAS084_F_Geriamojovande5Geriamojovande9</vt:lpstr>
      <vt:lpstr>VAS084_F_Geriamojovande5Geriamojovande9</vt:lpstr>
      <vt:lpstr>'Forma 13'!VAS084_F_Geriamojovande5Kitareguliuoja1</vt:lpstr>
      <vt:lpstr>VAS084_F_Geriamojovande5Kitareguliuoja1</vt:lpstr>
      <vt:lpstr>'Forma 13'!VAS084_F_Geriamojovande5Kitosveiklosne1</vt:lpstr>
      <vt:lpstr>VAS084_F_Geriamojovande5Kitosveiklosne1</vt:lpstr>
      <vt:lpstr>'Forma 13'!VAS084_F_Geriamojovande5Nuotekudumblot1</vt:lpstr>
      <vt:lpstr>VAS084_F_Geriamojovande5Nuotekudumblot1</vt:lpstr>
      <vt:lpstr>'Forma 13'!VAS084_F_Geriamojovande5Nuotekusurinki1</vt:lpstr>
      <vt:lpstr>VAS084_F_Geriamojovande5Nuotekusurinki1</vt:lpstr>
      <vt:lpstr>'Forma 13'!VAS084_F_Geriamojovande5Nuotekuvalymas1</vt:lpstr>
      <vt:lpstr>VAS084_F_Geriamojovande5Nuotekuvalymas1</vt:lpstr>
      <vt:lpstr>'Forma 13'!VAS084_F_Geriamojovande5Pavirsiniunuot1</vt:lpstr>
      <vt:lpstr>VAS084_F_Geriamojovande5Pavirsiniunuot1</vt:lpstr>
      <vt:lpstr>'Forma 13'!VAS084_F_Geriamojovande6Apskaitosveikla1</vt:lpstr>
      <vt:lpstr>VAS084_F_Geriamojovande6Apskaitosveikla1</vt:lpstr>
      <vt:lpstr>'Forma 13'!VAS084_F_Geriamojovande6Geriamojovande7</vt:lpstr>
      <vt:lpstr>VAS084_F_Geriamojovande6Geriamojovande7</vt:lpstr>
      <vt:lpstr>'Forma 13'!VAS084_F_Geriamojovande6Geriamojovande8</vt:lpstr>
      <vt:lpstr>VAS084_F_Geriamojovande6Geriamojovande8</vt:lpstr>
      <vt:lpstr>'Forma 13'!VAS084_F_Geriamojovande6Geriamojovande9</vt:lpstr>
      <vt:lpstr>VAS084_F_Geriamojovande6Geriamojovande9</vt:lpstr>
      <vt:lpstr>'Forma 13'!VAS084_F_Geriamojovande6Kitareguliuoja1</vt:lpstr>
      <vt:lpstr>VAS084_F_Geriamojovande6Kitareguliuoja1</vt:lpstr>
      <vt:lpstr>'Forma 13'!VAS084_F_Geriamojovande6Kitosveiklosne1</vt:lpstr>
      <vt:lpstr>VAS084_F_Geriamojovande6Kitosveiklosne1</vt:lpstr>
      <vt:lpstr>'Forma 13'!VAS084_F_Geriamojovande6Nuotekudumblot1</vt:lpstr>
      <vt:lpstr>VAS084_F_Geriamojovande6Nuotekudumblot1</vt:lpstr>
      <vt:lpstr>'Forma 13'!VAS084_F_Geriamojovande6Nuotekusurinki1</vt:lpstr>
      <vt:lpstr>VAS084_F_Geriamojovande6Nuotekusurinki1</vt:lpstr>
      <vt:lpstr>'Forma 13'!VAS084_F_Geriamojovande6Nuotekuvalymas1</vt:lpstr>
      <vt:lpstr>VAS084_F_Geriamojovande6Nuotekuvalymas1</vt:lpstr>
      <vt:lpstr>'Forma 13'!VAS084_F_Geriamojovande6Pavirsiniunuot1</vt:lpstr>
      <vt:lpstr>VAS084_F_Geriamojovande6Pavirsiniunuot1</vt:lpstr>
      <vt:lpstr>'Forma 13'!VAS084_F_Ilgalaikioturt100Apskaitosveikla1</vt:lpstr>
      <vt:lpstr>VAS084_F_Ilgalaikioturt100Apskaitosveikla1</vt:lpstr>
      <vt:lpstr>'Forma 13'!VAS084_F_Ilgalaikioturt100Geriamojovande7</vt:lpstr>
      <vt:lpstr>VAS084_F_Ilgalaikioturt100Geriamojovande7</vt:lpstr>
      <vt:lpstr>'Forma 13'!VAS084_F_Ilgalaikioturt100Geriamojovande8</vt:lpstr>
      <vt:lpstr>VAS084_F_Ilgalaikioturt100Geriamojovande8</vt:lpstr>
      <vt:lpstr>'Forma 13'!VAS084_F_Ilgalaikioturt100Geriamojovande9</vt:lpstr>
      <vt:lpstr>VAS084_F_Ilgalaikioturt100Geriamojovande9</vt:lpstr>
      <vt:lpstr>'Forma 13'!VAS084_F_Ilgalaikioturt100Inventorinisnu1</vt:lpstr>
      <vt:lpstr>VAS084_F_Ilgalaikioturt100Inventorinisnu1</vt:lpstr>
      <vt:lpstr>'Forma 13'!VAS084_F_Ilgalaikioturt100Kitareguliuoja1</vt:lpstr>
      <vt:lpstr>VAS084_F_Ilgalaikioturt100Kitareguliuoja1</vt:lpstr>
      <vt:lpstr>'Forma 13'!VAS084_F_Ilgalaikioturt100Kitosveiklosne1</vt:lpstr>
      <vt:lpstr>VAS084_F_Ilgalaikioturt100Kitosveiklosne1</vt:lpstr>
      <vt:lpstr>'Forma 13'!VAS084_F_Ilgalaikioturt100Lrklimatokaito1</vt:lpstr>
      <vt:lpstr>VAS084_F_Ilgalaikioturt100Lrklimatokaito1</vt:lpstr>
      <vt:lpstr>'Forma 13'!VAS084_F_Ilgalaikioturt100Nuotekudumblot1</vt:lpstr>
      <vt:lpstr>VAS084_F_Ilgalaikioturt100Nuotekudumblot1</vt:lpstr>
      <vt:lpstr>'Forma 13'!VAS084_F_Ilgalaikioturt100Nuotekusurinki1</vt:lpstr>
      <vt:lpstr>VAS084_F_Ilgalaikioturt100Nuotekusurinki1</vt:lpstr>
      <vt:lpstr>'Forma 13'!VAS084_F_Ilgalaikioturt100Nuotekuvalymas1</vt:lpstr>
      <vt:lpstr>VAS084_F_Ilgalaikioturt100Nuotekuvalymas1</vt:lpstr>
      <vt:lpstr>'Forma 13'!VAS084_F_Ilgalaikioturt100Pavirsiniunuot1</vt:lpstr>
      <vt:lpstr>VAS084_F_Ilgalaikioturt100Pavirsiniunuot1</vt:lpstr>
      <vt:lpstr>'Forma 13'!VAS084_F_Ilgalaikioturt100Turtovienetask1</vt:lpstr>
      <vt:lpstr>VAS084_F_Ilgalaikioturt100Turtovienetask1</vt:lpstr>
      <vt:lpstr>'Forma 13'!VAS084_F_Ilgalaikioturt101Apskaitosveikla1</vt:lpstr>
      <vt:lpstr>VAS084_F_Ilgalaikioturt101Apskaitosveikla1</vt:lpstr>
      <vt:lpstr>'Forma 13'!VAS084_F_Ilgalaikioturt101Geriamojovande7</vt:lpstr>
      <vt:lpstr>VAS084_F_Ilgalaikioturt101Geriamojovande7</vt:lpstr>
      <vt:lpstr>'Forma 13'!VAS084_F_Ilgalaikioturt101Geriamojovande8</vt:lpstr>
      <vt:lpstr>VAS084_F_Ilgalaikioturt101Geriamojovande8</vt:lpstr>
      <vt:lpstr>'Forma 13'!VAS084_F_Ilgalaikioturt101Geriamojovande9</vt:lpstr>
      <vt:lpstr>VAS084_F_Ilgalaikioturt101Geriamojovande9</vt:lpstr>
      <vt:lpstr>'Forma 13'!VAS084_F_Ilgalaikioturt101Inventorinisnu1</vt:lpstr>
      <vt:lpstr>VAS084_F_Ilgalaikioturt101Inventorinisnu1</vt:lpstr>
      <vt:lpstr>'Forma 13'!VAS084_F_Ilgalaikioturt101Kitareguliuoja1</vt:lpstr>
      <vt:lpstr>VAS084_F_Ilgalaikioturt101Kitareguliuoja1</vt:lpstr>
      <vt:lpstr>'Forma 13'!VAS084_F_Ilgalaikioturt101Kitosveiklosne1</vt:lpstr>
      <vt:lpstr>VAS084_F_Ilgalaikioturt101Kitosveiklosne1</vt:lpstr>
      <vt:lpstr>'Forma 13'!VAS084_F_Ilgalaikioturt101Lrklimatokaito1</vt:lpstr>
      <vt:lpstr>VAS084_F_Ilgalaikioturt101Lrklimatokaito1</vt:lpstr>
      <vt:lpstr>'Forma 13'!VAS084_F_Ilgalaikioturt101Nuotekudumblot1</vt:lpstr>
      <vt:lpstr>VAS084_F_Ilgalaikioturt101Nuotekudumblot1</vt:lpstr>
      <vt:lpstr>'Forma 13'!VAS084_F_Ilgalaikioturt101Nuotekusurinki1</vt:lpstr>
      <vt:lpstr>VAS084_F_Ilgalaikioturt101Nuotekusurinki1</vt:lpstr>
      <vt:lpstr>'Forma 13'!VAS084_F_Ilgalaikioturt101Nuotekuvalymas1</vt:lpstr>
      <vt:lpstr>VAS084_F_Ilgalaikioturt101Nuotekuvalymas1</vt:lpstr>
      <vt:lpstr>'Forma 13'!VAS084_F_Ilgalaikioturt101Pavirsiniunuot1</vt:lpstr>
      <vt:lpstr>VAS084_F_Ilgalaikioturt101Pavirsiniunuot1</vt:lpstr>
      <vt:lpstr>'Forma 13'!VAS084_F_Ilgalaikioturt101Turtovienetask1</vt:lpstr>
      <vt:lpstr>VAS084_F_Ilgalaikioturt101Turtovienetask1</vt:lpstr>
      <vt:lpstr>'Forma 13'!VAS084_F_Ilgalaikioturt102Apskaitosveikla1</vt:lpstr>
      <vt:lpstr>VAS084_F_Ilgalaikioturt102Apskaitosveikla1</vt:lpstr>
      <vt:lpstr>'Forma 13'!VAS084_F_Ilgalaikioturt102Geriamojovande7</vt:lpstr>
      <vt:lpstr>VAS084_F_Ilgalaikioturt102Geriamojovande7</vt:lpstr>
      <vt:lpstr>'Forma 13'!VAS084_F_Ilgalaikioturt102Geriamojovande8</vt:lpstr>
      <vt:lpstr>VAS084_F_Ilgalaikioturt102Geriamojovande8</vt:lpstr>
      <vt:lpstr>'Forma 13'!VAS084_F_Ilgalaikioturt102Geriamojovande9</vt:lpstr>
      <vt:lpstr>VAS084_F_Ilgalaikioturt102Geriamojovande9</vt:lpstr>
      <vt:lpstr>'Forma 13'!VAS084_F_Ilgalaikioturt102Inventorinisnu1</vt:lpstr>
      <vt:lpstr>VAS084_F_Ilgalaikioturt102Inventorinisnu1</vt:lpstr>
      <vt:lpstr>'Forma 13'!VAS084_F_Ilgalaikioturt102Kitareguliuoja1</vt:lpstr>
      <vt:lpstr>VAS084_F_Ilgalaikioturt102Kitareguliuoja1</vt:lpstr>
      <vt:lpstr>'Forma 13'!VAS084_F_Ilgalaikioturt102Kitosveiklosne1</vt:lpstr>
      <vt:lpstr>VAS084_F_Ilgalaikioturt102Kitosveiklosne1</vt:lpstr>
      <vt:lpstr>'Forma 13'!VAS084_F_Ilgalaikioturt102Lrklimatokaito1</vt:lpstr>
      <vt:lpstr>VAS084_F_Ilgalaikioturt102Lrklimatokaito1</vt:lpstr>
      <vt:lpstr>'Forma 13'!VAS084_F_Ilgalaikioturt102Nuotekudumblot1</vt:lpstr>
      <vt:lpstr>VAS084_F_Ilgalaikioturt102Nuotekudumblot1</vt:lpstr>
      <vt:lpstr>'Forma 13'!VAS084_F_Ilgalaikioturt102Nuotekusurinki1</vt:lpstr>
      <vt:lpstr>VAS084_F_Ilgalaikioturt102Nuotekusurinki1</vt:lpstr>
      <vt:lpstr>'Forma 13'!VAS084_F_Ilgalaikioturt102Nuotekuvalymas1</vt:lpstr>
      <vt:lpstr>VAS084_F_Ilgalaikioturt102Nuotekuvalymas1</vt:lpstr>
      <vt:lpstr>'Forma 13'!VAS084_F_Ilgalaikioturt102Pavirsiniunuot1</vt:lpstr>
      <vt:lpstr>VAS084_F_Ilgalaikioturt102Pavirsiniunuot1</vt:lpstr>
      <vt:lpstr>'Forma 13'!VAS084_F_Ilgalaikioturt102Turtovienetask1</vt:lpstr>
      <vt:lpstr>VAS084_F_Ilgalaikioturt102Turtovienetask1</vt:lpstr>
      <vt:lpstr>'Forma 13'!VAS084_F_Ilgalaikioturt103Apskaitosveikla1</vt:lpstr>
      <vt:lpstr>VAS084_F_Ilgalaikioturt103Apskaitosveikla1</vt:lpstr>
      <vt:lpstr>'Forma 13'!VAS084_F_Ilgalaikioturt103Geriamojovande7</vt:lpstr>
      <vt:lpstr>VAS084_F_Ilgalaikioturt103Geriamojovande7</vt:lpstr>
      <vt:lpstr>'Forma 13'!VAS084_F_Ilgalaikioturt103Geriamojovande8</vt:lpstr>
      <vt:lpstr>VAS084_F_Ilgalaikioturt103Geriamojovande8</vt:lpstr>
      <vt:lpstr>'Forma 13'!VAS084_F_Ilgalaikioturt103Geriamojovande9</vt:lpstr>
      <vt:lpstr>VAS084_F_Ilgalaikioturt103Geriamojovande9</vt:lpstr>
      <vt:lpstr>'Forma 13'!VAS084_F_Ilgalaikioturt103Inventorinisnu1</vt:lpstr>
      <vt:lpstr>VAS084_F_Ilgalaikioturt103Inventorinisnu1</vt:lpstr>
      <vt:lpstr>'Forma 13'!VAS084_F_Ilgalaikioturt103Kitareguliuoja1</vt:lpstr>
      <vt:lpstr>VAS084_F_Ilgalaikioturt103Kitareguliuoja1</vt:lpstr>
      <vt:lpstr>'Forma 13'!VAS084_F_Ilgalaikioturt103Kitosveiklosne1</vt:lpstr>
      <vt:lpstr>VAS084_F_Ilgalaikioturt103Kitosveiklosne1</vt:lpstr>
      <vt:lpstr>'Forma 13'!VAS084_F_Ilgalaikioturt103Lrklimatokaito1</vt:lpstr>
      <vt:lpstr>VAS084_F_Ilgalaikioturt103Lrklimatokaito1</vt:lpstr>
      <vt:lpstr>'Forma 13'!VAS084_F_Ilgalaikioturt103Nuotekudumblot1</vt:lpstr>
      <vt:lpstr>VAS084_F_Ilgalaikioturt103Nuotekudumblot1</vt:lpstr>
      <vt:lpstr>'Forma 13'!VAS084_F_Ilgalaikioturt103Nuotekusurinki1</vt:lpstr>
      <vt:lpstr>VAS084_F_Ilgalaikioturt103Nuotekusurinki1</vt:lpstr>
      <vt:lpstr>'Forma 13'!VAS084_F_Ilgalaikioturt103Nuotekuvalymas1</vt:lpstr>
      <vt:lpstr>VAS084_F_Ilgalaikioturt103Nuotekuvalymas1</vt:lpstr>
      <vt:lpstr>'Forma 13'!VAS084_F_Ilgalaikioturt103Pavirsiniunuot1</vt:lpstr>
      <vt:lpstr>VAS084_F_Ilgalaikioturt103Pavirsiniunuot1</vt:lpstr>
      <vt:lpstr>'Forma 13'!VAS084_F_Ilgalaikioturt103Turtovienetask1</vt:lpstr>
      <vt:lpstr>VAS084_F_Ilgalaikioturt103Turtovienetask1</vt:lpstr>
      <vt:lpstr>'Forma 13'!VAS084_F_Ilgalaikioturt104Apskaitosveikla1</vt:lpstr>
      <vt:lpstr>VAS084_F_Ilgalaikioturt104Apskaitosveikla1</vt:lpstr>
      <vt:lpstr>'Forma 13'!VAS084_F_Ilgalaikioturt104Geriamojovande7</vt:lpstr>
      <vt:lpstr>VAS084_F_Ilgalaikioturt104Geriamojovande7</vt:lpstr>
      <vt:lpstr>'Forma 13'!VAS084_F_Ilgalaikioturt104Geriamojovande8</vt:lpstr>
      <vt:lpstr>VAS084_F_Ilgalaikioturt104Geriamojovande8</vt:lpstr>
      <vt:lpstr>'Forma 13'!VAS084_F_Ilgalaikioturt104Geriamojovande9</vt:lpstr>
      <vt:lpstr>VAS084_F_Ilgalaikioturt104Geriamojovande9</vt:lpstr>
      <vt:lpstr>'Forma 13'!VAS084_F_Ilgalaikioturt104Inventorinisnu1</vt:lpstr>
      <vt:lpstr>VAS084_F_Ilgalaikioturt104Inventorinisnu1</vt:lpstr>
      <vt:lpstr>'Forma 13'!VAS084_F_Ilgalaikioturt104Kitareguliuoja1</vt:lpstr>
      <vt:lpstr>VAS084_F_Ilgalaikioturt104Kitareguliuoja1</vt:lpstr>
      <vt:lpstr>'Forma 13'!VAS084_F_Ilgalaikioturt104Kitosveiklosne1</vt:lpstr>
      <vt:lpstr>VAS084_F_Ilgalaikioturt104Kitosveiklosne1</vt:lpstr>
      <vt:lpstr>'Forma 13'!VAS084_F_Ilgalaikioturt104Lrklimatokaito1</vt:lpstr>
      <vt:lpstr>VAS084_F_Ilgalaikioturt104Lrklimatokaito1</vt:lpstr>
      <vt:lpstr>'Forma 13'!VAS084_F_Ilgalaikioturt104Nuotekudumblot1</vt:lpstr>
      <vt:lpstr>VAS084_F_Ilgalaikioturt104Nuotekudumblot1</vt:lpstr>
      <vt:lpstr>'Forma 13'!VAS084_F_Ilgalaikioturt104Nuotekusurinki1</vt:lpstr>
      <vt:lpstr>VAS084_F_Ilgalaikioturt104Nuotekusurinki1</vt:lpstr>
      <vt:lpstr>'Forma 13'!VAS084_F_Ilgalaikioturt104Nuotekuvalymas1</vt:lpstr>
      <vt:lpstr>VAS084_F_Ilgalaikioturt104Nuotekuvalymas1</vt:lpstr>
      <vt:lpstr>'Forma 13'!VAS084_F_Ilgalaikioturt104Pavirsiniunuot1</vt:lpstr>
      <vt:lpstr>VAS084_F_Ilgalaikioturt104Pavirsiniunuot1</vt:lpstr>
      <vt:lpstr>'Forma 13'!VAS084_F_Ilgalaikioturt104Turtovienetask1</vt:lpstr>
      <vt:lpstr>VAS084_F_Ilgalaikioturt104Turtovienetask1</vt:lpstr>
      <vt:lpstr>'Forma 13'!VAS084_F_Ilgalaikioturt105Apskaitosveikla1</vt:lpstr>
      <vt:lpstr>VAS084_F_Ilgalaikioturt105Apskaitosveikla1</vt:lpstr>
      <vt:lpstr>'Forma 13'!VAS084_F_Ilgalaikioturt105Geriamojovande7</vt:lpstr>
      <vt:lpstr>VAS084_F_Ilgalaikioturt105Geriamojovande7</vt:lpstr>
      <vt:lpstr>'Forma 13'!VAS084_F_Ilgalaikioturt105Geriamojovande8</vt:lpstr>
      <vt:lpstr>VAS084_F_Ilgalaikioturt105Geriamojovande8</vt:lpstr>
      <vt:lpstr>'Forma 13'!VAS084_F_Ilgalaikioturt105Geriamojovande9</vt:lpstr>
      <vt:lpstr>VAS084_F_Ilgalaikioturt105Geriamojovande9</vt:lpstr>
      <vt:lpstr>'Forma 13'!VAS084_F_Ilgalaikioturt105Inventorinisnu1</vt:lpstr>
      <vt:lpstr>VAS084_F_Ilgalaikioturt105Inventorinisnu1</vt:lpstr>
      <vt:lpstr>'Forma 13'!VAS084_F_Ilgalaikioturt105Kitareguliuoja1</vt:lpstr>
      <vt:lpstr>VAS084_F_Ilgalaikioturt105Kitareguliuoja1</vt:lpstr>
      <vt:lpstr>'Forma 13'!VAS084_F_Ilgalaikioturt105Kitosveiklosne1</vt:lpstr>
      <vt:lpstr>VAS084_F_Ilgalaikioturt105Kitosveiklosne1</vt:lpstr>
      <vt:lpstr>'Forma 13'!VAS084_F_Ilgalaikioturt105Lrklimatokaito1</vt:lpstr>
      <vt:lpstr>VAS084_F_Ilgalaikioturt105Lrklimatokaito1</vt:lpstr>
      <vt:lpstr>'Forma 13'!VAS084_F_Ilgalaikioturt105Nuotekudumblot1</vt:lpstr>
      <vt:lpstr>VAS084_F_Ilgalaikioturt105Nuotekudumblot1</vt:lpstr>
      <vt:lpstr>'Forma 13'!VAS084_F_Ilgalaikioturt105Nuotekusurinki1</vt:lpstr>
      <vt:lpstr>VAS084_F_Ilgalaikioturt105Nuotekusurinki1</vt:lpstr>
      <vt:lpstr>'Forma 13'!VAS084_F_Ilgalaikioturt105Nuotekuvalymas1</vt:lpstr>
      <vt:lpstr>VAS084_F_Ilgalaikioturt105Nuotekuvalymas1</vt:lpstr>
      <vt:lpstr>'Forma 13'!VAS084_F_Ilgalaikioturt105Pavirsiniunuot1</vt:lpstr>
      <vt:lpstr>VAS084_F_Ilgalaikioturt105Pavirsiniunuot1</vt:lpstr>
      <vt:lpstr>'Forma 13'!VAS084_F_Ilgalaikioturt105Turtovienetask1</vt:lpstr>
      <vt:lpstr>VAS084_F_Ilgalaikioturt105Turtovienetask1</vt:lpstr>
      <vt:lpstr>'Forma 13'!VAS084_F_Ilgalaikioturt106Apskaitosveikla1</vt:lpstr>
      <vt:lpstr>VAS084_F_Ilgalaikioturt106Apskaitosveikla1</vt:lpstr>
      <vt:lpstr>'Forma 13'!VAS084_F_Ilgalaikioturt106Geriamojovande7</vt:lpstr>
      <vt:lpstr>VAS084_F_Ilgalaikioturt106Geriamojovande7</vt:lpstr>
      <vt:lpstr>'Forma 13'!VAS084_F_Ilgalaikioturt106Geriamojovande8</vt:lpstr>
      <vt:lpstr>VAS084_F_Ilgalaikioturt106Geriamojovande8</vt:lpstr>
      <vt:lpstr>'Forma 13'!VAS084_F_Ilgalaikioturt106Geriamojovande9</vt:lpstr>
      <vt:lpstr>VAS084_F_Ilgalaikioturt106Geriamojovande9</vt:lpstr>
      <vt:lpstr>'Forma 13'!VAS084_F_Ilgalaikioturt106Inventorinisnu1</vt:lpstr>
      <vt:lpstr>VAS084_F_Ilgalaikioturt106Inventorinisnu1</vt:lpstr>
      <vt:lpstr>'Forma 13'!VAS084_F_Ilgalaikioturt106Kitareguliuoja1</vt:lpstr>
      <vt:lpstr>VAS084_F_Ilgalaikioturt106Kitareguliuoja1</vt:lpstr>
      <vt:lpstr>'Forma 13'!VAS084_F_Ilgalaikioturt106Kitosveiklosne1</vt:lpstr>
      <vt:lpstr>VAS084_F_Ilgalaikioturt106Kitosveiklosne1</vt:lpstr>
      <vt:lpstr>'Forma 13'!VAS084_F_Ilgalaikioturt106Lrklimatokaito1</vt:lpstr>
      <vt:lpstr>VAS084_F_Ilgalaikioturt106Lrklimatokaito1</vt:lpstr>
      <vt:lpstr>'Forma 13'!VAS084_F_Ilgalaikioturt106Nuotekudumblot1</vt:lpstr>
      <vt:lpstr>VAS084_F_Ilgalaikioturt106Nuotekudumblot1</vt:lpstr>
      <vt:lpstr>'Forma 13'!VAS084_F_Ilgalaikioturt106Nuotekusurinki1</vt:lpstr>
      <vt:lpstr>VAS084_F_Ilgalaikioturt106Nuotekusurinki1</vt:lpstr>
      <vt:lpstr>'Forma 13'!VAS084_F_Ilgalaikioturt106Nuotekuvalymas1</vt:lpstr>
      <vt:lpstr>VAS084_F_Ilgalaikioturt106Nuotekuvalymas1</vt:lpstr>
      <vt:lpstr>'Forma 13'!VAS084_F_Ilgalaikioturt106Pavirsiniunuot1</vt:lpstr>
      <vt:lpstr>VAS084_F_Ilgalaikioturt106Pavirsiniunuot1</vt:lpstr>
      <vt:lpstr>'Forma 13'!VAS084_F_Ilgalaikioturt106Turtovienetask1</vt:lpstr>
      <vt:lpstr>VAS084_F_Ilgalaikioturt106Turtovienetask1</vt:lpstr>
      <vt:lpstr>'Forma 13'!VAS084_F_Ilgalaikioturt107Apskaitosveikla1</vt:lpstr>
      <vt:lpstr>VAS084_F_Ilgalaikioturt107Apskaitosveikla1</vt:lpstr>
      <vt:lpstr>'Forma 13'!VAS084_F_Ilgalaikioturt107Geriamojovande7</vt:lpstr>
      <vt:lpstr>VAS084_F_Ilgalaikioturt107Geriamojovande7</vt:lpstr>
      <vt:lpstr>'Forma 13'!VAS084_F_Ilgalaikioturt107Geriamojovande8</vt:lpstr>
      <vt:lpstr>VAS084_F_Ilgalaikioturt107Geriamojovande8</vt:lpstr>
      <vt:lpstr>'Forma 13'!VAS084_F_Ilgalaikioturt107Geriamojovande9</vt:lpstr>
      <vt:lpstr>VAS084_F_Ilgalaikioturt107Geriamojovande9</vt:lpstr>
      <vt:lpstr>'Forma 13'!VAS084_F_Ilgalaikioturt107Inventorinisnu1</vt:lpstr>
      <vt:lpstr>VAS084_F_Ilgalaikioturt107Inventorinisnu1</vt:lpstr>
      <vt:lpstr>'Forma 13'!VAS084_F_Ilgalaikioturt107Kitareguliuoja1</vt:lpstr>
      <vt:lpstr>VAS084_F_Ilgalaikioturt107Kitareguliuoja1</vt:lpstr>
      <vt:lpstr>'Forma 13'!VAS084_F_Ilgalaikioturt107Kitosveiklosne1</vt:lpstr>
      <vt:lpstr>VAS084_F_Ilgalaikioturt107Kitosveiklosne1</vt:lpstr>
      <vt:lpstr>'Forma 13'!VAS084_F_Ilgalaikioturt107Lrklimatokaito1</vt:lpstr>
      <vt:lpstr>VAS084_F_Ilgalaikioturt107Lrklimatokaito1</vt:lpstr>
      <vt:lpstr>'Forma 13'!VAS084_F_Ilgalaikioturt107Nuotekudumblot1</vt:lpstr>
      <vt:lpstr>VAS084_F_Ilgalaikioturt107Nuotekudumblot1</vt:lpstr>
      <vt:lpstr>'Forma 13'!VAS084_F_Ilgalaikioturt107Nuotekusurinki1</vt:lpstr>
      <vt:lpstr>VAS084_F_Ilgalaikioturt107Nuotekusurinki1</vt:lpstr>
      <vt:lpstr>'Forma 13'!VAS084_F_Ilgalaikioturt107Nuotekuvalymas1</vt:lpstr>
      <vt:lpstr>VAS084_F_Ilgalaikioturt107Nuotekuvalymas1</vt:lpstr>
      <vt:lpstr>'Forma 13'!VAS084_F_Ilgalaikioturt107Pavirsiniunuot1</vt:lpstr>
      <vt:lpstr>VAS084_F_Ilgalaikioturt107Pavirsiniunuot1</vt:lpstr>
      <vt:lpstr>'Forma 13'!VAS084_F_Ilgalaikioturt107Turtovienetask1</vt:lpstr>
      <vt:lpstr>VAS084_F_Ilgalaikioturt107Turtovienetask1</vt:lpstr>
      <vt:lpstr>'Forma 13'!VAS084_F_Ilgalaikioturt108Apskaitosveikla1</vt:lpstr>
      <vt:lpstr>VAS084_F_Ilgalaikioturt108Apskaitosveikla1</vt:lpstr>
      <vt:lpstr>'Forma 13'!VAS084_F_Ilgalaikioturt108Geriamojovande7</vt:lpstr>
      <vt:lpstr>VAS084_F_Ilgalaikioturt108Geriamojovande7</vt:lpstr>
      <vt:lpstr>'Forma 13'!VAS084_F_Ilgalaikioturt108Geriamojovande8</vt:lpstr>
      <vt:lpstr>VAS084_F_Ilgalaikioturt108Geriamojovande8</vt:lpstr>
      <vt:lpstr>'Forma 13'!VAS084_F_Ilgalaikioturt108Geriamojovande9</vt:lpstr>
      <vt:lpstr>VAS084_F_Ilgalaikioturt108Geriamojovande9</vt:lpstr>
      <vt:lpstr>'Forma 13'!VAS084_F_Ilgalaikioturt108Inventorinisnu1</vt:lpstr>
      <vt:lpstr>VAS084_F_Ilgalaikioturt108Inventorinisnu1</vt:lpstr>
      <vt:lpstr>'Forma 13'!VAS084_F_Ilgalaikioturt108Kitareguliuoja1</vt:lpstr>
      <vt:lpstr>VAS084_F_Ilgalaikioturt108Kitareguliuoja1</vt:lpstr>
      <vt:lpstr>'Forma 13'!VAS084_F_Ilgalaikioturt108Kitosveiklosne1</vt:lpstr>
      <vt:lpstr>VAS084_F_Ilgalaikioturt108Kitosveiklosne1</vt:lpstr>
      <vt:lpstr>'Forma 13'!VAS084_F_Ilgalaikioturt108Lrklimatokaito1</vt:lpstr>
      <vt:lpstr>VAS084_F_Ilgalaikioturt108Lrklimatokaito1</vt:lpstr>
      <vt:lpstr>'Forma 13'!VAS084_F_Ilgalaikioturt108Nuotekudumblot1</vt:lpstr>
      <vt:lpstr>VAS084_F_Ilgalaikioturt108Nuotekudumblot1</vt:lpstr>
      <vt:lpstr>'Forma 13'!VAS084_F_Ilgalaikioturt108Nuotekusurinki1</vt:lpstr>
      <vt:lpstr>VAS084_F_Ilgalaikioturt108Nuotekusurinki1</vt:lpstr>
      <vt:lpstr>'Forma 13'!VAS084_F_Ilgalaikioturt108Nuotekuvalymas1</vt:lpstr>
      <vt:lpstr>VAS084_F_Ilgalaikioturt108Nuotekuvalymas1</vt:lpstr>
      <vt:lpstr>'Forma 13'!VAS084_F_Ilgalaikioturt108Pavirsiniunuot1</vt:lpstr>
      <vt:lpstr>VAS084_F_Ilgalaikioturt108Pavirsiniunuot1</vt:lpstr>
      <vt:lpstr>'Forma 13'!VAS084_F_Ilgalaikioturt108Turtovienetask1</vt:lpstr>
      <vt:lpstr>VAS084_F_Ilgalaikioturt108Turtovienetask1</vt:lpstr>
      <vt:lpstr>'Forma 13'!VAS084_F_Ilgalaikioturt109Apskaitosveikla1</vt:lpstr>
      <vt:lpstr>VAS084_F_Ilgalaikioturt109Apskaitosveikla1</vt:lpstr>
      <vt:lpstr>'Forma 13'!VAS084_F_Ilgalaikioturt109Geriamojovande7</vt:lpstr>
      <vt:lpstr>VAS084_F_Ilgalaikioturt109Geriamojovande7</vt:lpstr>
      <vt:lpstr>'Forma 13'!VAS084_F_Ilgalaikioturt109Geriamojovande8</vt:lpstr>
      <vt:lpstr>VAS084_F_Ilgalaikioturt109Geriamojovande8</vt:lpstr>
      <vt:lpstr>'Forma 13'!VAS084_F_Ilgalaikioturt109Geriamojovande9</vt:lpstr>
      <vt:lpstr>VAS084_F_Ilgalaikioturt109Geriamojovande9</vt:lpstr>
      <vt:lpstr>'Forma 13'!VAS084_F_Ilgalaikioturt109Inventorinisnu1</vt:lpstr>
      <vt:lpstr>VAS084_F_Ilgalaikioturt109Inventorinisnu1</vt:lpstr>
      <vt:lpstr>'Forma 13'!VAS084_F_Ilgalaikioturt109Kitareguliuoja1</vt:lpstr>
      <vt:lpstr>VAS084_F_Ilgalaikioturt109Kitareguliuoja1</vt:lpstr>
      <vt:lpstr>'Forma 13'!VAS084_F_Ilgalaikioturt109Kitosveiklosne1</vt:lpstr>
      <vt:lpstr>VAS084_F_Ilgalaikioturt109Kitosveiklosne1</vt:lpstr>
      <vt:lpstr>'Forma 13'!VAS084_F_Ilgalaikioturt109Lrklimatokaito1</vt:lpstr>
      <vt:lpstr>VAS084_F_Ilgalaikioturt109Lrklimatokaito1</vt:lpstr>
      <vt:lpstr>'Forma 13'!VAS084_F_Ilgalaikioturt109Nuotekudumblot1</vt:lpstr>
      <vt:lpstr>VAS084_F_Ilgalaikioturt109Nuotekudumblot1</vt:lpstr>
      <vt:lpstr>'Forma 13'!VAS084_F_Ilgalaikioturt109Nuotekusurinki1</vt:lpstr>
      <vt:lpstr>VAS084_F_Ilgalaikioturt109Nuotekusurinki1</vt:lpstr>
      <vt:lpstr>'Forma 13'!VAS084_F_Ilgalaikioturt109Nuotekuvalymas1</vt:lpstr>
      <vt:lpstr>VAS084_F_Ilgalaikioturt109Nuotekuvalymas1</vt:lpstr>
      <vt:lpstr>'Forma 13'!VAS084_F_Ilgalaikioturt109Pavirsiniunuot1</vt:lpstr>
      <vt:lpstr>VAS084_F_Ilgalaikioturt109Pavirsiniunuot1</vt:lpstr>
      <vt:lpstr>'Forma 13'!VAS084_F_Ilgalaikioturt109Turtovienetask1</vt:lpstr>
      <vt:lpstr>VAS084_F_Ilgalaikioturt109Turtovienetask1</vt:lpstr>
      <vt:lpstr>'Forma 13'!VAS084_F_Ilgalaikioturt10Apskaitosveikla1</vt:lpstr>
      <vt:lpstr>VAS084_F_Ilgalaikioturt10Apskaitosveikla1</vt:lpstr>
      <vt:lpstr>'Forma 13'!VAS084_F_Ilgalaikioturt10Geriamojovande7</vt:lpstr>
      <vt:lpstr>VAS084_F_Ilgalaikioturt10Geriamojovande7</vt:lpstr>
      <vt:lpstr>'Forma 13'!VAS084_F_Ilgalaikioturt10Geriamojovande8</vt:lpstr>
      <vt:lpstr>VAS084_F_Ilgalaikioturt10Geriamojovande8</vt:lpstr>
      <vt:lpstr>'Forma 13'!VAS084_F_Ilgalaikioturt10Geriamojovande9</vt:lpstr>
      <vt:lpstr>VAS084_F_Ilgalaikioturt10Geriamojovande9</vt:lpstr>
      <vt:lpstr>'Forma 13'!VAS084_F_Ilgalaikioturt10Inventorinisnu1</vt:lpstr>
      <vt:lpstr>VAS084_F_Ilgalaikioturt10Inventorinisnu1</vt:lpstr>
      <vt:lpstr>'Forma 13'!VAS084_F_Ilgalaikioturt10Kitareguliuoja1</vt:lpstr>
      <vt:lpstr>VAS084_F_Ilgalaikioturt10Kitareguliuoja1</vt:lpstr>
      <vt:lpstr>'Forma 13'!VAS084_F_Ilgalaikioturt10Kitosveiklosne1</vt:lpstr>
      <vt:lpstr>VAS084_F_Ilgalaikioturt10Kitosveiklosne1</vt:lpstr>
      <vt:lpstr>'Forma 13'!VAS084_F_Ilgalaikioturt10Lrklimatokaito1</vt:lpstr>
      <vt:lpstr>VAS084_F_Ilgalaikioturt10Lrklimatokaito1</vt:lpstr>
      <vt:lpstr>'Forma 13'!VAS084_F_Ilgalaikioturt10Nuotekudumblot1</vt:lpstr>
      <vt:lpstr>VAS084_F_Ilgalaikioturt10Nuotekudumblot1</vt:lpstr>
      <vt:lpstr>'Forma 13'!VAS084_F_Ilgalaikioturt10Nuotekusurinki1</vt:lpstr>
      <vt:lpstr>VAS084_F_Ilgalaikioturt10Nuotekusurinki1</vt:lpstr>
      <vt:lpstr>'Forma 13'!VAS084_F_Ilgalaikioturt10Nuotekuvalymas1</vt:lpstr>
      <vt:lpstr>VAS084_F_Ilgalaikioturt10Nuotekuvalymas1</vt:lpstr>
      <vt:lpstr>'Forma 13'!VAS084_F_Ilgalaikioturt10Pavirsiniunuot1</vt:lpstr>
      <vt:lpstr>VAS084_F_Ilgalaikioturt10Pavirsiniunuot1</vt:lpstr>
      <vt:lpstr>'Forma 13'!VAS084_F_Ilgalaikioturt10Turtovienetask1</vt:lpstr>
      <vt:lpstr>VAS084_F_Ilgalaikioturt10Turtovienetask1</vt:lpstr>
      <vt:lpstr>'Forma 13'!VAS084_F_Ilgalaikioturt110Apskaitosveikla1</vt:lpstr>
      <vt:lpstr>VAS084_F_Ilgalaikioturt110Apskaitosveikla1</vt:lpstr>
      <vt:lpstr>'Forma 13'!VAS084_F_Ilgalaikioturt110Geriamojovande7</vt:lpstr>
      <vt:lpstr>VAS084_F_Ilgalaikioturt110Geriamojovande7</vt:lpstr>
      <vt:lpstr>'Forma 13'!VAS084_F_Ilgalaikioturt110Geriamojovande8</vt:lpstr>
      <vt:lpstr>VAS084_F_Ilgalaikioturt110Geriamojovande8</vt:lpstr>
      <vt:lpstr>'Forma 13'!VAS084_F_Ilgalaikioturt110Geriamojovande9</vt:lpstr>
      <vt:lpstr>VAS084_F_Ilgalaikioturt110Geriamojovande9</vt:lpstr>
      <vt:lpstr>'Forma 13'!VAS084_F_Ilgalaikioturt110Inventorinisnu1</vt:lpstr>
      <vt:lpstr>VAS084_F_Ilgalaikioturt110Inventorinisnu1</vt:lpstr>
      <vt:lpstr>'Forma 13'!VAS084_F_Ilgalaikioturt110Kitareguliuoja1</vt:lpstr>
      <vt:lpstr>VAS084_F_Ilgalaikioturt110Kitareguliuoja1</vt:lpstr>
      <vt:lpstr>'Forma 13'!VAS084_F_Ilgalaikioturt110Kitosveiklosne1</vt:lpstr>
      <vt:lpstr>VAS084_F_Ilgalaikioturt110Kitosveiklosne1</vt:lpstr>
      <vt:lpstr>'Forma 13'!VAS084_F_Ilgalaikioturt110Lrklimatokaito1</vt:lpstr>
      <vt:lpstr>VAS084_F_Ilgalaikioturt110Lrklimatokaito1</vt:lpstr>
      <vt:lpstr>'Forma 13'!VAS084_F_Ilgalaikioturt110Nuotekudumblot1</vt:lpstr>
      <vt:lpstr>VAS084_F_Ilgalaikioturt110Nuotekudumblot1</vt:lpstr>
      <vt:lpstr>'Forma 13'!VAS084_F_Ilgalaikioturt110Nuotekusurinki1</vt:lpstr>
      <vt:lpstr>VAS084_F_Ilgalaikioturt110Nuotekusurinki1</vt:lpstr>
      <vt:lpstr>'Forma 13'!VAS084_F_Ilgalaikioturt110Nuotekuvalymas1</vt:lpstr>
      <vt:lpstr>VAS084_F_Ilgalaikioturt110Nuotekuvalymas1</vt:lpstr>
      <vt:lpstr>'Forma 13'!VAS084_F_Ilgalaikioturt110Pavirsiniunuot1</vt:lpstr>
      <vt:lpstr>VAS084_F_Ilgalaikioturt110Pavirsiniunuot1</vt:lpstr>
      <vt:lpstr>'Forma 13'!VAS084_F_Ilgalaikioturt110Turtovienetask1</vt:lpstr>
      <vt:lpstr>VAS084_F_Ilgalaikioturt110Turtovienetask1</vt:lpstr>
      <vt:lpstr>'Forma 13'!VAS084_F_Ilgalaikioturt111Apskaitosveikla1</vt:lpstr>
      <vt:lpstr>VAS084_F_Ilgalaikioturt111Apskaitosveikla1</vt:lpstr>
      <vt:lpstr>'Forma 13'!VAS084_F_Ilgalaikioturt111Geriamojovande7</vt:lpstr>
      <vt:lpstr>VAS084_F_Ilgalaikioturt111Geriamojovande7</vt:lpstr>
      <vt:lpstr>'Forma 13'!VAS084_F_Ilgalaikioturt111Geriamojovande8</vt:lpstr>
      <vt:lpstr>VAS084_F_Ilgalaikioturt111Geriamojovande8</vt:lpstr>
      <vt:lpstr>'Forma 13'!VAS084_F_Ilgalaikioturt111Geriamojovande9</vt:lpstr>
      <vt:lpstr>VAS084_F_Ilgalaikioturt111Geriamojovande9</vt:lpstr>
      <vt:lpstr>'Forma 13'!VAS084_F_Ilgalaikioturt111Inventorinisnu1</vt:lpstr>
      <vt:lpstr>VAS084_F_Ilgalaikioturt111Inventorinisnu1</vt:lpstr>
      <vt:lpstr>'Forma 13'!VAS084_F_Ilgalaikioturt111Kitareguliuoja1</vt:lpstr>
      <vt:lpstr>VAS084_F_Ilgalaikioturt111Kitareguliuoja1</vt:lpstr>
      <vt:lpstr>'Forma 13'!VAS084_F_Ilgalaikioturt111Kitosveiklosne1</vt:lpstr>
      <vt:lpstr>VAS084_F_Ilgalaikioturt111Kitosveiklosne1</vt:lpstr>
      <vt:lpstr>'Forma 13'!VAS084_F_Ilgalaikioturt111Lrklimatokaito1</vt:lpstr>
      <vt:lpstr>VAS084_F_Ilgalaikioturt111Lrklimatokaito1</vt:lpstr>
      <vt:lpstr>'Forma 13'!VAS084_F_Ilgalaikioturt111Nuotekudumblot1</vt:lpstr>
      <vt:lpstr>VAS084_F_Ilgalaikioturt111Nuotekudumblot1</vt:lpstr>
      <vt:lpstr>'Forma 13'!VAS084_F_Ilgalaikioturt111Nuotekusurinki1</vt:lpstr>
      <vt:lpstr>VAS084_F_Ilgalaikioturt111Nuotekusurinki1</vt:lpstr>
      <vt:lpstr>'Forma 13'!VAS084_F_Ilgalaikioturt111Nuotekuvalymas1</vt:lpstr>
      <vt:lpstr>VAS084_F_Ilgalaikioturt111Nuotekuvalymas1</vt:lpstr>
      <vt:lpstr>'Forma 13'!VAS084_F_Ilgalaikioturt111Pavirsiniunuot1</vt:lpstr>
      <vt:lpstr>VAS084_F_Ilgalaikioturt111Pavirsiniunuot1</vt:lpstr>
      <vt:lpstr>'Forma 13'!VAS084_F_Ilgalaikioturt111Turtovienetask1</vt:lpstr>
      <vt:lpstr>VAS084_F_Ilgalaikioturt111Turtovienetask1</vt:lpstr>
      <vt:lpstr>'Forma 13'!VAS084_F_Ilgalaikioturt112Apskaitosveikla1</vt:lpstr>
      <vt:lpstr>VAS084_F_Ilgalaikioturt112Apskaitosveikla1</vt:lpstr>
      <vt:lpstr>'Forma 13'!VAS084_F_Ilgalaikioturt112Geriamojovande7</vt:lpstr>
      <vt:lpstr>VAS084_F_Ilgalaikioturt112Geriamojovande7</vt:lpstr>
      <vt:lpstr>'Forma 13'!VAS084_F_Ilgalaikioturt112Geriamojovande8</vt:lpstr>
      <vt:lpstr>VAS084_F_Ilgalaikioturt112Geriamojovande8</vt:lpstr>
      <vt:lpstr>'Forma 13'!VAS084_F_Ilgalaikioturt112Geriamojovande9</vt:lpstr>
      <vt:lpstr>VAS084_F_Ilgalaikioturt112Geriamojovande9</vt:lpstr>
      <vt:lpstr>'Forma 13'!VAS084_F_Ilgalaikioturt112Inventorinisnu1</vt:lpstr>
      <vt:lpstr>VAS084_F_Ilgalaikioturt112Inventorinisnu1</vt:lpstr>
      <vt:lpstr>'Forma 13'!VAS084_F_Ilgalaikioturt112Kitareguliuoja1</vt:lpstr>
      <vt:lpstr>VAS084_F_Ilgalaikioturt112Kitareguliuoja1</vt:lpstr>
      <vt:lpstr>'Forma 13'!VAS084_F_Ilgalaikioturt112Kitosveiklosne1</vt:lpstr>
      <vt:lpstr>VAS084_F_Ilgalaikioturt112Kitosveiklosne1</vt:lpstr>
      <vt:lpstr>'Forma 13'!VAS084_F_Ilgalaikioturt112Lrklimatokaito1</vt:lpstr>
      <vt:lpstr>VAS084_F_Ilgalaikioturt112Lrklimatokaito1</vt:lpstr>
      <vt:lpstr>'Forma 13'!VAS084_F_Ilgalaikioturt112Nuotekudumblot1</vt:lpstr>
      <vt:lpstr>VAS084_F_Ilgalaikioturt112Nuotekudumblot1</vt:lpstr>
      <vt:lpstr>'Forma 13'!VAS084_F_Ilgalaikioturt112Nuotekusurinki1</vt:lpstr>
      <vt:lpstr>VAS084_F_Ilgalaikioturt112Nuotekusurinki1</vt:lpstr>
      <vt:lpstr>'Forma 13'!VAS084_F_Ilgalaikioturt112Nuotekuvalymas1</vt:lpstr>
      <vt:lpstr>VAS084_F_Ilgalaikioturt112Nuotekuvalymas1</vt:lpstr>
      <vt:lpstr>'Forma 13'!VAS084_F_Ilgalaikioturt112Pavirsiniunuot1</vt:lpstr>
      <vt:lpstr>VAS084_F_Ilgalaikioturt112Pavirsiniunuot1</vt:lpstr>
      <vt:lpstr>'Forma 13'!VAS084_F_Ilgalaikioturt112Turtovienetask1</vt:lpstr>
      <vt:lpstr>VAS084_F_Ilgalaikioturt112Turtovienetask1</vt:lpstr>
      <vt:lpstr>'Forma 13'!VAS084_F_Ilgalaikioturt113Apskaitosveikla1</vt:lpstr>
      <vt:lpstr>VAS084_F_Ilgalaikioturt113Apskaitosveikla1</vt:lpstr>
      <vt:lpstr>'Forma 13'!VAS084_F_Ilgalaikioturt113Geriamojovande7</vt:lpstr>
      <vt:lpstr>VAS084_F_Ilgalaikioturt113Geriamojovande7</vt:lpstr>
      <vt:lpstr>'Forma 13'!VAS084_F_Ilgalaikioturt113Geriamojovande8</vt:lpstr>
      <vt:lpstr>VAS084_F_Ilgalaikioturt113Geriamojovande8</vt:lpstr>
      <vt:lpstr>'Forma 13'!VAS084_F_Ilgalaikioturt113Geriamojovande9</vt:lpstr>
      <vt:lpstr>VAS084_F_Ilgalaikioturt113Geriamojovande9</vt:lpstr>
      <vt:lpstr>'Forma 13'!VAS084_F_Ilgalaikioturt113Inventorinisnu1</vt:lpstr>
      <vt:lpstr>VAS084_F_Ilgalaikioturt113Inventorinisnu1</vt:lpstr>
      <vt:lpstr>'Forma 13'!VAS084_F_Ilgalaikioturt113Kitareguliuoja1</vt:lpstr>
      <vt:lpstr>VAS084_F_Ilgalaikioturt113Kitareguliuoja1</vt:lpstr>
      <vt:lpstr>'Forma 13'!VAS084_F_Ilgalaikioturt113Kitosveiklosne1</vt:lpstr>
      <vt:lpstr>VAS084_F_Ilgalaikioturt113Kitosveiklosne1</vt:lpstr>
      <vt:lpstr>'Forma 13'!VAS084_F_Ilgalaikioturt113Lrklimatokaito1</vt:lpstr>
      <vt:lpstr>VAS084_F_Ilgalaikioturt113Lrklimatokaito1</vt:lpstr>
      <vt:lpstr>'Forma 13'!VAS084_F_Ilgalaikioturt113Nuotekudumblot1</vt:lpstr>
      <vt:lpstr>VAS084_F_Ilgalaikioturt113Nuotekudumblot1</vt:lpstr>
      <vt:lpstr>'Forma 13'!VAS084_F_Ilgalaikioturt113Nuotekusurinki1</vt:lpstr>
      <vt:lpstr>VAS084_F_Ilgalaikioturt113Nuotekusurinki1</vt:lpstr>
      <vt:lpstr>'Forma 13'!VAS084_F_Ilgalaikioturt113Nuotekuvalymas1</vt:lpstr>
      <vt:lpstr>VAS084_F_Ilgalaikioturt113Nuotekuvalymas1</vt:lpstr>
      <vt:lpstr>'Forma 13'!VAS084_F_Ilgalaikioturt113Pavirsiniunuot1</vt:lpstr>
      <vt:lpstr>VAS084_F_Ilgalaikioturt113Pavirsiniunuot1</vt:lpstr>
      <vt:lpstr>'Forma 13'!VAS084_F_Ilgalaikioturt113Turtovienetask1</vt:lpstr>
      <vt:lpstr>VAS084_F_Ilgalaikioturt113Turtovienetask1</vt:lpstr>
      <vt:lpstr>'Forma 13'!VAS084_F_Ilgalaikioturt114Apskaitosveikla1</vt:lpstr>
      <vt:lpstr>VAS084_F_Ilgalaikioturt114Apskaitosveikla1</vt:lpstr>
      <vt:lpstr>'Forma 13'!VAS084_F_Ilgalaikioturt114Geriamojovande7</vt:lpstr>
      <vt:lpstr>VAS084_F_Ilgalaikioturt114Geriamojovande7</vt:lpstr>
      <vt:lpstr>'Forma 13'!VAS084_F_Ilgalaikioturt114Geriamojovande8</vt:lpstr>
      <vt:lpstr>VAS084_F_Ilgalaikioturt114Geriamojovande8</vt:lpstr>
      <vt:lpstr>'Forma 13'!VAS084_F_Ilgalaikioturt114Geriamojovande9</vt:lpstr>
      <vt:lpstr>VAS084_F_Ilgalaikioturt114Geriamojovande9</vt:lpstr>
      <vt:lpstr>'Forma 13'!VAS084_F_Ilgalaikioturt114Inventorinisnu1</vt:lpstr>
      <vt:lpstr>VAS084_F_Ilgalaikioturt114Inventorinisnu1</vt:lpstr>
      <vt:lpstr>'Forma 13'!VAS084_F_Ilgalaikioturt114Kitareguliuoja1</vt:lpstr>
      <vt:lpstr>VAS084_F_Ilgalaikioturt114Kitareguliuoja1</vt:lpstr>
      <vt:lpstr>'Forma 13'!VAS084_F_Ilgalaikioturt114Kitosveiklosne1</vt:lpstr>
      <vt:lpstr>VAS084_F_Ilgalaikioturt114Kitosveiklosne1</vt:lpstr>
      <vt:lpstr>'Forma 13'!VAS084_F_Ilgalaikioturt114Lrklimatokaito1</vt:lpstr>
      <vt:lpstr>VAS084_F_Ilgalaikioturt114Lrklimatokaito1</vt:lpstr>
      <vt:lpstr>'Forma 13'!VAS084_F_Ilgalaikioturt114Nuotekudumblot1</vt:lpstr>
      <vt:lpstr>VAS084_F_Ilgalaikioturt114Nuotekudumblot1</vt:lpstr>
      <vt:lpstr>'Forma 13'!VAS084_F_Ilgalaikioturt114Nuotekusurinki1</vt:lpstr>
      <vt:lpstr>VAS084_F_Ilgalaikioturt114Nuotekusurinki1</vt:lpstr>
      <vt:lpstr>'Forma 13'!VAS084_F_Ilgalaikioturt114Nuotekuvalymas1</vt:lpstr>
      <vt:lpstr>VAS084_F_Ilgalaikioturt114Nuotekuvalymas1</vt:lpstr>
      <vt:lpstr>'Forma 13'!VAS084_F_Ilgalaikioturt114Pavirsiniunuot1</vt:lpstr>
      <vt:lpstr>VAS084_F_Ilgalaikioturt114Pavirsiniunuot1</vt:lpstr>
      <vt:lpstr>'Forma 13'!VAS084_F_Ilgalaikioturt114Turtovienetask1</vt:lpstr>
      <vt:lpstr>VAS084_F_Ilgalaikioturt114Turtovienetask1</vt:lpstr>
      <vt:lpstr>'Forma 13'!VAS084_F_Ilgalaikioturt115Apskaitosveikla1</vt:lpstr>
      <vt:lpstr>VAS084_F_Ilgalaikioturt115Apskaitosveikla1</vt:lpstr>
      <vt:lpstr>'Forma 13'!VAS084_F_Ilgalaikioturt115Geriamojovande7</vt:lpstr>
      <vt:lpstr>VAS084_F_Ilgalaikioturt115Geriamojovande7</vt:lpstr>
      <vt:lpstr>'Forma 13'!VAS084_F_Ilgalaikioturt115Geriamojovande8</vt:lpstr>
      <vt:lpstr>VAS084_F_Ilgalaikioturt115Geriamojovande8</vt:lpstr>
      <vt:lpstr>'Forma 13'!VAS084_F_Ilgalaikioturt115Geriamojovande9</vt:lpstr>
      <vt:lpstr>VAS084_F_Ilgalaikioturt115Geriamojovande9</vt:lpstr>
      <vt:lpstr>'Forma 13'!VAS084_F_Ilgalaikioturt115Inventorinisnu1</vt:lpstr>
      <vt:lpstr>VAS084_F_Ilgalaikioturt115Inventorinisnu1</vt:lpstr>
      <vt:lpstr>'Forma 13'!VAS084_F_Ilgalaikioturt115Kitareguliuoja1</vt:lpstr>
      <vt:lpstr>VAS084_F_Ilgalaikioturt115Kitareguliuoja1</vt:lpstr>
      <vt:lpstr>'Forma 13'!VAS084_F_Ilgalaikioturt115Kitosveiklosne1</vt:lpstr>
      <vt:lpstr>VAS084_F_Ilgalaikioturt115Kitosveiklosne1</vt:lpstr>
      <vt:lpstr>'Forma 13'!VAS084_F_Ilgalaikioturt115Lrklimatokaito1</vt:lpstr>
      <vt:lpstr>VAS084_F_Ilgalaikioturt115Lrklimatokaito1</vt:lpstr>
      <vt:lpstr>'Forma 13'!VAS084_F_Ilgalaikioturt115Nuotekudumblot1</vt:lpstr>
      <vt:lpstr>VAS084_F_Ilgalaikioturt115Nuotekudumblot1</vt:lpstr>
      <vt:lpstr>'Forma 13'!VAS084_F_Ilgalaikioturt115Nuotekusurinki1</vt:lpstr>
      <vt:lpstr>VAS084_F_Ilgalaikioturt115Nuotekusurinki1</vt:lpstr>
      <vt:lpstr>'Forma 13'!VAS084_F_Ilgalaikioturt115Nuotekuvalymas1</vt:lpstr>
      <vt:lpstr>VAS084_F_Ilgalaikioturt115Nuotekuvalymas1</vt:lpstr>
      <vt:lpstr>'Forma 13'!VAS084_F_Ilgalaikioturt115Pavirsiniunuot1</vt:lpstr>
      <vt:lpstr>VAS084_F_Ilgalaikioturt115Pavirsiniunuot1</vt:lpstr>
      <vt:lpstr>'Forma 13'!VAS084_F_Ilgalaikioturt115Turtovienetask1</vt:lpstr>
      <vt:lpstr>VAS084_F_Ilgalaikioturt115Turtovienetask1</vt:lpstr>
      <vt:lpstr>'Forma 13'!VAS084_F_Ilgalaikioturt116Apskaitosveikla1</vt:lpstr>
      <vt:lpstr>VAS084_F_Ilgalaikioturt116Apskaitosveikla1</vt:lpstr>
      <vt:lpstr>'Forma 13'!VAS084_F_Ilgalaikioturt116Geriamojovande7</vt:lpstr>
      <vt:lpstr>VAS084_F_Ilgalaikioturt116Geriamojovande7</vt:lpstr>
      <vt:lpstr>'Forma 13'!VAS084_F_Ilgalaikioturt116Geriamojovande8</vt:lpstr>
      <vt:lpstr>VAS084_F_Ilgalaikioturt116Geriamojovande8</vt:lpstr>
      <vt:lpstr>'Forma 13'!VAS084_F_Ilgalaikioturt116Geriamojovande9</vt:lpstr>
      <vt:lpstr>VAS084_F_Ilgalaikioturt116Geriamojovande9</vt:lpstr>
      <vt:lpstr>'Forma 13'!VAS084_F_Ilgalaikioturt116Inventorinisnu1</vt:lpstr>
      <vt:lpstr>VAS084_F_Ilgalaikioturt116Inventorinisnu1</vt:lpstr>
      <vt:lpstr>'Forma 13'!VAS084_F_Ilgalaikioturt116Kitareguliuoja1</vt:lpstr>
      <vt:lpstr>VAS084_F_Ilgalaikioturt116Kitareguliuoja1</vt:lpstr>
      <vt:lpstr>'Forma 13'!VAS084_F_Ilgalaikioturt116Kitosveiklosne1</vt:lpstr>
      <vt:lpstr>VAS084_F_Ilgalaikioturt116Kitosveiklosne1</vt:lpstr>
      <vt:lpstr>'Forma 13'!VAS084_F_Ilgalaikioturt116Lrklimatokaito1</vt:lpstr>
      <vt:lpstr>VAS084_F_Ilgalaikioturt116Lrklimatokaito1</vt:lpstr>
      <vt:lpstr>'Forma 13'!VAS084_F_Ilgalaikioturt116Nuotekudumblot1</vt:lpstr>
      <vt:lpstr>VAS084_F_Ilgalaikioturt116Nuotekudumblot1</vt:lpstr>
      <vt:lpstr>'Forma 13'!VAS084_F_Ilgalaikioturt116Nuotekusurinki1</vt:lpstr>
      <vt:lpstr>VAS084_F_Ilgalaikioturt116Nuotekusurinki1</vt:lpstr>
      <vt:lpstr>'Forma 13'!VAS084_F_Ilgalaikioturt116Nuotekuvalymas1</vt:lpstr>
      <vt:lpstr>VAS084_F_Ilgalaikioturt116Nuotekuvalymas1</vt:lpstr>
      <vt:lpstr>'Forma 13'!VAS084_F_Ilgalaikioturt116Pavirsiniunuot1</vt:lpstr>
      <vt:lpstr>VAS084_F_Ilgalaikioturt116Pavirsiniunuot1</vt:lpstr>
      <vt:lpstr>'Forma 13'!VAS084_F_Ilgalaikioturt116Turtovienetask1</vt:lpstr>
      <vt:lpstr>VAS084_F_Ilgalaikioturt116Turtovienetask1</vt:lpstr>
      <vt:lpstr>'Forma 13'!VAS084_F_Ilgalaikioturt117Apskaitosveikla1</vt:lpstr>
      <vt:lpstr>VAS084_F_Ilgalaikioturt117Apskaitosveikla1</vt:lpstr>
      <vt:lpstr>'Forma 13'!VAS084_F_Ilgalaikioturt117Geriamojovande7</vt:lpstr>
      <vt:lpstr>VAS084_F_Ilgalaikioturt117Geriamojovande7</vt:lpstr>
      <vt:lpstr>'Forma 13'!VAS084_F_Ilgalaikioturt117Geriamojovande8</vt:lpstr>
      <vt:lpstr>VAS084_F_Ilgalaikioturt117Geriamojovande8</vt:lpstr>
      <vt:lpstr>'Forma 13'!VAS084_F_Ilgalaikioturt117Geriamojovande9</vt:lpstr>
      <vt:lpstr>VAS084_F_Ilgalaikioturt117Geriamojovande9</vt:lpstr>
      <vt:lpstr>'Forma 13'!VAS084_F_Ilgalaikioturt117Inventorinisnu1</vt:lpstr>
      <vt:lpstr>VAS084_F_Ilgalaikioturt117Inventorinisnu1</vt:lpstr>
      <vt:lpstr>'Forma 13'!VAS084_F_Ilgalaikioturt117Kitareguliuoja1</vt:lpstr>
      <vt:lpstr>VAS084_F_Ilgalaikioturt117Kitareguliuoja1</vt:lpstr>
      <vt:lpstr>'Forma 13'!VAS084_F_Ilgalaikioturt117Kitosveiklosne1</vt:lpstr>
      <vt:lpstr>VAS084_F_Ilgalaikioturt117Kitosveiklosne1</vt:lpstr>
      <vt:lpstr>'Forma 13'!VAS084_F_Ilgalaikioturt117Lrklimatokaito1</vt:lpstr>
      <vt:lpstr>VAS084_F_Ilgalaikioturt117Lrklimatokaito1</vt:lpstr>
      <vt:lpstr>'Forma 13'!VAS084_F_Ilgalaikioturt117Nuotekudumblot1</vt:lpstr>
      <vt:lpstr>VAS084_F_Ilgalaikioturt117Nuotekudumblot1</vt:lpstr>
      <vt:lpstr>'Forma 13'!VAS084_F_Ilgalaikioturt117Nuotekusurinki1</vt:lpstr>
      <vt:lpstr>VAS084_F_Ilgalaikioturt117Nuotekusurinki1</vt:lpstr>
      <vt:lpstr>'Forma 13'!VAS084_F_Ilgalaikioturt117Nuotekuvalymas1</vt:lpstr>
      <vt:lpstr>VAS084_F_Ilgalaikioturt117Nuotekuvalymas1</vt:lpstr>
      <vt:lpstr>'Forma 13'!VAS084_F_Ilgalaikioturt117Pavirsiniunuot1</vt:lpstr>
      <vt:lpstr>VAS084_F_Ilgalaikioturt117Pavirsiniunuot1</vt:lpstr>
      <vt:lpstr>'Forma 13'!VAS084_F_Ilgalaikioturt117Turtovienetask1</vt:lpstr>
      <vt:lpstr>VAS084_F_Ilgalaikioturt117Turtovienetask1</vt:lpstr>
      <vt:lpstr>'Forma 13'!VAS084_F_Ilgalaikioturt118Apskaitosveikla1</vt:lpstr>
      <vt:lpstr>VAS084_F_Ilgalaikioturt118Apskaitosveikla1</vt:lpstr>
      <vt:lpstr>'Forma 13'!VAS084_F_Ilgalaikioturt118Geriamojovande7</vt:lpstr>
      <vt:lpstr>VAS084_F_Ilgalaikioturt118Geriamojovande7</vt:lpstr>
      <vt:lpstr>'Forma 13'!VAS084_F_Ilgalaikioturt118Geriamojovande8</vt:lpstr>
      <vt:lpstr>VAS084_F_Ilgalaikioturt118Geriamojovande8</vt:lpstr>
      <vt:lpstr>'Forma 13'!VAS084_F_Ilgalaikioturt118Geriamojovande9</vt:lpstr>
      <vt:lpstr>VAS084_F_Ilgalaikioturt118Geriamojovande9</vt:lpstr>
      <vt:lpstr>'Forma 13'!VAS084_F_Ilgalaikioturt118Inventorinisnu1</vt:lpstr>
      <vt:lpstr>VAS084_F_Ilgalaikioturt118Inventorinisnu1</vt:lpstr>
      <vt:lpstr>'Forma 13'!VAS084_F_Ilgalaikioturt118Kitareguliuoja1</vt:lpstr>
      <vt:lpstr>VAS084_F_Ilgalaikioturt118Kitareguliuoja1</vt:lpstr>
      <vt:lpstr>'Forma 13'!VAS084_F_Ilgalaikioturt118Kitosveiklosne1</vt:lpstr>
      <vt:lpstr>VAS084_F_Ilgalaikioturt118Kitosveiklosne1</vt:lpstr>
      <vt:lpstr>'Forma 13'!VAS084_F_Ilgalaikioturt118Lrklimatokaito1</vt:lpstr>
      <vt:lpstr>VAS084_F_Ilgalaikioturt118Lrklimatokaito1</vt:lpstr>
      <vt:lpstr>'Forma 13'!VAS084_F_Ilgalaikioturt118Nuotekudumblot1</vt:lpstr>
      <vt:lpstr>VAS084_F_Ilgalaikioturt118Nuotekudumblot1</vt:lpstr>
      <vt:lpstr>'Forma 13'!VAS084_F_Ilgalaikioturt118Nuotekusurinki1</vt:lpstr>
      <vt:lpstr>VAS084_F_Ilgalaikioturt118Nuotekusurinki1</vt:lpstr>
      <vt:lpstr>'Forma 13'!VAS084_F_Ilgalaikioturt118Nuotekuvalymas1</vt:lpstr>
      <vt:lpstr>VAS084_F_Ilgalaikioturt118Nuotekuvalymas1</vt:lpstr>
      <vt:lpstr>'Forma 13'!VAS084_F_Ilgalaikioturt118Pavirsiniunuot1</vt:lpstr>
      <vt:lpstr>VAS084_F_Ilgalaikioturt118Pavirsiniunuot1</vt:lpstr>
      <vt:lpstr>'Forma 13'!VAS084_F_Ilgalaikioturt118Turtovienetask1</vt:lpstr>
      <vt:lpstr>VAS084_F_Ilgalaikioturt118Turtovienetask1</vt:lpstr>
      <vt:lpstr>'Forma 13'!VAS084_F_Ilgalaikioturt119Apskaitosveikla1</vt:lpstr>
      <vt:lpstr>VAS084_F_Ilgalaikioturt119Apskaitosveikla1</vt:lpstr>
      <vt:lpstr>'Forma 13'!VAS084_F_Ilgalaikioturt119Geriamojovande7</vt:lpstr>
      <vt:lpstr>VAS084_F_Ilgalaikioturt119Geriamojovande7</vt:lpstr>
      <vt:lpstr>'Forma 13'!VAS084_F_Ilgalaikioturt119Geriamojovande8</vt:lpstr>
      <vt:lpstr>VAS084_F_Ilgalaikioturt119Geriamojovande8</vt:lpstr>
      <vt:lpstr>'Forma 13'!VAS084_F_Ilgalaikioturt119Geriamojovande9</vt:lpstr>
      <vt:lpstr>VAS084_F_Ilgalaikioturt119Geriamojovande9</vt:lpstr>
      <vt:lpstr>'Forma 13'!VAS084_F_Ilgalaikioturt119Inventorinisnu1</vt:lpstr>
      <vt:lpstr>VAS084_F_Ilgalaikioturt119Inventorinisnu1</vt:lpstr>
      <vt:lpstr>'Forma 13'!VAS084_F_Ilgalaikioturt119Kitareguliuoja1</vt:lpstr>
      <vt:lpstr>VAS084_F_Ilgalaikioturt119Kitareguliuoja1</vt:lpstr>
      <vt:lpstr>'Forma 13'!VAS084_F_Ilgalaikioturt119Kitosveiklosne1</vt:lpstr>
      <vt:lpstr>VAS084_F_Ilgalaikioturt119Kitosveiklosne1</vt:lpstr>
      <vt:lpstr>'Forma 13'!VAS084_F_Ilgalaikioturt119Lrklimatokaito1</vt:lpstr>
      <vt:lpstr>VAS084_F_Ilgalaikioturt119Lrklimatokaito1</vt:lpstr>
      <vt:lpstr>'Forma 13'!VAS084_F_Ilgalaikioturt119Nuotekudumblot1</vt:lpstr>
      <vt:lpstr>VAS084_F_Ilgalaikioturt119Nuotekudumblot1</vt:lpstr>
      <vt:lpstr>'Forma 13'!VAS084_F_Ilgalaikioturt119Nuotekusurinki1</vt:lpstr>
      <vt:lpstr>VAS084_F_Ilgalaikioturt119Nuotekusurinki1</vt:lpstr>
      <vt:lpstr>'Forma 13'!VAS084_F_Ilgalaikioturt119Nuotekuvalymas1</vt:lpstr>
      <vt:lpstr>VAS084_F_Ilgalaikioturt119Nuotekuvalymas1</vt:lpstr>
      <vt:lpstr>'Forma 13'!VAS084_F_Ilgalaikioturt119Pavirsiniunuot1</vt:lpstr>
      <vt:lpstr>VAS084_F_Ilgalaikioturt119Pavirsiniunuot1</vt:lpstr>
      <vt:lpstr>'Forma 13'!VAS084_F_Ilgalaikioturt119Turtovienetask1</vt:lpstr>
      <vt:lpstr>VAS084_F_Ilgalaikioturt119Turtovienetask1</vt:lpstr>
      <vt:lpstr>'Forma 13'!VAS084_F_Ilgalaikioturt11Apskaitosveikla1</vt:lpstr>
      <vt:lpstr>VAS084_F_Ilgalaikioturt11Apskaitosveikla1</vt:lpstr>
      <vt:lpstr>'Forma 13'!VAS084_F_Ilgalaikioturt11Geriamojovande7</vt:lpstr>
      <vt:lpstr>VAS084_F_Ilgalaikioturt11Geriamojovande7</vt:lpstr>
      <vt:lpstr>'Forma 13'!VAS084_F_Ilgalaikioturt11Geriamojovande8</vt:lpstr>
      <vt:lpstr>VAS084_F_Ilgalaikioturt11Geriamojovande8</vt:lpstr>
      <vt:lpstr>'Forma 13'!VAS084_F_Ilgalaikioturt11Geriamojovande9</vt:lpstr>
      <vt:lpstr>VAS084_F_Ilgalaikioturt11Geriamojovande9</vt:lpstr>
      <vt:lpstr>'Forma 13'!VAS084_F_Ilgalaikioturt11Inventorinisnu1</vt:lpstr>
      <vt:lpstr>VAS084_F_Ilgalaikioturt11Inventorinisnu1</vt:lpstr>
      <vt:lpstr>'Forma 13'!VAS084_F_Ilgalaikioturt11Kitareguliuoja1</vt:lpstr>
      <vt:lpstr>VAS084_F_Ilgalaikioturt11Kitareguliuoja1</vt:lpstr>
      <vt:lpstr>'Forma 13'!VAS084_F_Ilgalaikioturt11Kitosveiklosne1</vt:lpstr>
      <vt:lpstr>VAS084_F_Ilgalaikioturt11Kitosveiklosne1</vt:lpstr>
      <vt:lpstr>'Forma 13'!VAS084_F_Ilgalaikioturt11Lrklimatokaito1</vt:lpstr>
      <vt:lpstr>VAS084_F_Ilgalaikioturt11Lrklimatokaito1</vt:lpstr>
      <vt:lpstr>'Forma 13'!VAS084_F_Ilgalaikioturt11Nuotekudumblot1</vt:lpstr>
      <vt:lpstr>VAS084_F_Ilgalaikioturt11Nuotekudumblot1</vt:lpstr>
      <vt:lpstr>'Forma 13'!VAS084_F_Ilgalaikioturt11Nuotekusurinki1</vt:lpstr>
      <vt:lpstr>VAS084_F_Ilgalaikioturt11Nuotekusurinki1</vt:lpstr>
      <vt:lpstr>'Forma 13'!VAS084_F_Ilgalaikioturt11Nuotekuvalymas1</vt:lpstr>
      <vt:lpstr>VAS084_F_Ilgalaikioturt11Nuotekuvalymas1</vt:lpstr>
      <vt:lpstr>'Forma 13'!VAS084_F_Ilgalaikioturt11Pavirsiniunuot1</vt:lpstr>
      <vt:lpstr>VAS084_F_Ilgalaikioturt11Pavirsiniunuot1</vt:lpstr>
      <vt:lpstr>'Forma 13'!VAS084_F_Ilgalaikioturt11Turtovienetask1</vt:lpstr>
      <vt:lpstr>VAS084_F_Ilgalaikioturt11Turtovienetask1</vt:lpstr>
      <vt:lpstr>'Forma 13'!VAS084_F_Ilgalaikioturt120Apskaitosveikla1</vt:lpstr>
      <vt:lpstr>VAS084_F_Ilgalaikioturt120Apskaitosveikla1</vt:lpstr>
      <vt:lpstr>'Forma 13'!VAS084_F_Ilgalaikioturt120Geriamojovande7</vt:lpstr>
      <vt:lpstr>VAS084_F_Ilgalaikioturt120Geriamojovande7</vt:lpstr>
      <vt:lpstr>'Forma 13'!VAS084_F_Ilgalaikioturt120Geriamojovande8</vt:lpstr>
      <vt:lpstr>VAS084_F_Ilgalaikioturt120Geriamojovande8</vt:lpstr>
      <vt:lpstr>'Forma 13'!VAS084_F_Ilgalaikioturt120Geriamojovande9</vt:lpstr>
      <vt:lpstr>VAS084_F_Ilgalaikioturt120Geriamojovande9</vt:lpstr>
      <vt:lpstr>'Forma 13'!VAS084_F_Ilgalaikioturt120Inventorinisnu1</vt:lpstr>
      <vt:lpstr>VAS084_F_Ilgalaikioturt120Inventorinisnu1</vt:lpstr>
      <vt:lpstr>'Forma 13'!VAS084_F_Ilgalaikioturt120Kitareguliuoja1</vt:lpstr>
      <vt:lpstr>VAS084_F_Ilgalaikioturt120Kitareguliuoja1</vt:lpstr>
      <vt:lpstr>'Forma 13'!VAS084_F_Ilgalaikioturt120Kitosveiklosne1</vt:lpstr>
      <vt:lpstr>VAS084_F_Ilgalaikioturt120Kitosveiklosne1</vt:lpstr>
      <vt:lpstr>'Forma 13'!VAS084_F_Ilgalaikioturt120Lrklimatokaito1</vt:lpstr>
      <vt:lpstr>VAS084_F_Ilgalaikioturt120Lrklimatokaito1</vt:lpstr>
      <vt:lpstr>'Forma 13'!VAS084_F_Ilgalaikioturt120Nuotekudumblot1</vt:lpstr>
      <vt:lpstr>VAS084_F_Ilgalaikioturt120Nuotekudumblot1</vt:lpstr>
      <vt:lpstr>'Forma 13'!VAS084_F_Ilgalaikioturt120Nuotekusurinki1</vt:lpstr>
      <vt:lpstr>VAS084_F_Ilgalaikioturt120Nuotekusurinki1</vt:lpstr>
      <vt:lpstr>'Forma 13'!VAS084_F_Ilgalaikioturt120Nuotekuvalymas1</vt:lpstr>
      <vt:lpstr>VAS084_F_Ilgalaikioturt120Nuotekuvalymas1</vt:lpstr>
      <vt:lpstr>'Forma 13'!VAS084_F_Ilgalaikioturt120Pavirsiniunuot1</vt:lpstr>
      <vt:lpstr>VAS084_F_Ilgalaikioturt120Pavirsiniunuot1</vt:lpstr>
      <vt:lpstr>'Forma 13'!VAS084_F_Ilgalaikioturt120Turtovienetask1</vt:lpstr>
      <vt:lpstr>VAS084_F_Ilgalaikioturt120Turtovienetask1</vt:lpstr>
      <vt:lpstr>'Forma 13'!VAS084_F_Ilgalaikioturt121Apskaitosveikla1</vt:lpstr>
      <vt:lpstr>VAS084_F_Ilgalaikioturt121Apskaitosveikla1</vt:lpstr>
      <vt:lpstr>'Forma 13'!VAS084_F_Ilgalaikioturt121Geriamojovande7</vt:lpstr>
      <vt:lpstr>VAS084_F_Ilgalaikioturt121Geriamojovande7</vt:lpstr>
      <vt:lpstr>'Forma 13'!VAS084_F_Ilgalaikioturt121Geriamojovande8</vt:lpstr>
      <vt:lpstr>VAS084_F_Ilgalaikioturt121Geriamojovande8</vt:lpstr>
      <vt:lpstr>'Forma 13'!VAS084_F_Ilgalaikioturt121Geriamojovande9</vt:lpstr>
      <vt:lpstr>VAS084_F_Ilgalaikioturt121Geriamojovande9</vt:lpstr>
      <vt:lpstr>'Forma 13'!VAS084_F_Ilgalaikioturt121Inventorinisnu1</vt:lpstr>
      <vt:lpstr>VAS084_F_Ilgalaikioturt121Inventorinisnu1</vt:lpstr>
      <vt:lpstr>'Forma 13'!VAS084_F_Ilgalaikioturt121Kitareguliuoja1</vt:lpstr>
      <vt:lpstr>VAS084_F_Ilgalaikioturt121Kitareguliuoja1</vt:lpstr>
      <vt:lpstr>'Forma 13'!VAS084_F_Ilgalaikioturt121Kitosveiklosne1</vt:lpstr>
      <vt:lpstr>VAS084_F_Ilgalaikioturt121Kitosveiklosne1</vt:lpstr>
      <vt:lpstr>'Forma 13'!VAS084_F_Ilgalaikioturt121Lrklimatokaito1</vt:lpstr>
      <vt:lpstr>VAS084_F_Ilgalaikioturt121Lrklimatokaito1</vt:lpstr>
      <vt:lpstr>'Forma 13'!VAS084_F_Ilgalaikioturt121Nuotekudumblot1</vt:lpstr>
      <vt:lpstr>VAS084_F_Ilgalaikioturt121Nuotekudumblot1</vt:lpstr>
      <vt:lpstr>'Forma 13'!VAS084_F_Ilgalaikioturt121Nuotekusurinki1</vt:lpstr>
      <vt:lpstr>VAS084_F_Ilgalaikioturt121Nuotekusurinki1</vt:lpstr>
      <vt:lpstr>'Forma 13'!VAS084_F_Ilgalaikioturt121Nuotekuvalymas1</vt:lpstr>
      <vt:lpstr>VAS084_F_Ilgalaikioturt121Nuotekuvalymas1</vt:lpstr>
      <vt:lpstr>'Forma 13'!VAS084_F_Ilgalaikioturt121Pavirsiniunuot1</vt:lpstr>
      <vt:lpstr>VAS084_F_Ilgalaikioturt121Pavirsiniunuot1</vt:lpstr>
      <vt:lpstr>'Forma 13'!VAS084_F_Ilgalaikioturt121Turtovienetask1</vt:lpstr>
      <vt:lpstr>VAS084_F_Ilgalaikioturt121Turtovienetask1</vt:lpstr>
      <vt:lpstr>'Forma 13'!VAS084_F_Ilgalaikioturt122Apskaitosveikla1</vt:lpstr>
      <vt:lpstr>VAS084_F_Ilgalaikioturt122Apskaitosveikla1</vt:lpstr>
      <vt:lpstr>'Forma 13'!VAS084_F_Ilgalaikioturt122Geriamojovande7</vt:lpstr>
      <vt:lpstr>VAS084_F_Ilgalaikioturt122Geriamojovande7</vt:lpstr>
      <vt:lpstr>'Forma 13'!VAS084_F_Ilgalaikioturt122Geriamojovande8</vt:lpstr>
      <vt:lpstr>VAS084_F_Ilgalaikioturt122Geriamojovande8</vt:lpstr>
      <vt:lpstr>'Forma 13'!VAS084_F_Ilgalaikioturt122Geriamojovande9</vt:lpstr>
      <vt:lpstr>VAS084_F_Ilgalaikioturt122Geriamojovande9</vt:lpstr>
      <vt:lpstr>'Forma 13'!VAS084_F_Ilgalaikioturt122Inventorinisnu1</vt:lpstr>
      <vt:lpstr>VAS084_F_Ilgalaikioturt122Inventorinisnu1</vt:lpstr>
      <vt:lpstr>'Forma 13'!VAS084_F_Ilgalaikioturt122Kitareguliuoja1</vt:lpstr>
      <vt:lpstr>VAS084_F_Ilgalaikioturt122Kitareguliuoja1</vt:lpstr>
      <vt:lpstr>'Forma 13'!VAS084_F_Ilgalaikioturt122Kitosveiklosne1</vt:lpstr>
      <vt:lpstr>VAS084_F_Ilgalaikioturt122Kitosveiklosne1</vt:lpstr>
      <vt:lpstr>'Forma 13'!VAS084_F_Ilgalaikioturt122Lrklimatokaito1</vt:lpstr>
      <vt:lpstr>VAS084_F_Ilgalaikioturt122Lrklimatokaito1</vt:lpstr>
      <vt:lpstr>'Forma 13'!VAS084_F_Ilgalaikioturt122Nuotekudumblot1</vt:lpstr>
      <vt:lpstr>VAS084_F_Ilgalaikioturt122Nuotekudumblot1</vt:lpstr>
      <vt:lpstr>'Forma 13'!VAS084_F_Ilgalaikioturt122Nuotekusurinki1</vt:lpstr>
      <vt:lpstr>VAS084_F_Ilgalaikioturt122Nuotekusurinki1</vt:lpstr>
      <vt:lpstr>'Forma 13'!VAS084_F_Ilgalaikioturt122Nuotekuvalymas1</vt:lpstr>
      <vt:lpstr>VAS084_F_Ilgalaikioturt122Nuotekuvalymas1</vt:lpstr>
      <vt:lpstr>'Forma 13'!VAS084_F_Ilgalaikioturt122Pavirsiniunuot1</vt:lpstr>
      <vt:lpstr>VAS084_F_Ilgalaikioturt122Pavirsiniunuot1</vt:lpstr>
      <vt:lpstr>'Forma 13'!VAS084_F_Ilgalaikioturt122Turtovienetask1</vt:lpstr>
      <vt:lpstr>VAS084_F_Ilgalaikioturt122Turtovienetask1</vt:lpstr>
      <vt:lpstr>'Forma 13'!VAS084_F_Ilgalaikioturt123Apskaitosveikla1</vt:lpstr>
      <vt:lpstr>VAS084_F_Ilgalaikioturt123Apskaitosveikla1</vt:lpstr>
      <vt:lpstr>'Forma 13'!VAS084_F_Ilgalaikioturt123Geriamojovande7</vt:lpstr>
      <vt:lpstr>VAS084_F_Ilgalaikioturt123Geriamojovande7</vt:lpstr>
      <vt:lpstr>'Forma 13'!VAS084_F_Ilgalaikioturt123Geriamojovande8</vt:lpstr>
      <vt:lpstr>VAS084_F_Ilgalaikioturt123Geriamojovande8</vt:lpstr>
      <vt:lpstr>'Forma 13'!VAS084_F_Ilgalaikioturt123Geriamojovande9</vt:lpstr>
      <vt:lpstr>VAS084_F_Ilgalaikioturt123Geriamojovande9</vt:lpstr>
      <vt:lpstr>'Forma 13'!VAS084_F_Ilgalaikioturt123Inventorinisnu1</vt:lpstr>
      <vt:lpstr>VAS084_F_Ilgalaikioturt123Inventorinisnu1</vt:lpstr>
      <vt:lpstr>'Forma 13'!VAS084_F_Ilgalaikioturt123Kitareguliuoja1</vt:lpstr>
      <vt:lpstr>VAS084_F_Ilgalaikioturt123Kitareguliuoja1</vt:lpstr>
      <vt:lpstr>'Forma 13'!VAS084_F_Ilgalaikioturt123Kitosveiklosne1</vt:lpstr>
      <vt:lpstr>VAS084_F_Ilgalaikioturt123Kitosveiklosne1</vt:lpstr>
      <vt:lpstr>'Forma 13'!VAS084_F_Ilgalaikioturt123Lrklimatokaito1</vt:lpstr>
      <vt:lpstr>VAS084_F_Ilgalaikioturt123Lrklimatokaito1</vt:lpstr>
      <vt:lpstr>'Forma 13'!VAS084_F_Ilgalaikioturt123Nuotekudumblot1</vt:lpstr>
      <vt:lpstr>VAS084_F_Ilgalaikioturt123Nuotekudumblot1</vt:lpstr>
      <vt:lpstr>'Forma 13'!VAS084_F_Ilgalaikioturt123Nuotekusurinki1</vt:lpstr>
      <vt:lpstr>VAS084_F_Ilgalaikioturt123Nuotekusurinki1</vt:lpstr>
      <vt:lpstr>'Forma 13'!VAS084_F_Ilgalaikioturt123Nuotekuvalymas1</vt:lpstr>
      <vt:lpstr>VAS084_F_Ilgalaikioturt123Nuotekuvalymas1</vt:lpstr>
      <vt:lpstr>'Forma 13'!VAS084_F_Ilgalaikioturt123Pavirsiniunuot1</vt:lpstr>
      <vt:lpstr>VAS084_F_Ilgalaikioturt123Pavirsiniunuot1</vt:lpstr>
      <vt:lpstr>'Forma 13'!VAS084_F_Ilgalaikioturt123Turtovienetask1</vt:lpstr>
      <vt:lpstr>VAS084_F_Ilgalaikioturt123Turtovienetask1</vt:lpstr>
      <vt:lpstr>'Forma 13'!VAS084_F_Ilgalaikioturt124Apskaitosveikla1</vt:lpstr>
      <vt:lpstr>VAS084_F_Ilgalaikioturt124Apskaitosveikla1</vt:lpstr>
      <vt:lpstr>'Forma 13'!VAS084_F_Ilgalaikioturt124Geriamojovande7</vt:lpstr>
      <vt:lpstr>VAS084_F_Ilgalaikioturt124Geriamojovande7</vt:lpstr>
      <vt:lpstr>'Forma 13'!VAS084_F_Ilgalaikioturt124Geriamojovande8</vt:lpstr>
      <vt:lpstr>VAS084_F_Ilgalaikioturt124Geriamojovande8</vt:lpstr>
      <vt:lpstr>'Forma 13'!VAS084_F_Ilgalaikioturt124Geriamojovande9</vt:lpstr>
      <vt:lpstr>VAS084_F_Ilgalaikioturt124Geriamojovande9</vt:lpstr>
      <vt:lpstr>'Forma 13'!VAS084_F_Ilgalaikioturt124Inventorinisnu1</vt:lpstr>
      <vt:lpstr>VAS084_F_Ilgalaikioturt124Inventorinisnu1</vt:lpstr>
      <vt:lpstr>'Forma 13'!VAS084_F_Ilgalaikioturt124Kitareguliuoja1</vt:lpstr>
      <vt:lpstr>VAS084_F_Ilgalaikioturt124Kitareguliuoja1</vt:lpstr>
      <vt:lpstr>'Forma 13'!VAS084_F_Ilgalaikioturt124Kitosveiklosne1</vt:lpstr>
      <vt:lpstr>VAS084_F_Ilgalaikioturt124Kitosveiklosne1</vt:lpstr>
      <vt:lpstr>'Forma 13'!VAS084_F_Ilgalaikioturt124Lrklimatokaito1</vt:lpstr>
      <vt:lpstr>VAS084_F_Ilgalaikioturt124Lrklimatokaito1</vt:lpstr>
      <vt:lpstr>'Forma 13'!VAS084_F_Ilgalaikioturt124Nuotekudumblot1</vt:lpstr>
      <vt:lpstr>VAS084_F_Ilgalaikioturt124Nuotekudumblot1</vt:lpstr>
      <vt:lpstr>'Forma 13'!VAS084_F_Ilgalaikioturt124Nuotekusurinki1</vt:lpstr>
      <vt:lpstr>VAS084_F_Ilgalaikioturt124Nuotekusurinki1</vt:lpstr>
      <vt:lpstr>'Forma 13'!VAS084_F_Ilgalaikioturt124Nuotekuvalymas1</vt:lpstr>
      <vt:lpstr>VAS084_F_Ilgalaikioturt124Nuotekuvalymas1</vt:lpstr>
      <vt:lpstr>'Forma 13'!VAS084_F_Ilgalaikioturt124Pavirsiniunuot1</vt:lpstr>
      <vt:lpstr>VAS084_F_Ilgalaikioturt124Pavirsiniunuot1</vt:lpstr>
      <vt:lpstr>'Forma 13'!VAS084_F_Ilgalaikioturt124Turtovienetask1</vt:lpstr>
      <vt:lpstr>VAS084_F_Ilgalaikioturt124Turtovienetask1</vt:lpstr>
      <vt:lpstr>'Forma 13'!VAS084_F_Ilgalaikioturt125Apskaitosveikla1</vt:lpstr>
      <vt:lpstr>VAS084_F_Ilgalaikioturt125Apskaitosveikla1</vt:lpstr>
      <vt:lpstr>'Forma 13'!VAS084_F_Ilgalaikioturt125Geriamojovande7</vt:lpstr>
      <vt:lpstr>VAS084_F_Ilgalaikioturt125Geriamojovande7</vt:lpstr>
      <vt:lpstr>'Forma 13'!VAS084_F_Ilgalaikioturt125Geriamojovande8</vt:lpstr>
      <vt:lpstr>VAS084_F_Ilgalaikioturt125Geriamojovande8</vt:lpstr>
      <vt:lpstr>'Forma 13'!VAS084_F_Ilgalaikioturt125Geriamojovande9</vt:lpstr>
      <vt:lpstr>VAS084_F_Ilgalaikioturt125Geriamojovande9</vt:lpstr>
      <vt:lpstr>'Forma 13'!VAS084_F_Ilgalaikioturt125Inventorinisnu1</vt:lpstr>
      <vt:lpstr>VAS084_F_Ilgalaikioturt125Inventorinisnu1</vt:lpstr>
      <vt:lpstr>'Forma 13'!VAS084_F_Ilgalaikioturt125Kitareguliuoja1</vt:lpstr>
      <vt:lpstr>VAS084_F_Ilgalaikioturt125Kitareguliuoja1</vt:lpstr>
      <vt:lpstr>'Forma 13'!VAS084_F_Ilgalaikioturt125Kitosveiklosne1</vt:lpstr>
      <vt:lpstr>VAS084_F_Ilgalaikioturt125Kitosveiklosne1</vt:lpstr>
      <vt:lpstr>'Forma 13'!VAS084_F_Ilgalaikioturt125Lrklimatokaito1</vt:lpstr>
      <vt:lpstr>VAS084_F_Ilgalaikioturt125Lrklimatokaito1</vt:lpstr>
      <vt:lpstr>'Forma 13'!VAS084_F_Ilgalaikioturt125Nuotekudumblot1</vt:lpstr>
      <vt:lpstr>VAS084_F_Ilgalaikioturt125Nuotekudumblot1</vt:lpstr>
      <vt:lpstr>'Forma 13'!VAS084_F_Ilgalaikioturt125Nuotekusurinki1</vt:lpstr>
      <vt:lpstr>VAS084_F_Ilgalaikioturt125Nuotekusurinki1</vt:lpstr>
      <vt:lpstr>'Forma 13'!VAS084_F_Ilgalaikioturt125Nuotekuvalymas1</vt:lpstr>
      <vt:lpstr>VAS084_F_Ilgalaikioturt125Nuotekuvalymas1</vt:lpstr>
      <vt:lpstr>'Forma 13'!VAS084_F_Ilgalaikioturt125Pavirsiniunuot1</vt:lpstr>
      <vt:lpstr>VAS084_F_Ilgalaikioturt125Pavirsiniunuot1</vt:lpstr>
      <vt:lpstr>'Forma 13'!VAS084_F_Ilgalaikioturt125Turtovienetask1</vt:lpstr>
      <vt:lpstr>VAS084_F_Ilgalaikioturt125Turtovienetask1</vt:lpstr>
      <vt:lpstr>'Forma 13'!VAS084_F_Ilgalaikioturt126Apskaitosveikla1</vt:lpstr>
      <vt:lpstr>VAS084_F_Ilgalaikioturt126Apskaitosveikla1</vt:lpstr>
      <vt:lpstr>'Forma 13'!VAS084_F_Ilgalaikioturt126Geriamojovande7</vt:lpstr>
      <vt:lpstr>VAS084_F_Ilgalaikioturt126Geriamojovande7</vt:lpstr>
      <vt:lpstr>'Forma 13'!VAS084_F_Ilgalaikioturt126Geriamojovande8</vt:lpstr>
      <vt:lpstr>VAS084_F_Ilgalaikioturt126Geriamojovande8</vt:lpstr>
      <vt:lpstr>'Forma 13'!VAS084_F_Ilgalaikioturt126Geriamojovande9</vt:lpstr>
      <vt:lpstr>VAS084_F_Ilgalaikioturt126Geriamojovande9</vt:lpstr>
      <vt:lpstr>'Forma 13'!VAS084_F_Ilgalaikioturt126Inventorinisnu1</vt:lpstr>
      <vt:lpstr>VAS084_F_Ilgalaikioturt126Inventorinisnu1</vt:lpstr>
      <vt:lpstr>'Forma 13'!VAS084_F_Ilgalaikioturt126Kitareguliuoja1</vt:lpstr>
      <vt:lpstr>VAS084_F_Ilgalaikioturt126Kitareguliuoja1</vt:lpstr>
      <vt:lpstr>'Forma 13'!VAS084_F_Ilgalaikioturt126Kitosveiklosne1</vt:lpstr>
      <vt:lpstr>VAS084_F_Ilgalaikioturt126Kitosveiklosne1</vt:lpstr>
      <vt:lpstr>'Forma 13'!VAS084_F_Ilgalaikioturt126Lrklimatokaito1</vt:lpstr>
      <vt:lpstr>VAS084_F_Ilgalaikioturt126Lrklimatokaito1</vt:lpstr>
      <vt:lpstr>'Forma 13'!VAS084_F_Ilgalaikioturt126Nuotekudumblot1</vt:lpstr>
      <vt:lpstr>VAS084_F_Ilgalaikioturt126Nuotekudumblot1</vt:lpstr>
      <vt:lpstr>'Forma 13'!VAS084_F_Ilgalaikioturt126Nuotekusurinki1</vt:lpstr>
      <vt:lpstr>VAS084_F_Ilgalaikioturt126Nuotekusurinki1</vt:lpstr>
      <vt:lpstr>'Forma 13'!VAS084_F_Ilgalaikioturt126Nuotekuvalymas1</vt:lpstr>
      <vt:lpstr>VAS084_F_Ilgalaikioturt126Nuotekuvalymas1</vt:lpstr>
      <vt:lpstr>'Forma 13'!VAS084_F_Ilgalaikioturt126Pavirsiniunuot1</vt:lpstr>
      <vt:lpstr>VAS084_F_Ilgalaikioturt126Pavirsiniunuot1</vt:lpstr>
      <vt:lpstr>'Forma 13'!VAS084_F_Ilgalaikioturt126Turtovienetask1</vt:lpstr>
      <vt:lpstr>VAS084_F_Ilgalaikioturt126Turtovienetask1</vt:lpstr>
      <vt:lpstr>'Forma 13'!VAS084_F_Ilgalaikioturt127Apskaitosveikla1</vt:lpstr>
      <vt:lpstr>VAS084_F_Ilgalaikioturt127Apskaitosveikla1</vt:lpstr>
      <vt:lpstr>'Forma 13'!VAS084_F_Ilgalaikioturt127Geriamojovande7</vt:lpstr>
      <vt:lpstr>VAS084_F_Ilgalaikioturt127Geriamojovande7</vt:lpstr>
      <vt:lpstr>'Forma 13'!VAS084_F_Ilgalaikioturt127Geriamojovande8</vt:lpstr>
      <vt:lpstr>VAS084_F_Ilgalaikioturt127Geriamojovande8</vt:lpstr>
      <vt:lpstr>'Forma 13'!VAS084_F_Ilgalaikioturt127Geriamojovande9</vt:lpstr>
      <vt:lpstr>VAS084_F_Ilgalaikioturt127Geriamojovande9</vt:lpstr>
      <vt:lpstr>'Forma 13'!VAS084_F_Ilgalaikioturt127Inventorinisnu1</vt:lpstr>
      <vt:lpstr>VAS084_F_Ilgalaikioturt127Inventorinisnu1</vt:lpstr>
      <vt:lpstr>'Forma 13'!VAS084_F_Ilgalaikioturt127Kitareguliuoja1</vt:lpstr>
      <vt:lpstr>VAS084_F_Ilgalaikioturt127Kitareguliuoja1</vt:lpstr>
      <vt:lpstr>'Forma 13'!VAS084_F_Ilgalaikioturt127Kitosveiklosne1</vt:lpstr>
      <vt:lpstr>VAS084_F_Ilgalaikioturt127Kitosveiklosne1</vt:lpstr>
      <vt:lpstr>'Forma 13'!VAS084_F_Ilgalaikioturt127Lrklimatokaito1</vt:lpstr>
      <vt:lpstr>VAS084_F_Ilgalaikioturt127Lrklimatokaito1</vt:lpstr>
      <vt:lpstr>'Forma 13'!VAS084_F_Ilgalaikioturt127Nuotekudumblot1</vt:lpstr>
      <vt:lpstr>VAS084_F_Ilgalaikioturt127Nuotekudumblot1</vt:lpstr>
      <vt:lpstr>'Forma 13'!VAS084_F_Ilgalaikioturt127Nuotekusurinki1</vt:lpstr>
      <vt:lpstr>VAS084_F_Ilgalaikioturt127Nuotekusurinki1</vt:lpstr>
      <vt:lpstr>'Forma 13'!VAS084_F_Ilgalaikioturt127Nuotekuvalymas1</vt:lpstr>
      <vt:lpstr>VAS084_F_Ilgalaikioturt127Nuotekuvalymas1</vt:lpstr>
      <vt:lpstr>'Forma 13'!VAS084_F_Ilgalaikioturt127Pavirsiniunuot1</vt:lpstr>
      <vt:lpstr>VAS084_F_Ilgalaikioturt127Pavirsiniunuot1</vt:lpstr>
      <vt:lpstr>'Forma 13'!VAS084_F_Ilgalaikioturt127Turtovienetask1</vt:lpstr>
      <vt:lpstr>VAS084_F_Ilgalaikioturt127Turtovienetask1</vt:lpstr>
      <vt:lpstr>'Forma 13'!VAS084_F_Ilgalaikioturt128Apskaitosveikla1</vt:lpstr>
      <vt:lpstr>VAS084_F_Ilgalaikioturt128Apskaitosveikla1</vt:lpstr>
      <vt:lpstr>'Forma 13'!VAS084_F_Ilgalaikioturt128Geriamojovande7</vt:lpstr>
      <vt:lpstr>VAS084_F_Ilgalaikioturt128Geriamojovande7</vt:lpstr>
      <vt:lpstr>'Forma 13'!VAS084_F_Ilgalaikioturt128Geriamojovande8</vt:lpstr>
      <vt:lpstr>VAS084_F_Ilgalaikioturt128Geriamojovande8</vt:lpstr>
      <vt:lpstr>'Forma 13'!VAS084_F_Ilgalaikioturt128Geriamojovande9</vt:lpstr>
      <vt:lpstr>VAS084_F_Ilgalaikioturt128Geriamojovande9</vt:lpstr>
      <vt:lpstr>'Forma 13'!VAS084_F_Ilgalaikioturt128Inventorinisnu1</vt:lpstr>
      <vt:lpstr>VAS084_F_Ilgalaikioturt128Inventorinisnu1</vt:lpstr>
      <vt:lpstr>'Forma 13'!VAS084_F_Ilgalaikioturt128Kitareguliuoja1</vt:lpstr>
      <vt:lpstr>VAS084_F_Ilgalaikioturt128Kitareguliuoja1</vt:lpstr>
      <vt:lpstr>'Forma 13'!VAS084_F_Ilgalaikioturt128Kitosveiklosne1</vt:lpstr>
      <vt:lpstr>VAS084_F_Ilgalaikioturt128Kitosveiklosne1</vt:lpstr>
      <vt:lpstr>'Forma 13'!VAS084_F_Ilgalaikioturt128Lrklimatokaito1</vt:lpstr>
      <vt:lpstr>VAS084_F_Ilgalaikioturt128Lrklimatokaito1</vt:lpstr>
      <vt:lpstr>'Forma 13'!VAS084_F_Ilgalaikioturt128Nuotekudumblot1</vt:lpstr>
      <vt:lpstr>VAS084_F_Ilgalaikioturt128Nuotekudumblot1</vt:lpstr>
      <vt:lpstr>'Forma 13'!VAS084_F_Ilgalaikioturt128Nuotekusurinki1</vt:lpstr>
      <vt:lpstr>VAS084_F_Ilgalaikioturt128Nuotekusurinki1</vt:lpstr>
      <vt:lpstr>'Forma 13'!VAS084_F_Ilgalaikioturt128Nuotekuvalymas1</vt:lpstr>
      <vt:lpstr>VAS084_F_Ilgalaikioturt128Nuotekuvalymas1</vt:lpstr>
      <vt:lpstr>'Forma 13'!VAS084_F_Ilgalaikioturt128Pavirsiniunuot1</vt:lpstr>
      <vt:lpstr>VAS084_F_Ilgalaikioturt128Pavirsiniunuot1</vt:lpstr>
      <vt:lpstr>'Forma 13'!VAS084_F_Ilgalaikioturt128Turtovienetask1</vt:lpstr>
      <vt:lpstr>VAS084_F_Ilgalaikioturt128Turtovienetask1</vt:lpstr>
      <vt:lpstr>'Forma 13'!VAS084_F_Ilgalaikioturt129Apskaitosveikla1</vt:lpstr>
      <vt:lpstr>VAS084_F_Ilgalaikioturt129Apskaitosveikla1</vt:lpstr>
      <vt:lpstr>'Forma 13'!VAS084_F_Ilgalaikioturt129Geriamojovande7</vt:lpstr>
      <vt:lpstr>VAS084_F_Ilgalaikioturt129Geriamojovande7</vt:lpstr>
      <vt:lpstr>'Forma 13'!VAS084_F_Ilgalaikioturt129Geriamojovande8</vt:lpstr>
      <vt:lpstr>VAS084_F_Ilgalaikioturt129Geriamojovande8</vt:lpstr>
      <vt:lpstr>'Forma 13'!VAS084_F_Ilgalaikioturt129Geriamojovande9</vt:lpstr>
      <vt:lpstr>VAS084_F_Ilgalaikioturt129Geriamojovande9</vt:lpstr>
      <vt:lpstr>'Forma 13'!VAS084_F_Ilgalaikioturt129Inventorinisnu1</vt:lpstr>
      <vt:lpstr>VAS084_F_Ilgalaikioturt129Inventorinisnu1</vt:lpstr>
      <vt:lpstr>'Forma 13'!VAS084_F_Ilgalaikioturt129Kitareguliuoja1</vt:lpstr>
      <vt:lpstr>VAS084_F_Ilgalaikioturt129Kitareguliuoja1</vt:lpstr>
      <vt:lpstr>'Forma 13'!VAS084_F_Ilgalaikioturt129Kitosveiklosne1</vt:lpstr>
      <vt:lpstr>VAS084_F_Ilgalaikioturt129Kitosveiklosne1</vt:lpstr>
      <vt:lpstr>'Forma 13'!VAS084_F_Ilgalaikioturt129Lrklimatokaito1</vt:lpstr>
      <vt:lpstr>VAS084_F_Ilgalaikioturt129Lrklimatokaito1</vt:lpstr>
      <vt:lpstr>'Forma 13'!VAS084_F_Ilgalaikioturt129Nuotekudumblot1</vt:lpstr>
      <vt:lpstr>VAS084_F_Ilgalaikioturt129Nuotekudumblot1</vt:lpstr>
      <vt:lpstr>'Forma 13'!VAS084_F_Ilgalaikioturt129Nuotekusurinki1</vt:lpstr>
      <vt:lpstr>VAS084_F_Ilgalaikioturt129Nuotekusurinki1</vt:lpstr>
      <vt:lpstr>'Forma 13'!VAS084_F_Ilgalaikioturt129Nuotekuvalymas1</vt:lpstr>
      <vt:lpstr>VAS084_F_Ilgalaikioturt129Nuotekuvalymas1</vt:lpstr>
      <vt:lpstr>'Forma 13'!VAS084_F_Ilgalaikioturt129Pavirsiniunuot1</vt:lpstr>
      <vt:lpstr>VAS084_F_Ilgalaikioturt129Pavirsiniunuot1</vt:lpstr>
      <vt:lpstr>'Forma 13'!VAS084_F_Ilgalaikioturt129Turtovienetask1</vt:lpstr>
      <vt:lpstr>VAS084_F_Ilgalaikioturt129Turtovienetask1</vt:lpstr>
      <vt:lpstr>'Forma 13'!VAS084_F_Ilgalaikioturt12Apskaitosveikla1</vt:lpstr>
      <vt:lpstr>VAS084_F_Ilgalaikioturt12Apskaitosveikla1</vt:lpstr>
      <vt:lpstr>'Forma 13'!VAS084_F_Ilgalaikioturt12Geriamojovande7</vt:lpstr>
      <vt:lpstr>VAS084_F_Ilgalaikioturt12Geriamojovande7</vt:lpstr>
      <vt:lpstr>'Forma 13'!VAS084_F_Ilgalaikioturt12Geriamojovande8</vt:lpstr>
      <vt:lpstr>VAS084_F_Ilgalaikioturt12Geriamojovande8</vt:lpstr>
      <vt:lpstr>'Forma 13'!VAS084_F_Ilgalaikioturt12Geriamojovande9</vt:lpstr>
      <vt:lpstr>VAS084_F_Ilgalaikioturt12Geriamojovande9</vt:lpstr>
      <vt:lpstr>'Forma 13'!VAS084_F_Ilgalaikioturt12Inventorinisnu1</vt:lpstr>
      <vt:lpstr>VAS084_F_Ilgalaikioturt12Inventorinisnu1</vt:lpstr>
      <vt:lpstr>'Forma 13'!VAS084_F_Ilgalaikioturt12Kitareguliuoja1</vt:lpstr>
      <vt:lpstr>VAS084_F_Ilgalaikioturt12Kitareguliuoja1</vt:lpstr>
      <vt:lpstr>'Forma 13'!VAS084_F_Ilgalaikioturt12Kitosveiklosne1</vt:lpstr>
      <vt:lpstr>VAS084_F_Ilgalaikioturt12Kitosveiklosne1</vt:lpstr>
      <vt:lpstr>'Forma 13'!VAS084_F_Ilgalaikioturt12Lrklimatokaito1</vt:lpstr>
      <vt:lpstr>VAS084_F_Ilgalaikioturt12Lrklimatokaito1</vt:lpstr>
      <vt:lpstr>'Forma 13'!VAS084_F_Ilgalaikioturt12Nuotekudumblot1</vt:lpstr>
      <vt:lpstr>VAS084_F_Ilgalaikioturt12Nuotekudumblot1</vt:lpstr>
      <vt:lpstr>'Forma 13'!VAS084_F_Ilgalaikioturt12Nuotekusurinki1</vt:lpstr>
      <vt:lpstr>VAS084_F_Ilgalaikioturt12Nuotekusurinki1</vt:lpstr>
      <vt:lpstr>'Forma 13'!VAS084_F_Ilgalaikioturt12Nuotekuvalymas1</vt:lpstr>
      <vt:lpstr>VAS084_F_Ilgalaikioturt12Nuotekuvalymas1</vt:lpstr>
      <vt:lpstr>'Forma 13'!VAS084_F_Ilgalaikioturt12Pavirsiniunuot1</vt:lpstr>
      <vt:lpstr>VAS084_F_Ilgalaikioturt12Pavirsiniunuot1</vt:lpstr>
      <vt:lpstr>'Forma 13'!VAS084_F_Ilgalaikioturt12Turtovienetask1</vt:lpstr>
      <vt:lpstr>VAS084_F_Ilgalaikioturt12Turtovienetask1</vt:lpstr>
      <vt:lpstr>'Forma 13'!VAS084_F_Ilgalaikioturt130Apskaitosveikla1</vt:lpstr>
      <vt:lpstr>VAS084_F_Ilgalaikioturt130Apskaitosveikla1</vt:lpstr>
      <vt:lpstr>'Forma 13'!VAS084_F_Ilgalaikioturt130Geriamojovande7</vt:lpstr>
      <vt:lpstr>VAS084_F_Ilgalaikioturt130Geriamojovande7</vt:lpstr>
      <vt:lpstr>'Forma 13'!VAS084_F_Ilgalaikioturt130Geriamojovande8</vt:lpstr>
      <vt:lpstr>VAS084_F_Ilgalaikioturt130Geriamojovande8</vt:lpstr>
      <vt:lpstr>'Forma 13'!VAS084_F_Ilgalaikioturt130Geriamojovande9</vt:lpstr>
      <vt:lpstr>VAS084_F_Ilgalaikioturt130Geriamojovande9</vt:lpstr>
      <vt:lpstr>'Forma 13'!VAS084_F_Ilgalaikioturt130Inventorinisnu1</vt:lpstr>
      <vt:lpstr>VAS084_F_Ilgalaikioturt130Inventorinisnu1</vt:lpstr>
      <vt:lpstr>'Forma 13'!VAS084_F_Ilgalaikioturt130Kitareguliuoja1</vt:lpstr>
      <vt:lpstr>VAS084_F_Ilgalaikioturt130Kitareguliuoja1</vt:lpstr>
      <vt:lpstr>'Forma 13'!VAS084_F_Ilgalaikioturt130Kitosveiklosne1</vt:lpstr>
      <vt:lpstr>VAS084_F_Ilgalaikioturt130Kitosveiklosne1</vt:lpstr>
      <vt:lpstr>'Forma 13'!VAS084_F_Ilgalaikioturt130Lrklimatokaito1</vt:lpstr>
      <vt:lpstr>VAS084_F_Ilgalaikioturt130Lrklimatokaito1</vt:lpstr>
      <vt:lpstr>'Forma 13'!VAS084_F_Ilgalaikioturt130Nuotekudumblot1</vt:lpstr>
      <vt:lpstr>VAS084_F_Ilgalaikioturt130Nuotekudumblot1</vt:lpstr>
      <vt:lpstr>'Forma 13'!VAS084_F_Ilgalaikioturt130Nuotekusurinki1</vt:lpstr>
      <vt:lpstr>VAS084_F_Ilgalaikioturt130Nuotekusurinki1</vt:lpstr>
      <vt:lpstr>'Forma 13'!VAS084_F_Ilgalaikioturt130Nuotekuvalymas1</vt:lpstr>
      <vt:lpstr>VAS084_F_Ilgalaikioturt130Nuotekuvalymas1</vt:lpstr>
      <vt:lpstr>'Forma 13'!VAS084_F_Ilgalaikioturt130Pavirsiniunuot1</vt:lpstr>
      <vt:lpstr>VAS084_F_Ilgalaikioturt130Pavirsiniunuot1</vt:lpstr>
      <vt:lpstr>'Forma 13'!VAS084_F_Ilgalaikioturt130Turtovienetask1</vt:lpstr>
      <vt:lpstr>VAS084_F_Ilgalaikioturt130Turtovienetask1</vt:lpstr>
      <vt:lpstr>'Forma 13'!VAS084_F_Ilgalaikioturt131Apskaitosveikla1</vt:lpstr>
      <vt:lpstr>VAS084_F_Ilgalaikioturt131Apskaitosveikla1</vt:lpstr>
      <vt:lpstr>'Forma 13'!VAS084_F_Ilgalaikioturt131Geriamojovande7</vt:lpstr>
      <vt:lpstr>VAS084_F_Ilgalaikioturt131Geriamojovande7</vt:lpstr>
      <vt:lpstr>'Forma 13'!VAS084_F_Ilgalaikioturt131Geriamojovande8</vt:lpstr>
      <vt:lpstr>VAS084_F_Ilgalaikioturt131Geriamojovande8</vt:lpstr>
      <vt:lpstr>'Forma 13'!VAS084_F_Ilgalaikioturt131Geriamojovande9</vt:lpstr>
      <vt:lpstr>VAS084_F_Ilgalaikioturt131Geriamojovande9</vt:lpstr>
      <vt:lpstr>'Forma 13'!VAS084_F_Ilgalaikioturt131Inventorinisnu1</vt:lpstr>
      <vt:lpstr>VAS084_F_Ilgalaikioturt131Inventorinisnu1</vt:lpstr>
      <vt:lpstr>'Forma 13'!VAS084_F_Ilgalaikioturt131Kitareguliuoja1</vt:lpstr>
      <vt:lpstr>VAS084_F_Ilgalaikioturt131Kitareguliuoja1</vt:lpstr>
      <vt:lpstr>'Forma 13'!VAS084_F_Ilgalaikioturt131Kitosveiklosne1</vt:lpstr>
      <vt:lpstr>VAS084_F_Ilgalaikioturt131Kitosveiklosne1</vt:lpstr>
      <vt:lpstr>'Forma 13'!VAS084_F_Ilgalaikioturt131Lrklimatokaito1</vt:lpstr>
      <vt:lpstr>VAS084_F_Ilgalaikioturt131Lrklimatokaito1</vt:lpstr>
      <vt:lpstr>'Forma 13'!VAS084_F_Ilgalaikioturt131Nuotekudumblot1</vt:lpstr>
      <vt:lpstr>VAS084_F_Ilgalaikioturt131Nuotekudumblot1</vt:lpstr>
      <vt:lpstr>'Forma 13'!VAS084_F_Ilgalaikioturt131Nuotekusurinki1</vt:lpstr>
      <vt:lpstr>VAS084_F_Ilgalaikioturt131Nuotekusurinki1</vt:lpstr>
      <vt:lpstr>'Forma 13'!VAS084_F_Ilgalaikioturt131Nuotekuvalymas1</vt:lpstr>
      <vt:lpstr>VAS084_F_Ilgalaikioturt131Nuotekuvalymas1</vt:lpstr>
      <vt:lpstr>'Forma 13'!VAS084_F_Ilgalaikioturt131Pavirsiniunuot1</vt:lpstr>
      <vt:lpstr>VAS084_F_Ilgalaikioturt131Pavirsiniunuot1</vt:lpstr>
      <vt:lpstr>'Forma 13'!VAS084_F_Ilgalaikioturt131Turtovienetask1</vt:lpstr>
      <vt:lpstr>VAS084_F_Ilgalaikioturt131Turtovienetask1</vt:lpstr>
      <vt:lpstr>'Forma 13'!VAS084_F_Ilgalaikioturt132Apskaitosveikla1</vt:lpstr>
      <vt:lpstr>VAS084_F_Ilgalaikioturt132Apskaitosveikla1</vt:lpstr>
      <vt:lpstr>'Forma 13'!VAS084_F_Ilgalaikioturt132Geriamojovande7</vt:lpstr>
      <vt:lpstr>VAS084_F_Ilgalaikioturt132Geriamojovande7</vt:lpstr>
      <vt:lpstr>'Forma 13'!VAS084_F_Ilgalaikioturt132Geriamojovande8</vt:lpstr>
      <vt:lpstr>VAS084_F_Ilgalaikioturt132Geriamojovande8</vt:lpstr>
      <vt:lpstr>'Forma 13'!VAS084_F_Ilgalaikioturt132Geriamojovande9</vt:lpstr>
      <vt:lpstr>VAS084_F_Ilgalaikioturt132Geriamojovande9</vt:lpstr>
      <vt:lpstr>'Forma 13'!VAS084_F_Ilgalaikioturt132Inventorinisnu1</vt:lpstr>
      <vt:lpstr>VAS084_F_Ilgalaikioturt132Inventorinisnu1</vt:lpstr>
      <vt:lpstr>'Forma 13'!VAS084_F_Ilgalaikioturt132Kitareguliuoja1</vt:lpstr>
      <vt:lpstr>VAS084_F_Ilgalaikioturt132Kitareguliuoja1</vt:lpstr>
      <vt:lpstr>'Forma 13'!VAS084_F_Ilgalaikioturt132Kitosveiklosne1</vt:lpstr>
      <vt:lpstr>VAS084_F_Ilgalaikioturt132Kitosveiklosne1</vt:lpstr>
      <vt:lpstr>'Forma 13'!VAS084_F_Ilgalaikioturt132Lrklimatokaito1</vt:lpstr>
      <vt:lpstr>VAS084_F_Ilgalaikioturt132Lrklimatokaito1</vt:lpstr>
      <vt:lpstr>'Forma 13'!VAS084_F_Ilgalaikioturt132Nuotekudumblot1</vt:lpstr>
      <vt:lpstr>VAS084_F_Ilgalaikioturt132Nuotekudumblot1</vt:lpstr>
      <vt:lpstr>'Forma 13'!VAS084_F_Ilgalaikioturt132Nuotekusurinki1</vt:lpstr>
      <vt:lpstr>VAS084_F_Ilgalaikioturt132Nuotekusurinki1</vt:lpstr>
      <vt:lpstr>'Forma 13'!VAS084_F_Ilgalaikioturt132Nuotekuvalymas1</vt:lpstr>
      <vt:lpstr>VAS084_F_Ilgalaikioturt132Nuotekuvalymas1</vt:lpstr>
      <vt:lpstr>'Forma 13'!VAS084_F_Ilgalaikioturt132Pavirsiniunuot1</vt:lpstr>
      <vt:lpstr>VAS084_F_Ilgalaikioturt132Pavirsiniunuot1</vt:lpstr>
      <vt:lpstr>'Forma 13'!VAS084_F_Ilgalaikioturt132Turtovienetask1</vt:lpstr>
      <vt:lpstr>VAS084_F_Ilgalaikioturt132Turtovienetask1</vt:lpstr>
      <vt:lpstr>'Forma 13'!VAS084_F_Ilgalaikioturt133Apskaitosveikla1</vt:lpstr>
      <vt:lpstr>VAS084_F_Ilgalaikioturt133Apskaitosveikla1</vt:lpstr>
      <vt:lpstr>'Forma 13'!VAS084_F_Ilgalaikioturt133Geriamojovande7</vt:lpstr>
      <vt:lpstr>VAS084_F_Ilgalaikioturt133Geriamojovande7</vt:lpstr>
      <vt:lpstr>'Forma 13'!VAS084_F_Ilgalaikioturt133Geriamojovande8</vt:lpstr>
      <vt:lpstr>VAS084_F_Ilgalaikioturt133Geriamojovande8</vt:lpstr>
      <vt:lpstr>'Forma 13'!VAS084_F_Ilgalaikioturt133Geriamojovande9</vt:lpstr>
      <vt:lpstr>VAS084_F_Ilgalaikioturt133Geriamojovande9</vt:lpstr>
      <vt:lpstr>'Forma 13'!VAS084_F_Ilgalaikioturt133Inventorinisnu1</vt:lpstr>
      <vt:lpstr>VAS084_F_Ilgalaikioturt133Inventorinisnu1</vt:lpstr>
      <vt:lpstr>'Forma 13'!VAS084_F_Ilgalaikioturt133Kitareguliuoja1</vt:lpstr>
      <vt:lpstr>VAS084_F_Ilgalaikioturt133Kitareguliuoja1</vt:lpstr>
      <vt:lpstr>'Forma 13'!VAS084_F_Ilgalaikioturt133Kitosveiklosne1</vt:lpstr>
      <vt:lpstr>VAS084_F_Ilgalaikioturt133Kitosveiklosne1</vt:lpstr>
      <vt:lpstr>'Forma 13'!VAS084_F_Ilgalaikioturt133Lrklimatokaito1</vt:lpstr>
      <vt:lpstr>VAS084_F_Ilgalaikioturt133Lrklimatokaito1</vt:lpstr>
      <vt:lpstr>'Forma 13'!VAS084_F_Ilgalaikioturt133Nuotekudumblot1</vt:lpstr>
      <vt:lpstr>VAS084_F_Ilgalaikioturt133Nuotekudumblot1</vt:lpstr>
      <vt:lpstr>'Forma 13'!VAS084_F_Ilgalaikioturt133Nuotekusurinki1</vt:lpstr>
      <vt:lpstr>VAS084_F_Ilgalaikioturt133Nuotekusurinki1</vt:lpstr>
      <vt:lpstr>'Forma 13'!VAS084_F_Ilgalaikioturt133Nuotekuvalymas1</vt:lpstr>
      <vt:lpstr>VAS084_F_Ilgalaikioturt133Nuotekuvalymas1</vt:lpstr>
      <vt:lpstr>'Forma 13'!VAS084_F_Ilgalaikioturt133Pavirsiniunuot1</vt:lpstr>
      <vt:lpstr>VAS084_F_Ilgalaikioturt133Pavirsiniunuot1</vt:lpstr>
      <vt:lpstr>'Forma 13'!VAS084_F_Ilgalaikioturt133Turtovienetask1</vt:lpstr>
      <vt:lpstr>VAS084_F_Ilgalaikioturt133Turtovienetask1</vt:lpstr>
      <vt:lpstr>'Forma 13'!VAS084_F_Ilgalaikioturt134Apskaitosveikla1</vt:lpstr>
      <vt:lpstr>VAS084_F_Ilgalaikioturt134Apskaitosveikla1</vt:lpstr>
      <vt:lpstr>'Forma 13'!VAS084_F_Ilgalaikioturt134Geriamojovande7</vt:lpstr>
      <vt:lpstr>VAS084_F_Ilgalaikioturt134Geriamojovande7</vt:lpstr>
      <vt:lpstr>'Forma 13'!VAS084_F_Ilgalaikioturt134Geriamojovande8</vt:lpstr>
      <vt:lpstr>VAS084_F_Ilgalaikioturt134Geriamojovande8</vt:lpstr>
      <vt:lpstr>'Forma 13'!VAS084_F_Ilgalaikioturt134Geriamojovande9</vt:lpstr>
      <vt:lpstr>VAS084_F_Ilgalaikioturt134Geriamojovande9</vt:lpstr>
      <vt:lpstr>'Forma 13'!VAS084_F_Ilgalaikioturt134Inventorinisnu1</vt:lpstr>
      <vt:lpstr>VAS084_F_Ilgalaikioturt134Inventorinisnu1</vt:lpstr>
      <vt:lpstr>'Forma 13'!VAS084_F_Ilgalaikioturt134Kitareguliuoja1</vt:lpstr>
      <vt:lpstr>VAS084_F_Ilgalaikioturt134Kitareguliuoja1</vt:lpstr>
      <vt:lpstr>'Forma 13'!VAS084_F_Ilgalaikioturt134Kitosveiklosne1</vt:lpstr>
      <vt:lpstr>VAS084_F_Ilgalaikioturt134Kitosveiklosne1</vt:lpstr>
      <vt:lpstr>'Forma 13'!VAS084_F_Ilgalaikioturt134Lrklimatokaito1</vt:lpstr>
      <vt:lpstr>VAS084_F_Ilgalaikioturt134Lrklimatokaito1</vt:lpstr>
      <vt:lpstr>'Forma 13'!VAS084_F_Ilgalaikioturt134Nuotekudumblot1</vt:lpstr>
      <vt:lpstr>VAS084_F_Ilgalaikioturt134Nuotekudumblot1</vt:lpstr>
      <vt:lpstr>'Forma 13'!VAS084_F_Ilgalaikioturt134Nuotekusurinki1</vt:lpstr>
      <vt:lpstr>VAS084_F_Ilgalaikioturt134Nuotekusurinki1</vt:lpstr>
      <vt:lpstr>'Forma 13'!VAS084_F_Ilgalaikioturt134Nuotekuvalymas1</vt:lpstr>
      <vt:lpstr>VAS084_F_Ilgalaikioturt134Nuotekuvalymas1</vt:lpstr>
      <vt:lpstr>'Forma 13'!VAS084_F_Ilgalaikioturt134Pavirsiniunuot1</vt:lpstr>
      <vt:lpstr>VAS084_F_Ilgalaikioturt134Pavirsiniunuot1</vt:lpstr>
      <vt:lpstr>'Forma 13'!VAS084_F_Ilgalaikioturt134Turtovienetask1</vt:lpstr>
      <vt:lpstr>VAS084_F_Ilgalaikioturt134Turtovienetask1</vt:lpstr>
      <vt:lpstr>'Forma 13'!VAS084_F_Ilgalaikioturt135Apskaitosveikla1</vt:lpstr>
      <vt:lpstr>VAS084_F_Ilgalaikioturt135Apskaitosveikla1</vt:lpstr>
      <vt:lpstr>'Forma 13'!VAS084_F_Ilgalaikioturt135Geriamojovande7</vt:lpstr>
      <vt:lpstr>VAS084_F_Ilgalaikioturt135Geriamojovande7</vt:lpstr>
      <vt:lpstr>'Forma 13'!VAS084_F_Ilgalaikioturt135Geriamojovande8</vt:lpstr>
      <vt:lpstr>VAS084_F_Ilgalaikioturt135Geriamojovande8</vt:lpstr>
      <vt:lpstr>'Forma 13'!VAS084_F_Ilgalaikioturt135Geriamojovande9</vt:lpstr>
      <vt:lpstr>VAS084_F_Ilgalaikioturt135Geriamojovande9</vt:lpstr>
      <vt:lpstr>'Forma 13'!VAS084_F_Ilgalaikioturt135Inventorinisnu1</vt:lpstr>
      <vt:lpstr>VAS084_F_Ilgalaikioturt135Inventorinisnu1</vt:lpstr>
      <vt:lpstr>'Forma 13'!VAS084_F_Ilgalaikioturt135Kitareguliuoja1</vt:lpstr>
      <vt:lpstr>VAS084_F_Ilgalaikioturt135Kitareguliuoja1</vt:lpstr>
      <vt:lpstr>'Forma 13'!VAS084_F_Ilgalaikioturt135Kitosveiklosne1</vt:lpstr>
      <vt:lpstr>VAS084_F_Ilgalaikioturt135Kitosveiklosne1</vt:lpstr>
      <vt:lpstr>'Forma 13'!VAS084_F_Ilgalaikioturt135Lrklimatokaito1</vt:lpstr>
      <vt:lpstr>VAS084_F_Ilgalaikioturt135Lrklimatokaito1</vt:lpstr>
      <vt:lpstr>'Forma 13'!VAS084_F_Ilgalaikioturt135Nuotekudumblot1</vt:lpstr>
      <vt:lpstr>VAS084_F_Ilgalaikioturt135Nuotekudumblot1</vt:lpstr>
      <vt:lpstr>'Forma 13'!VAS084_F_Ilgalaikioturt135Nuotekusurinki1</vt:lpstr>
      <vt:lpstr>VAS084_F_Ilgalaikioturt135Nuotekusurinki1</vt:lpstr>
      <vt:lpstr>'Forma 13'!VAS084_F_Ilgalaikioturt135Nuotekuvalymas1</vt:lpstr>
      <vt:lpstr>VAS084_F_Ilgalaikioturt135Nuotekuvalymas1</vt:lpstr>
      <vt:lpstr>'Forma 13'!VAS084_F_Ilgalaikioturt135Pavirsiniunuot1</vt:lpstr>
      <vt:lpstr>VAS084_F_Ilgalaikioturt135Pavirsiniunuot1</vt:lpstr>
      <vt:lpstr>'Forma 13'!VAS084_F_Ilgalaikioturt135Turtovienetask1</vt:lpstr>
      <vt:lpstr>VAS084_F_Ilgalaikioturt135Turtovienetask1</vt:lpstr>
      <vt:lpstr>'Forma 13'!VAS084_F_Ilgalaikioturt136Apskaitosveikla1</vt:lpstr>
      <vt:lpstr>VAS084_F_Ilgalaikioturt136Apskaitosveikla1</vt:lpstr>
      <vt:lpstr>'Forma 13'!VAS084_F_Ilgalaikioturt136Geriamojovande7</vt:lpstr>
      <vt:lpstr>VAS084_F_Ilgalaikioturt136Geriamojovande7</vt:lpstr>
      <vt:lpstr>'Forma 13'!VAS084_F_Ilgalaikioturt136Geriamojovande8</vt:lpstr>
      <vt:lpstr>VAS084_F_Ilgalaikioturt136Geriamojovande8</vt:lpstr>
      <vt:lpstr>'Forma 13'!VAS084_F_Ilgalaikioturt136Geriamojovande9</vt:lpstr>
      <vt:lpstr>VAS084_F_Ilgalaikioturt136Geriamojovande9</vt:lpstr>
      <vt:lpstr>'Forma 13'!VAS084_F_Ilgalaikioturt136Inventorinisnu1</vt:lpstr>
      <vt:lpstr>VAS084_F_Ilgalaikioturt136Inventorinisnu1</vt:lpstr>
      <vt:lpstr>'Forma 13'!VAS084_F_Ilgalaikioturt136Kitareguliuoja1</vt:lpstr>
      <vt:lpstr>VAS084_F_Ilgalaikioturt136Kitareguliuoja1</vt:lpstr>
      <vt:lpstr>'Forma 13'!VAS084_F_Ilgalaikioturt136Kitosveiklosne1</vt:lpstr>
      <vt:lpstr>VAS084_F_Ilgalaikioturt136Kitosveiklosne1</vt:lpstr>
      <vt:lpstr>'Forma 13'!VAS084_F_Ilgalaikioturt136Lrklimatokaito1</vt:lpstr>
      <vt:lpstr>VAS084_F_Ilgalaikioturt136Lrklimatokaito1</vt:lpstr>
      <vt:lpstr>'Forma 13'!VAS084_F_Ilgalaikioturt136Nuotekudumblot1</vt:lpstr>
      <vt:lpstr>VAS084_F_Ilgalaikioturt136Nuotekudumblot1</vt:lpstr>
      <vt:lpstr>'Forma 13'!VAS084_F_Ilgalaikioturt136Nuotekusurinki1</vt:lpstr>
      <vt:lpstr>VAS084_F_Ilgalaikioturt136Nuotekusurinki1</vt:lpstr>
      <vt:lpstr>'Forma 13'!VAS084_F_Ilgalaikioturt136Nuotekuvalymas1</vt:lpstr>
      <vt:lpstr>VAS084_F_Ilgalaikioturt136Nuotekuvalymas1</vt:lpstr>
      <vt:lpstr>'Forma 13'!VAS084_F_Ilgalaikioturt136Pavirsiniunuot1</vt:lpstr>
      <vt:lpstr>VAS084_F_Ilgalaikioturt136Pavirsiniunuot1</vt:lpstr>
      <vt:lpstr>'Forma 13'!VAS084_F_Ilgalaikioturt136Turtovienetask1</vt:lpstr>
      <vt:lpstr>VAS084_F_Ilgalaikioturt136Turtovienetask1</vt:lpstr>
      <vt:lpstr>'Forma 13'!VAS084_F_Ilgalaikioturt137Apskaitosveikla1</vt:lpstr>
      <vt:lpstr>VAS084_F_Ilgalaikioturt137Apskaitosveikla1</vt:lpstr>
      <vt:lpstr>'Forma 13'!VAS084_F_Ilgalaikioturt137Geriamojovande7</vt:lpstr>
      <vt:lpstr>VAS084_F_Ilgalaikioturt137Geriamojovande7</vt:lpstr>
      <vt:lpstr>'Forma 13'!VAS084_F_Ilgalaikioturt137Geriamojovande8</vt:lpstr>
      <vt:lpstr>VAS084_F_Ilgalaikioturt137Geriamojovande8</vt:lpstr>
      <vt:lpstr>'Forma 13'!VAS084_F_Ilgalaikioturt137Geriamojovande9</vt:lpstr>
      <vt:lpstr>VAS084_F_Ilgalaikioturt137Geriamojovande9</vt:lpstr>
      <vt:lpstr>'Forma 13'!VAS084_F_Ilgalaikioturt137Inventorinisnu1</vt:lpstr>
      <vt:lpstr>VAS084_F_Ilgalaikioturt137Inventorinisnu1</vt:lpstr>
      <vt:lpstr>'Forma 13'!VAS084_F_Ilgalaikioturt137Kitareguliuoja1</vt:lpstr>
      <vt:lpstr>VAS084_F_Ilgalaikioturt137Kitareguliuoja1</vt:lpstr>
      <vt:lpstr>'Forma 13'!VAS084_F_Ilgalaikioturt137Kitosveiklosne1</vt:lpstr>
      <vt:lpstr>VAS084_F_Ilgalaikioturt137Kitosveiklosne1</vt:lpstr>
      <vt:lpstr>'Forma 13'!VAS084_F_Ilgalaikioturt137Lrklimatokaito1</vt:lpstr>
      <vt:lpstr>VAS084_F_Ilgalaikioturt137Lrklimatokaito1</vt:lpstr>
      <vt:lpstr>'Forma 13'!VAS084_F_Ilgalaikioturt137Nuotekudumblot1</vt:lpstr>
      <vt:lpstr>VAS084_F_Ilgalaikioturt137Nuotekudumblot1</vt:lpstr>
      <vt:lpstr>'Forma 13'!VAS084_F_Ilgalaikioturt137Nuotekusurinki1</vt:lpstr>
      <vt:lpstr>VAS084_F_Ilgalaikioturt137Nuotekusurinki1</vt:lpstr>
      <vt:lpstr>'Forma 13'!VAS084_F_Ilgalaikioturt137Nuotekuvalymas1</vt:lpstr>
      <vt:lpstr>VAS084_F_Ilgalaikioturt137Nuotekuvalymas1</vt:lpstr>
      <vt:lpstr>'Forma 13'!VAS084_F_Ilgalaikioturt137Pavirsiniunuot1</vt:lpstr>
      <vt:lpstr>VAS084_F_Ilgalaikioturt137Pavirsiniunuot1</vt:lpstr>
      <vt:lpstr>'Forma 13'!VAS084_F_Ilgalaikioturt137Turtovienetask1</vt:lpstr>
      <vt:lpstr>VAS084_F_Ilgalaikioturt137Turtovienetask1</vt:lpstr>
      <vt:lpstr>'Forma 13'!VAS084_F_Ilgalaikioturt138Apskaitosveikla1</vt:lpstr>
      <vt:lpstr>VAS084_F_Ilgalaikioturt138Apskaitosveikla1</vt:lpstr>
      <vt:lpstr>'Forma 13'!VAS084_F_Ilgalaikioturt138Geriamojovande7</vt:lpstr>
      <vt:lpstr>VAS084_F_Ilgalaikioturt138Geriamojovande7</vt:lpstr>
      <vt:lpstr>'Forma 13'!VAS084_F_Ilgalaikioturt138Geriamojovande8</vt:lpstr>
      <vt:lpstr>VAS084_F_Ilgalaikioturt138Geriamojovande8</vt:lpstr>
      <vt:lpstr>'Forma 13'!VAS084_F_Ilgalaikioturt138Geriamojovande9</vt:lpstr>
      <vt:lpstr>VAS084_F_Ilgalaikioturt138Geriamojovande9</vt:lpstr>
      <vt:lpstr>'Forma 13'!VAS084_F_Ilgalaikioturt138Inventorinisnu1</vt:lpstr>
      <vt:lpstr>VAS084_F_Ilgalaikioturt138Inventorinisnu1</vt:lpstr>
      <vt:lpstr>'Forma 13'!VAS084_F_Ilgalaikioturt138Kitareguliuoja1</vt:lpstr>
      <vt:lpstr>VAS084_F_Ilgalaikioturt138Kitareguliuoja1</vt:lpstr>
      <vt:lpstr>'Forma 13'!VAS084_F_Ilgalaikioturt138Kitosveiklosne1</vt:lpstr>
      <vt:lpstr>VAS084_F_Ilgalaikioturt138Kitosveiklosne1</vt:lpstr>
      <vt:lpstr>'Forma 13'!VAS084_F_Ilgalaikioturt138Lrklimatokaito1</vt:lpstr>
      <vt:lpstr>VAS084_F_Ilgalaikioturt138Lrklimatokaito1</vt:lpstr>
      <vt:lpstr>'Forma 13'!VAS084_F_Ilgalaikioturt138Nuotekudumblot1</vt:lpstr>
      <vt:lpstr>VAS084_F_Ilgalaikioturt138Nuotekudumblot1</vt:lpstr>
      <vt:lpstr>'Forma 13'!VAS084_F_Ilgalaikioturt138Nuotekusurinki1</vt:lpstr>
      <vt:lpstr>VAS084_F_Ilgalaikioturt138Nuotekusurinki1</vt:lpstr>
      <vt:lpstr>'Forma 13'!VAS084_F_Ilgalaikioturt138Nuotekuvalymas1</vt:lpstr>
      <vt:lpstr>VAS084_F_Ilgalaikioturt138Nuotekuvalymas1</vt:lpstr>
      <vt:lpstr>'Forma 13'!VAS084_F_Ilgalaikioturt138Pavirsiniunuot1</vt:lpstr>
      <vt:lpstr>VAS084_F_Ilgalaikioturt138Pavirsiniunuot1</vt:lpstr>
      <vt:lpstr>'Forma 13'!VAS084_F_Ilgalaikioturt138Turtovienetask1</vt:lpstr>
      <vt:lpstr>VAS084_F_Ilgalaikioturt138Turtovienetask1</vt:lpstr>
      <vt:lpstr>'Forma 13'!VAS084_F_Ilgalaikioturt139Apskaitosveikla1</vt:lpstr>
      <vt:lpstr>VAS084_F_Ilgalaikioturt139Apskaitosveikla1</vt:lpstr>
      <vt:lpstr>'Forma 13'!VAS084_F_Ilgalaikioturt139Geriamojovande7</vt:lpstr>
      <vt:lpstr>VAS084_F_Ilgalaikioturt139Geriamojovande7</vt:lpstr>
      <vt:lpstr>'Forma 13'!VAS084_F_Ilgalaikioturt139Geriamojovande8</vt:lpstr>
      <vt:lpstr>VAS084_F_Ilgalaikioturt139Geriamojovande8</vt:lpstr>
      <vt:lpstr>'Forma 13'!VAS084_F_Ilgalaikioturt139Geriamojovande9</vt:lpstr>
      <vt:lpstr>VAS084_F_Ilgalaikioturt139Geriamojovande9</vt:lpstr>
      <vt:lpstr>'Forma 13'!VAS084_F_Ilgalaikioturt139Inventorinisnu1</vt:lpstr>
      <vt:lpstr>VAS084_F_Ilgalaikioturt139Inventorinisnu1</vt:lpstr>
      <vt:lpstr>'Forma 13'!VAS084_F_Ilgalaikioturt139Kitareguliuoja1</vt:lpstr>
      <vt:lpstr>VAS084_F_Ilgalaikioturt139Kitareguliuoja1</vt:lpstr>
      <vt:lpstr>'Forma 13'!VAS084_F_Ilgalaikioturt139Kitosveiklosne1</vt:lpstr>
      <vt:lpstr>VAS084_F_Ilgalaikioturt139Kitosveiklosne1</vt:lpstr>
      <vt:lpstr>'Forma 13'!VAS084_F_Ilgalaikioturt139Lrklimatokaito1</vt:lpstr>
      <vt:lpstr>VAS084_F_Ilgalaikioturt139Lrklimatokaito1</vt:lpstr>
      <vt:lpstr>'Forma 13'!VAS084_F_Ilgalaikioturt139Nuotekudumblot1</vt:lpstr>
      <vt:lpstr>VAS084_F_Ilgalaikioturt139Nuotekudumblot1</vt:lpstr>
      <vt:lpstr>'Forma 13'!VAS084_F_Ilgalaikioturt139Nuotekusurinki1</vt:lpstr>
      <vt:lpstr>VAS084_F_Ilgalaikioturt139Nuotekusurinki1</vt:lpstr>
      <vt:lpstr>'Forma 13'!VAS084_F_Ilgalaikioturt139Nuotekuvalymas1</vt:lpstr>
      <vt:lpstr>VAS084_F_Ilgalaikioturt139Nuotekuvalymas1</vt:lpstr>
      <vt:lpstr>'Forma 13'!VAS084_F_Ilgalaikioturt139Pavirsiniunuot1</vt:lpstr>
      <vt:lpstr>VAS084_F_Ilgalaikioturt139Pavirsiniunuot1</vt:lpstr>
      <vt:lpstr>'Forma 13'!VAS084_F_Ilgalaikioturt139Turtovienetask1</vt:lpstr>
      <vt:lpstr>VAS084_F_Ilgalaikioturt139Turtovienetask1</vt:lpstr>
      <vt:lpstr>'Forma 13'!VAS084_F_Ilgalaikioturt13Apskaitosveikla1</vt:lpstr>
      <vt:lpstr>VAS084_F_Ilgalaikioturt13Apskaitosveikla1</vt:lpstr>
      <vt:lpstr>'Forma 13'!VAS084_F_Ilgalaikioturt13Geriamojovande7</vt:lpstr>
      <vt:lpstr>VAS084_F_Ilgalaikioturt13Geriamojovande7</vt:lpstr>
      <vt:lpstr>'Forma 13'!VAS084_F_Ilgalaikioturt13Geriamojovande8</vt:lpstr>
      <vt:lpstr>VAS084_F_Ilgalaikioturt13Geriamojovande8</vt:lpstr>
      <vt:lpstr>'Forma 13'!VAS084_F_Ilgalaikioturt13Geriamojovande9</vt:lpstr>
      <vt:lpstr>VAS084_F_Ilgalaikioturt13Geriamojovande9</vt:lpstr>
      <vt:lpstr>'Forma 13'!VAS084_F_Ilgalaikioturt13Inventorinisnu1</vt:lpstr>
      <vt:lpstr>VAS084_F_Ilgalaikioturt13Inventorinisnu1</vt:lpstr>
      <vt:lpstr>'Forma 13'!VAS084_F_Ilgalaikioturt13Kitareguliuoja1</vt:lpstr>
      <vt:lpstr>VAS084_F_Ilgalaikioturt13Kitareguliuoja1</vt:lpstr>
      <vt:lpstr>'Forma 13'!VAS084_F_Ilgalaikioturt13Kitosveiklosne1</vt:lpstr>
      <vt:lpstr>VAS084_F_Ilgalaikioturt13Kitosveiklosne1</vt:lpstr>
      <vt:lpstr>'Forma 13'!VAS084_F_Ilgalaikioturt13Lrklimatokaito1</vt:lpstr>
      <vt:lpstr>VAS084_F_Ilgalaikioturt13Lrklimatokaito1</vt:lpstr>
      <vt:lpstr>'Forma 13'!VAS084_F_Ilgalaikioturt13Nuotekudumblot1</vt:lpstr>
      <vt:lpstr>VAS084_F_Ilgalaikioturt13Nuotekudumblot1</vt:lpstr>
      <vt:lpstr>'Forma 13'!VAS084_F_Ilgalaikioturt13Nuotekusurinki1</vt:lpstr>
      <vt:lpstr>VAS084_F_Ilgalaikioturt13Nuotekusurinki1</vt:lpstr>
      <vt:lpstr>'Forma 13'!VAS084_F_Ilgalaikioturt13Nuotekuvalymas1</vt:lpstr>
      <vt:lpstr>VAS084_F_Ilgalaikioturt13Nuotekuvalymas1</vt:lpstr>
      <vt:lpstr>'Forma 13'!VAS084_F_Ilgalaikioturt13Pavirsiniunuot1</vt:lpstr>
      <vt:lpstr>VAS084_F_Ilgalaikioturt13Pavirsiniunuot1</vt:lpstr>
      <vt:lpstr>'Forma 13'!VAS084_F_Ilgalaikioturt13Turtovienetask1</vt:lpstr>
      <vt:lpstr>VAS084_F_Ilgalaikioturt13Turtovienetask1</vt:lpstr>
      <vt:lpstr>'Forma 13'!VAS084_F_Ilgalaikioturt140Apskaitosveikla1</vt:lpstr>
      <vt:lpstr>VAS084_F_Ilgalaikioturt140Apskaitosveikla1</vt:lpstr>
      <vt:lpstr>'Forma 13'!VAS084_F_Ilgalaikioturt140Geriamojovande7</vt:lpstr>
      <vt:lpstr>VAS084_F_Ilgalaikioturt140Geriamojovande7</vt:lpstr>
      <vt:lpstr>'Forma 13'!VAS084_F_Ilgalaikioturt140Geriamojovande8</vt:lpstr>
      <vt:lpstr>VAS084_F_Ilgalaikioturt140Geriamojovande8</vt:lpstr>
      <vt:lpstr>'Forma 13'!VAS084_F_Ilgalaikioturt140Geriamojovande9</vt:lpstr>
      <vt:lpstr>VAS084_F_Ilgalaikioturt140Geriamojovande9</vt:lpstr>
      <vt:lpstr>'Forma 13'!VAS084_F_Ilgalaikioturt140Inventorinisnu1</vt:lpstr>
      <vt:lpstr>VAS084_F_Ilgalaikioturt140Inventorinisnu1</vt:lpstr>
      <vt:lpstr>'Forma 13'!VAS084_F_Ilgalaikioturt140Kitareguliuoja1</vt:lpstr>
      <vt:lpstr>VAS084_F_Ilgalaikioturt140Kitareguliuoja1</vt:lpstr>
      <vt:lpstr>'Forma 13'!VAS084_F_Ilgalaikioturt140Kitosveiklosne1</vt:lpstr>
      <vt:lpstr>VAS084_F_Ilgalaikioturt140Kitosveiklosne1</vt:lpstr>
      <vt:lpstr>'Forma 13'!VAS084_F_Ilgalaikioturt140Lrklimatokaito1</vt:lpstr>
      <vt:lpstr>VAS084_F_Ilgalaikioturt140Lrklimatokaito1</vt:lpstr>
      <vt:lpstr>'Forma 13'!VAS084_F_Ilgalaikioturt140Nuotekudumblot1</vt:lpstr>
      <vt:lpstr>VAS084_F_Ilgalaikioturt140Nuotekudumblot1</vt:lpstr>
      <vt:lpstr>'Forma 13'!VAS084_F_Ilgalaikioturt140Nuotekusurinki1</vt:lpstr>
      <vt:lpstr>VAS084_F_Ilgalaikioturt140Nuotekusurinki1</vt:lpstr>
      <vt:lpstr>'Forma 13'!VAS084_F_Ilgalaikioturt140Nuotekuvalymas1</vt:lpstr>
      <vt:lpstr>VAS084_F_Ilgalaikioturt140Nuotekuvalymas1</vt:lpstr>
      <vt:lpstr>'Forma 13'!VAS084_F_Ilgalaikioturt140Pavirsiniunuot1</vt:lpstr>
      <vt:lpstr>VAS084_F_Ilgalaikioturt140Pavirsiniunuot1</vt:lpstr>
      <vt:lpstr>'Forma 13'!VAS084_F_Ilgalaikioturt140Turtovienetask1</vt:lpstr>
      <vt:lpstr>VAS084_F_Ilgalaikioturt140Turtovienetask1</vt:lpstr>
      <vt:lpstr>'Forma 13'!VAS084_F_Ilgalaikioturt141Apskaitosveikla1</vt:lpstr>
      <vt:lpstr>VAS084_F_Ilgalaikioturt141Apskaitosveikla1</vt:lpstr>
      <vt:lpstr>'Forma 13'!VAS084_F_Ilgalaikioturt141Geriamojovande7</vt:lpstr>
      <vt:lpstr>VAS084_F_Ilgalaikioturt141Geriamojovande7</vt:lpstr>
      <vt:lpstr>'Forma 13'!VAS084_F_Ilgalaikioturt141Geriamojovande8</vt:lpstr>
      <vt:lpstr>VAS084_F_Ilgalaikioturt141Geriamojovande8</vt:lpstr>
      <vt:lpstr>'Forma 13'!VAS084_F_Ilgalaikioturt141Geriamojovande9</vt:lpstr>
      <vt:lpstr>VAS084_F_Ilgalaikioturt141Geriamojovande9</vt:lpstr>
      <vt:lpstr>'Forma 13'!VAS084_F_Ilgalaikioturt141Inventorinisnu1</vt:lpstr>
      <vt:lpstr>VAS084_F_Ilgalaikioturt141Inventorinisnu1</vt:lpstr>
      <vt:lpstr>'Forma 13'!VAS084_F_Ilgalaikioturt141Kitareguliuoja1</vt:lpstr>
      <vt:lpstr>VAS084_F_Ilgalaikioturt141Kitareguliuoja1</vt:lpstr>
      <vt:lpstr>'Forma 13'!VAS084_F_Ilgalaikioturt141Kitosveiklosne1</vt:lpstr>
      <vt:lpstr>VAS084_F_Ilgalaikioturt141Kitosveiklosne1</vt:lpstr>
      <vt:lpstr>'Forma 13'!VAS084_F_Ilgalaikioturt141Lrklimatokaito1</vt:lpstr>
      <vt:lpstr>VAS084_F_Ilgalaikioturt141Lrklimatokaito1</vt:lpstr>
      <vt:lpstr>'Forma 13'!VAS084_F_Ilgalaikioturt141Nuotekudumblot1</vt:lpstr>
      <vt:lpstr>VAS084_F_Ilgalaikioturt141Nuotekudumblot1</vt:lpstr>
      <vt:lpstr>'Forma 13'!VAS084_F_Ilgalaikioturt141Nuotekusurinki1</vt:lpstr>
      <vt:lpstr>VAS084_F_Ilgalaikioturt141Nuotekusurinki1</vt:lpstr>
      <vt:lpstr>'Forma 13'!VAS084_F_Ilgalaikioturt141Nuotekuvalymas1</vt:lpstr>
      <vt:lpstr>VAS084_F_Ilgalaikioturt141Nuotekuvalymas1</vt:lpstr>
      <vt:lpstr>'Forma 13'!VAS084_F_Ilgalaikioturt141Pavirsiniunuot1</vt:lpstr>
      <vt:lpstr>VAS084_F_Ilgalaikioturt141Pavirsiniunuot1</vt:lpstr>
      <vt:lpstr>'Forma 13'!VAS084_F_Ilgalaikioturt141Turtovienetask1</vt:lpstr>
      <vt:lpstr>VAS084_F_Ilgalaikioturt141Turtovienetask1</vt:lpstr>
      <vt:lpstr>'Forma 13'!VAS084_F_Ilgalaikioturt142Apskaitosveikla1</vt:lpstr>
      <vt:lpstr>VAS084_F_Ilgalaikioturt142Apskaitosveikla1</vt:lpstr>
      <vt:lpstr>'Forma 13'!VAS084_F_Ilgalaikioturt142Geriamojovande7</vt:lpstr>
      <vt:lpstr>VAS084_F_Ilgalaikioturt142Geriamojovande7</vt:lpstr>
      <vt:lpstr>'Forma 13'!VAS084_F_Ilgalaikioturt142Geriamojovande8</vt:lpstr>
      <vt:lpstr>VAS084_F_Ilgalaikioturt142Geriamojovande8</vt:lpstr>
      <vt:lpstr>'Forma 13'!VAS084_F_Ilgalaikioturt142Geriamojovande9</vt:lpstr>
      <vt:lpstr>VAS084_F_Ilgalaikioturt142Geriamojovande9</vt:lpstr>
      <vt:lpstr>'Forma 13'!VAS084_F_Ilgalaikioturt142Inventorinisnu1</vt:lpstr>
      <vt:lpstr>VAS084_F_Ilgalaikioturt142Inventorinisnu1</vt:lpstr>
      <vt:lpstr>'Forma 13'!VAS084_F_Ilgalaikioturt142Kitareguliuoja1</vt:lpstr>
      <vt:lpstr>VAS084_F_Ilgalaikioturt142Kitareguliuoja1</vt:lpstr>
      <vt:lpstr>'Forma 13'!VAS084_F_Ilgalaikioturt142Kitosveiklosne1</vt:lpstr>
      <vt:lpstr>VAS084_F_Ilgalaikioturt142Kitosveiklosne1</vt:lpstr>
      <vt:lpstr>'Forma 13'!VAS084_F_Ilgalaikioturt142Lrklimatokaito1</vt:lpstr>
      <vt:lpstr>VAS084_F_Ilgalaikioturt142Lrklimatokaito1</vt:lpstr>
      <vt:lpstr>'Forma 13'!VAS084_F_Ilgalaikioturt142Nuotekudumblot1</vt:lpstr>
      <vt:lpstr>VAS084_F_Ilgalaikioturt142Nuotekudumblot1</vt:lpstr>
      <vt:lpstr>'Forma 13'!VAS084_F_Ilgalaikioturt142Nuotekusurinki1</vt:lpstr>
      <vt:lpstr>VAS084_F_Ilgalaikioturt142Nuotekusurinki1</vt:lpstr>
      <vt:lpstr>'Forma 13'!VAS084_F_Ilgalaikioturt142Nuotekuvalymas1</vt:lpstr>
      <vt:lpstr>VAS084_F_Ilgalaikioturt142Nuotekuvalymas1</vt:lpstr>
      <vt:lpstr>'Forma 13'!VAS084_F_Ilgalaikioturt142Pavirsiniunuot1</vt:lpstr>
      <vt:lpstr>VAS084_F_Ilgalaikioturt142Pavirsiniunuot1</vt:lpstr>
      <vt:lpstr>'Forma 13'!VAS084_F_Ilgalaikioturt142Turtovienetask1</vt:lpstr>
      <vt:lpstr>VAS084_F_Ilgalaikioturt142Turtovienetask1</vt:lpstr>
      <vt:lpstr>'Forma 13'!VAS084_F_Ilgalaikioturt143Apskaitosveikla1</vt:lpstr>
      <vt:lpstr>VAS084_F_Ilgalaikioturt143Apskaitosveikla1</vt:lpstr>
      <vt:lpstr>'Forma 13'!VAS084_F_Ilgalaikioturt143Geriamojovande7</vt:lpstr>
      <vt:lpstr>VAS084_F_Ilgalaikioturt143Geriamojovande7</vt:lpstr>
      <vt:lpstr>'Forma 13'!VAS084_F_Ilgalaikioturt143Geriamojovande8</vt:lpstr>
      <vt:lpstr>VAS084_F_Ilgalaikioturt143Geriamojovande8</vt:lpstr>
      <vt:lpstr>'Forma 13'!VAS084_F_Ilgalaikioturt143Geriamojovande9</vt:lpstr>
      <vt:lpstr>VAS084_F_Ilgalaikioturt143Geriamojovande9</vt:lpstr>
      <vt:lpstr>'Forma 13'!VAS084_F_Ilgalaikioturt143Inventorinisnu1</vt:lpstr>
      <vt:lpstr>VAS084_F_Ilgalaikioturt143Inventorinisnu1</vt:lpstr>
      <vt:lpstr>'Forma 13'!VAS084_F_Ilgalaikioturt143Kitareguliuoja1</vt:lpstr>
      <vt:lpstr>VAS084_F_Ilgalaikioturt143Kitareguliuoja1</vt:lpstr>
      <vt:lpstr>'Forma 13'!VAS084_F_Ilgalaikioturt143Kitosveiklosne1</vt:lpstr>
      <vt:lpstr>VAS084_F_Ilgalaikioturt143Kitosveiklosne1</vt:lpstr>
      <vt:lpstr>'Forma 13'!VAS084_F_Ilgalaikioturt143Lrklimatokaito1</vt:lpstr>
      <vt:lpstr>VAS084_F_Ilgalaikioturt143Lrklimatokaito1</vt:lpstr>
      <vt:lpstr>'Forma 13'!VAS084_F_Ilgalaikioturt143Nuotekudumblot1</vt:lpstr>
      <vt:lpstr>VAS084_F_Ilgalaikioturt143Nuotekudumblot1</vt:lpstr>
      <vt:lpstr>'Forma 13'!VAS084_F_Ilgalaikioturt143Nuotekusurinki1</vt:lpstr>
      <vt:lpstr>VAS084_F_Ilgalaikioturt143Nuotekusurinki1</vt:lpstr>
      <vt:lpstr>'Forma 13'!VAS084_F_Ilgalaikioturt143Nuotekuvalymas1</vt:lpstr>
      <vt:lpstr>VAS084_F_Ilgalaikioturt143Nuotekuvalymas1</vt:lpstr>
      <vt:lpstr>'Forma 13'!VAS084_F_Ilgalaikioturt143Pavirsiniunuot1</vt:lpstr>
      <vt:lpstr>VAS084_F_Ilgalaikioturt143Pavirsiniunuot1</vt:lpstr>
      <vt:lpstr>'Forma 13'!VAS084_F_Ilgalaikioturt143Turtovienetask1</vt:lpstr>
      <vt:lpstr>VAS084_F_Ilgalaikioturt143Turtovienetask1</vt:lpstr>
      <vt:lpstr>'Forma 13'!VAS084_F_Ilgalaikioturt144Apskaitosveikla1</vt:lpstr>
      <vt:lpstr>VAS084_F_Ilgalaikioturt144Apskaitosveikla1</vt:lpstr>
      <vt:lpstr>'Forma 13'!VAS084_F_Ilgalaikioturt144Geriamojovande7</vt:lpstr>
      <vt:lpstr>VAS084_F_Ilgalaikioturt144Geriamojovande7</vt:lpstr>
      <vt:lpstr>'Forma 13'!VAS084_F_Ilgalaikioturt144Geriamojovande8</vt:lpstr>
      <vt:lpstr>VAS084_F_Ilgalaikioturt144Geriamojovande8</vt:lpstr>
      <vt:lpstr>'Forma 13'!VAS084_F_Ilgalaikioturt144Geriamojovande9</vt:lpstr>
      <vt:lpstr>VAS084_F_Ilgalaikioturt144Geriamojovande9</vt:lpstr>
      <vt:lpstr>'Forma 13'!VAS084_F_Ilgalaikioturt144Inventorinisnu1</vt:lpstr>
      <vt:lpstr>VAS084_F_Ilgalaikioturt144Inventorinisnu1</vt:lpstr>
      <vt:lpstr>'Forma 13'!VAS084_F_Ilgalaikioturt144Kitareguliuoja1</vt:lpstr>
      <vt:lpstr>VAS084_F_Ilgalaikioturt144Kitareguliuoja1</vt:lpstr>
      <vt:lpstr>'Forma 13'!VAS084_F_Ilgalaikioturt144Kitosveiklosne1</vt:lpstr>
      <vt:lpstr>VAS084_F_Ilgalaikioturt144Kitosveiklosne1</vt:lpstr>
      <vt:lpstr>'Forma 13'!VAS084_F_Ilgalaikioturt144Lrklimatokaito1</vt:lpstr>
      <vt:lpstr>VAS084_F_Ilgalaikioturt144Lrklimatokaito1</vt:lpstr>
      <vt:lpstr>'Forma 13'!VAS084_F_Ilgalaikioturt144Nuotekudumblot1</vt:lpstr>
      <vt:lpstr>VAS084_F_Ilgalaikioturt144Nuotekudumblot1</vt:lpstr>
      <vt:lpstr>'Forma 13'!VAS084_F_Ilgalaikioturt144Nuotekusurinki1</vt:lpstr>
      <vt:lpstr>VAS084_F_Ilgalaikioturt144Nuotekusurinki1</vt:lpstr>
      <vt:lpstr>'Forma 13'!VAS084_F_Ilgalaikioturt144Nuotekuvalymas1</vt:lpstr>
      <vt:lpstr>VAS084_F_Ilgalaikioturt144Nuotekuvalymas1</vt:lpstr>
      <vt:lpstr>'Forma 13'!VAS084_F_Ilgalaikioturt144Pavirsiniunuot1</vt:lpstr>
      <vt:lpstr>VAS084_F_Ilgalaikioturt144Pavirsiniunuot1</vt:lpstr>
      <vt:lpstr>'Forma 13'!VAS084_F_Ilgalaikioturt144Turtovienetask1</vt:lpstr>
      <vt:lpstr>VAS084_F_Ilgalaikioturt144Turtovienetask1</vt:lpstr>
      <vt:lpstr>'Forma 13'!VAS084_F_Ilgalaikioturt145Apskaitosveikla1</vt:lpstr>
      <vt:lpstr>VAS084_F_Ilgalaikioturt145Apskaitosveikla1</vt:lpstr>
      <vt:lpstr>'Forma 13'!VAS084_F_Ilgalaikioturt145Geriamojovande7</vt:lpstr>
      <vt:lpstr>VAS084_F_Ilgalaikioturt145Geriamojovande7</vt:lpstr>
      <vt:lpstr>'Forma 13'!VAS084_F_Ilgalaikioturt145Geriamojovande8</vt:lpstr>
      <vt:lpstr>VAS084_F_Ilgalaikioturt145Geriamojovande8</vt:lpstr>
      <vt:lpstr>'Forma 13'!VAS084_F_Ilgalaikioturt145Geriamojovande9</vt:lpstr>
      <vt:lpstr>VAS084_F_Ilgalaikioturt145Geriamojovande9</vt:lpstr>
      <vt:lpstr>'Forma 13'!VAS084_F_Ilgalaikioturt145Inventorinisnu1</vt:lpstr>
      <vt:lpstr>VAS084_F_Ilgalaikioturt145Inventorinisnu1</vt:lpstr>
      <vt:lpstr>'Forma 13'!VAS084_F_Ilgalaikioturt145Kitareguliuoja1</vt:lpstr>
      <vt:lpstr>VAS084_F_Ilgalaikioturt145Kitareguliuoja1</vt:lpstr>
      <vt:lpstr>'Forma 13'!VAS084_F_Ilgalaikioturt145Kitosveiklosne1</vt:lpstr>
      <vt:lpstr>VAS084_F_Ilgalaikioturt145Kitosveiklosne1</vt:lpstr>
      <vt:lpstr>'Forma 13'!VAS084_F_Ilgalaikioturt145Lrklimatokaito1</vt:lpstr>
      <vt:lpstr>VAS084_F_Ilgalaikioturt145Lrklimatokaito1</vt:lpstr>
      <vt:lpstr>'Forma 13'!VAS084_F_Ilgalaikioturt145Nuotekudumblot1</vt:lpstr>
      <vt:lpstr>VAS084_F_Ilgalaikioturt145Nuotekudumblot1</vt:lpstr>
      <vt:lpstr>'Forma 13'!VAS084_F_Ilgalaikioturt145Nuotekusurinki1</vt:lpstr>
      <vt:lpstr>VAS084_F_Ilgalaikioturt145Nuotekusurinki1</vt:lpstr>
      <vt:lpstr>'Forma 13'!VAS084_F_Ilgalaikioturt145Nuotekuvalymas1</vt:lpstr>
      <vt:lpstr>VAS084_F_Ilgalaikioturt145Nuotekuvalymas1</vt:lpstr>
      <vt:lpstr>'Forma 13'!VAS084_F_Ilgalaikioturt145Pavirsiniunuot1</vt:lpstr>
      <vt:lpstr>VAS084_F_Ilgalaikioturt145Pavirsiniunuot1</vt:lpstr>
      <vt:lpstr>'Forma 13'!VAS084_F_Ilgalaikioturt145Turtovienetask1</vt:lpstr>
      <vt:lpstr>VAS084_F_Ilgalaikioturt145Turtovienetask1</vt:lpstr>
      <vt:lpstr>'Forma 13'!VAS084_F_Ilgalaikioturt146Apskaitosveikla1</vt:lpstr>
      <vt:lpstr>VAS084_F_Ilgalaikioturt146Apskaitosveikla1</vt:lpstr>
      <vt:lpstr>'Forma 13'!VAS084_F_Ilgalaikioturt146Geriamojovande7</vt:lpstr>
      <vt:lpstr>VAS084_F_Ilgalaikioturt146Geriamojovande7</vt:lpstr>
      <vt:lpstr>'Forma 13'!VAS084_F_Ilgalaikioturt146Geriamojovande8</vt:lpstr>
      <vt:lpstr>VAS084_F_Ilgalaikioturt146Geriamojovande8</vt:lpstr>
      <vt:lpstr>'Forma 13'!VAS084_F_Ilgalaikioturt146Geriamojovande9</vt:lpstr>
      <vt:lpstr>VAS084_F_Ilgalaikioturt146Geriamojovande9</vt:lpstr>
      <vt:lpstr>'Forma 13'!VAS084_F_Ilgalaikioturt146Inventorinisnu1</vt:lpstr>
      <vt:lpstr>VAS084_F_Ilgalaikioturt146Inventorinisnu1</vt:lpstr>
      <vt:lpstr>'Forma 13'!VAS084_F_Ilgalaikioturt146Kitareguliuoja1</vt:lpstr>
      <vt:lpstr>VAS084_F_Ilgalaikioturt146Kitareguliuoja1</vt:lpstr>
      <vt:lpstr>'Forma 13'!VAS084_F_Ilgalaikioturt146Kitosveiklosne1</vt:lpstr>
      <vt:lpstr>VAS084_F_Ilgalaikioturt146Kitosveiklosne1</vt:lpstr>
      <vt:lpstr>'Forma 13'!VAS084_F_Ilgalaikioturt146Lrklimatokaito1</vt:lpstr>
      <vt:lpstr>VAS084_F_Ilgalaikioturt146Lrklimatokaito1</vt:lpstr>
      <vt:lpstr>'Forma 13'!VAS084_F_Ilgalaikioturt146Nuotekudumblot1</vt:lpstr>
      <vt:lpstr>VAS084_F_Ilgalaikioturt146Nuotekudumblot1</vt:lpstr>
      <vt:lpstr>'Forma 13'!VAS084_F_Ilgalaikioturt146Nuotekusurinki1</vt:lpstr>
      <vt:lpstr>VAS084_F_Ilgalaikioturt146Nuotekusurinki1</vt:lpstr>
      <vt:lpstr>'Forma 13'!VAS084_F_Ilgalaikioturt146Nuotekuvalymas1</vt:lpstr>
      <vt:lpstr>VAS084_F_Ilgalaikioturt146Nuotekuvalymas1</vt:lpstr>
      <vt:lpstr>'Forma 13'!VAS084_F_Ilgalaikioturt146Pavirsiniunuot1</vt:lpstr>
      <vt:lpstr>VAS084_F_Ilgalaikioturt146Pavirsiniunuot1</vt:lpstr>
      <vt:lpstr>'Forma 13'!VAS084_F_Ilgalaikioturt146Turtovienetask1</vt:lpstr>
      <vt:lpstr>VAS084_F_Ilgalaikioturt146Turtovienetask1</vt:lpstr>
      <vt:lpstr>'Forma 13'!VAS084_F_Ilgalaikioturt147Apskaitosveikla1</vt:lpstr>
      <vt:lpstr>VAS084_F_Ilgalaikioturt147Apskaitosveikla1</vt:lpstr>
      <vt:lpstr>'Forma 13'!VAS084_F_Ilgalaikioturt147Geriamojovande7</vt:lpstr>
      <vt:lpstr>VAS084_F_Ilgalaikioturt147Geriamojovande7</vt:lpstr>
      <vt:lpstr>'Forma 13'!VAS084_F_Ilgalaikioturt147Geriamojovande8</vt:lpstr>
      <vt:lpstr>VAS084_F_Ilgalaikioturt147Geriamojovande8</vt:lpstr>
      <vt:lpstr>'Forma 13'!VAS084_F_Ilgalaikioturt147Geriamojovande9</vt:lpstr>
      <vt:lpstr>VAS084_F_Ilgalaikioturt147Geriamojovande9</vt:lpstr>
      <vt:lpstr>'Forma 13'!VAS084_F_Ilgalaikioturt147Inventorinisnu1</vt:lpstr>
      <vt:lpstr>VAS084_F_Ilgalaikioturt147Inventorinisnu1</vt:lpstr>
      <vt:lpstr>'Forma 13'!VAS084_F_Ilgalaikioturt147Kitareguliuoja1</vt:lpstr>
      <vt:lpstr>VAS084_F_Ilgalaikioturt147Kitareguliuoja1</vt:lpstr>
      <vt:lpstr>'Forma 13'!VAS084_F_Ilgalaikioturt147Kitosveiklosne1</vt:lpstr>
      <vt:lpstr>VAS084_F_Ilgalaikioturt147Kitosveiklosne1</vt:lpstr>
      <vt:lpstr>'Forma 13'!VAS084_F_Ilgalaikioturt147Lrklimatokaito1</vt:lpstr>
      <vt:lpstr>VAS084_F_Ilgalaikioturt147Lrklimatokaito1</vt:lpstr>
      <vt:lpstr>'Forma 13'!VAS084_F_Ilgalaikioturt147Nuotekudumblot1</vt:lpstr>
      <vt:lpstr>VAS084_F_Ilgalaikioturt147Nuotekudumblot1</vt:lpstr>
      <vt:lpstr>'Forma 13'!VAS084_F_Ilgalaikioturt147Nuotekusurinki1</vt:lpstr>
      <vt:lpstr>VAS084_F_Ilgalaikioturt147Nuotekusurinki1</vt:lpstr>
      <vt:lpstr>'Forma 13'!VAS084_F_Ilgalaikioturt147Nuotekuvalymas1</vt:lpstr>
      <vt:lpstr>VAS084_F_Ilgalaikioturt147Nuotekuvalymas1</vt:lpstr>
      <vt:lpstr>'Forma 13'!VAS084_F_Ilgalaikioturt147Pavirsiniunuot1</vt:lpstr>
      <vt:lpstr>VAS084_F_Ilgalaikioturt147Pavirsiniunuot1</vt:lpstr>
      <vt:lpstr>'Forma 13'!VAS084_F_Ilgalaikioturt147Turtovienetask1</vt:lpstr>
      <vt:lpstr>VAS084_F_Ilgalaikioturt147Turtovienetask1</vt:lpstr>
      <vt:lpstr>'Forma 13'!VAS084_F_Ilgalaikioturt148Apskaitosveikla1</vt:lpstr>
      <vt:lpstr>VAS084_F_Ilgalaikioturt148Apskaitosveikla1</vt:lpstr>
      <vt:lpstr>'Forma 13'!VAS084_F_Ilgalaikioturt148Geriamojovande7</vt:lpstr>
      <vt:lpstr>VAS084_F_Ilgalaikioturt148Geriamojovande7</vt:lpstr>
      <vt:lpstr>'Forma 13'!VAS084_F_Ilgalaikioturt148Geriamojovande8</vt:lpstr>
      <vt:lpstr>VAS084_F_Ilgalaikioturt148Geriamojovande8</vt:lpstr>
      <vt:lpstr>'Forma 13'!VAS084_F_Ilgalaikioturt148Geriamojovande9</vt:lpstr>
      <vt:lpstr>VAS084_F_Ilgalaikioturt148Geriamojovande9</vt:lpstr>
      <vt:lpstr>'Forma 13'!VAS084_F_Ilgalaikioturt148Inventorinisnu1</vt:lpstr>
      <vt:lpstr>VAS084_F_Ilgalaikioturt148Inventorinisnu1</vt:lpstr>
      <vt:lpstr>'Forma 13'!VAS084_F_Ilgalaikioturt148Kitareguliuoja1</vt:lpstr>
      <vt:lpstr>VAS084_F_Ilgalaikioturt148Kitareguliuoja1</vt:lpstr>
      <vt:lpstr>'Forma 13'!VAS084_F_Ilgalaikioturt148Kitosveiklosne1</vt:lpstr>
      <vt:lpstr>VAS084_F_Ilgalaikioturt148Kitosveiklosne1</vt:lpstr>
      <vt:lpstr>'Forma 13'!VAS084_F_Ilgalaikioturt148Lrklimatokaito1</vt:lpstr>
      <vt:lpstr>VAS084_F_Ilgalaikioturt148Lrklimatokaito1</vt:lpstr>
      <vt:lpstr>'Forma 13'!VAS084_F_Ilgalaikioturt148Nuotekudumblot1</vt:lpstr>
      <vt:lpstr>VAS084_F_Ilgalaikioturt148Nuotekudumblot1</vt:lpstr>
      <vt:lpstr>'Forma 13'!VAS084_F_Ilgalaikioturt148Nuotekusurinki1</vt:lpstr>
      <vt:lpstr>VAS084_F_Ilgalaikioturt148Nuotekusurinki1</vt:lpstr>
      <vt:lpstr>'Forma 13'!VAS084_F_Ilgalaikioturt148Nuotekuvalymas1</vt:lpstr>
      <vt:lpstr>VAS084_F_Ilgalaikioturt148Nuotekuvalymas1</vt:lpstr>
      <vt:lpstr>'Forma 13'!VAS084_F_Ilgalaikioturt148Pavirsiniunuot1</vt:lpstr>
      <vt:lpstr>VAS084_F_Ilgalaikioturt148Pavirsiniunuot1</vt:lpstr>
      <vt:lpstr>'Forma 13'!VAS084_F_Ilgalaikioturt148Turtovienetask1</vt:lpstr>
      <vt:lpstr>VAS084_F_Ilgalaikioturt148Turtovienetask1</vt:lpstr>
      <vt:lpstr>'Forma 13'!VAS084_F_Ilgalaikioturt149Apskaitosveikla1</vt:lpstr>
      <vt:lpstr>VAS084_F_Ilgalaikioturt149Apskaitosveikla1</vt:lpstr>
      <vt:lpstr>'Forma 13'!VAS084_F_Ilgalaikioturt149Geriamojovande7</vt:lpstr>
      <vt:lpstr>VAS084_F_Ilgalaikioturt149Geriamojovande7</vt:lpstr>
      <vt:lpstr>'Forma 13'!VAS084_F_Ilgalaikioturt149Geriamojovande8</vt:lpstr>
      <vt:lpstr>VAS084_F_Ilgalaikioturt149Geriamojovande8</vt:lpstr>
      <vt:lpstr>'Forma 13'!VAS084_F_Ilgalaikioturt149Geriamojovande9</vt:lpstr>
      <vt:lpstr>VAS084_F_Ilgalaikioturt149Geriamojovande9</vt:lpstr>
      <vt:lpstr>'Forma 13'!VAS084_F_Ilgalaikioturt149Inventorinisnu1</vt:lpstr>
      <vt:lpstr>VAS084_F_Ilgalaikioturt149Inventorinisnu1</vt:lpstr>
      <vt:lpstr>'Forma 13'!VAS084_F_Ilgalaikioturt149Kitareguliuoja1</vt:lpstr>
      <vt:lpstr>VAS084_F_Ilgalaikioturt149Kitareguliuoja1</vt:lpstr>
      <vt:lpstr>'Forma 13'!VAS084_F_Ilgalaikioturt149Kitosveiklosne1</vt:lpstr>
      <vt:lpstr>VAS084_F_Ilgalaikioturt149Kitosveiklosne1</vt:lpstr>
      <vt:lpstr>'Forma 13'!VAS084_F_Ilgalaikioturt149Lrklimatokaito1</vt:lpstr>
      <vt:lpstr>VAS084_F_Ilgalaikioturt149Lrklimatokaito1</vt:lpstr>
      <vt:lpstr>'Forma 13'!VAS084_F_Ilgalaikioturt149Nuotekudumblot1</vt:lpstr>
      <vt:lpstr>VAS084_F_Ilgalaikioturt149Nuotekudumblot1</vt:lpstr>
      <vt:lpstr>'Forma 13'!VAS084_F_Ilgalaikioturt149Nuotekusurinki1</vt:lpstr>
      <vt:lpstr>VAS084_F_Ilgalaikioturt149Nuotekusurinki1</vt:lpstr>
      <vt:lpstr>'Forma 13'!VAS084_F_Ilgalaikioturt149Nuotekuvalymas1</vt:lpstr>
      <vt:lpstr>VAS084_F_Ilgalaikioturt149Nuotekuvalymas1</vt:lpstr>
      <vt:lpstr>'Forma 13'!VAS084_F_Ilgalaikioturt149Pavirsiniunuot1</vt:lpstr>
      <vt:lpstr>VAS084_F_Ilgalaikioturt149Pavirsiniunuot1</vt:lpstr>
      <vt:lpstr>'Forma 13'!VAS084_F_Ilgalaikioturt149Turtovienetask1</vt:lpstr>
      <vt:lpstr>VAS084_F_Ilgalaikioturt149Turtovienetask1</vt:lpstr>
      <vt:lpstr>'Forma 13'!VAS084_F_Ilgalaikioturt14Apskaitosveikla1</vt:lpstr>
      <vt:lpstr>VAS084_F_Ilgalaikioturt14Apskaitosveikla1</vt:lpstr>
      <vt:lpstr>'Forma 13'!VAS084_F_Ilgalaikioturt14Geriamojovande7</vt:lpstr>
      <vt:lpstr>VAS084_F_Ilgalaikioturt14Geriamojovande7</vt:lpstr>
      <vt:lpstr>'Forma 13'!VAS084_F_Ilgalaikioturt14Geriamojovande8</vt:lpstr>
      <vt:lpstr>VAS084_F_Ilgalaikioturt14Geriamojovande8</vt:lpstr>
      <vt:lpstr>'Forma 13'!VAS084_F_Ilgalaikioturt14Geriamojovande9</vt:lpstr>
      <vt:lpstr>VAS084_F_Ilgalaikioturt14Geriamojovande9</vt:lpstr>
      <vt:lpstr>'Forma 13'!VAS084_F_Ilgalaikioturt14Inventorinisnu1</vt:lpstr>
      <vt:lpstr>VAS084_F_Ilgalaikioturt14Inventorinisnu1</vt:lpstr>
      <vt:lpstr>'Forma 13'!VAS084_F_Ilgalaikioturt14Kitareguliuoja1</vt:lpstr>
      <vt:lpstr>VAS084_F_Ilgalaikioturt14Kitareguliuoja1</vt:lpstr>
      <vt:lpstr>'Forma 13'!VAS084_F_Ilgalaikioturt14Kitosveiklosne1</vt:lpstr>
      <vt:lpstr>VAS084_F_Ilgalaikioturt14Kitosveiklosne1</vt:lpstr>
      <vt:lpstr>'Forma 13'!VAS084_F_Ilgalaikioturt14Lrklimatokaito1</vt:lpstr>
      <vt:lpstr>VAS084_F_Ilgalaikioturt14Lrklimatokaito1</vt:lpstr>
      <vt:lpstr>'Forma 13'!VAS084_F_Ilgalaikioturt14Nuotekudumblot1</vt:lpstr>
      <vt:lpstr>VAS084_F_Ilgalaikioturt14Nuotekudumblot1</vt:lpstr>
      <vt:lpstr>'Forma 13'!VAS084_F_Ilgalaikioturt14Nuotekusurinki1</vt:lpstr>
      <vt:lpstr>VAS084_F_Ilgalaikioturt14Nuotekusurinki1</vt:lpstr>
      <vt:lpstr>'Forma 13'!VAS084_F_Ilgalaikioturt14Nuotekuvalymas1</vt:lpstr>
      <vt:lpstr>VAS084_F_Ilgalaikioturt14Nuotekuvalymas1</vt:lpstr>
      <vt:lpstr>'Forma 13'!VAS084_F_Ilgalaikioturt14Pavirsiniunuot1</vt:lpstr>
      <vt:lpstr>VAS084_F_Ilgalaikioturt14Pavirsiniunuot1</vt:lpstr>
      <vt:lpstr>'Forma 13'!VAS084_F_Ilgalaikioturt14Turtovienetask1</vt:lpstr>
      <vt:lpstr>VAS084_F_Ilgalaikioturt14Turtovienetask1</vt:lpstr>
      <vt:lpstr>'Forma 13'!VAS084_F_Ilgalaikioturt150Apskaitosveikla1</vt:lpstr>
      <vt:lpstr>VAS084_F_Ilgalaikioturt150Apskaitosveikla1</vt:lpstr>
      <vt:lpstr>'Forma 13'!VAS084_F_Ilgalaikioturt150Geriamojovande7</vt:lpstr>
      <vt:lpstr>VAS084_F_Ilgalaikioturt150Geriamojovande7</vt:lpstr>
      <vt:lpstr>'Forma 13'!VAS084_F_Ilgalaikioturt150Geriamojovande8</vt:lpstr>
      <vt:lpstr>VAS084_F_Ilgalaikioturt150Geriamojovande8</vt:lpstr>
      <vt:lpstr>'Forma 13'!VAS084_F_Ilgalaikioturt150Geriamojovande9</vt:lpstr>
      <vt:lpstr>VAS084_F_Ilgalaikioturt150Geriamojovande9</vt:lpstr>
      <vt:lpstr>'Forma 13'!VAS084_F_Ilgalaikioturt150Inventorinisnu1</vt:lpstr>
      <vt:lpstr>VAS084_F_Ilgalaikioturt150Inventorinisnu1</vt:lpstr>
      <vt:lpstr>'Forma 13'!VAS084_F_Ilgalaikioturt150Kitareguliuoja1</vt:lpstr>
      <vt:lpstr>VAS084_F_Ilgalaikioturt150Kitareguliuoja1</vt:lpstr>
      <vt:lpstr>'Forma 13'!VAS084_F_Ilgalaikioturt150Kitosveiklosne1</vt:lpstr>
      <vt:lpstr>VAS084_F_Ilgalaikioturt150Kitosveiklosne1</vt:lpstr>
      <vt:lpstr>'Forma 13'!VAS084_F_Ilgalaikioturt150Lrklimatokaito1</vt:lpstr>
      <vt:lpstr>VAS084_F_Ilgalaikioturt150Lrklimatokaito1</vt:lpstr>
      <vt:lpstr>'Forma 13'!VAS084_F_Ilgalaikioturt150Nuotekudumblot1</vt:lpstr>
      <vt:lpstr>VAS084_F_Ilgalaikioturt150Nuotekudumblot1</vt:lpstr>
      <vt:lpstr>'Forma 13'!VAS084_F_Ilgalaikioturt150Nuotekusurinki1</vt:lpstr>
      <vt:lpstr>VAS084_F_Ilgalaikioturt150Nuotekusurinki1</vt:lpstr>
      <vt:lpstr>'Forma 13'!VAS084_F_Ilgalaikioturt150Nuotekuvalymas1</vt:lpstr>
      <vt:lpstr>VAS084_F_Ilgalaikioturt150Nuotekuvalymas1</vt:lpstr>
      <vt:lpstr>'Forma 13'!VAS084_F_Ilgalaikioturt150Pavirsiniunuot1</vt:lpstr>
      <vt:lpstr>VAS084_F_Ilgalaikioturt150Pavirsiniunuot1</vt:lpstr>
      <vt:lpstr>'Forma 13'!VAS084_F_Ilgalaikioturt150Turtovienetask1</vt:lpstr>
      <vt:lpstr>VAS084_F_Ilgalaikioturt150Turtovienetask1</vt:lpstr>
      <vt:lpstr>'Forma 13'!VAS084_F_Ilgalaikioturt151Apskaitosveikla1</vt:lpstr>
      <vt:lpstr>VAS084_F_Ilgalaikioturt151Apskaitosveikla1</vt:lpstr>
      <vt:lpstr>'Forma 13'!VAS084_F_Ilgalaikioturt151Geriamojovande7</vt:lpstr>
      <vt:lpstr>VAS084_F_Ilgalaikioturt151Geriamojovande7</vt:lpstr>
      <vt:lpstr>'Forma 13'!VAS084_F_Ilgalaikioturt151Geriamojovande8</vt:lpstr>
      <vt:lpstr>VAS084_F_Ilgalaikioturt151Geriamojovande8</vt:lpstr>
      <vt:lpstr>'Forma 13'!VAS084_F_Ilgalaikioturt151Geriamojovande9</vt:lpstr>
      <vt:lpstr>VAS084_F_Ilgalaikioturt151Geriamojovande9</vt:lpstr>
      <vt:lpstr>'Forma 13'!VAS084_F_Ilgalaikioturt151Inventorinisnu1</vt:lpstr>
      <vt:lpstr>VAS084_F_Ilgalaikioturt151Inventorinisnu1</vt:lpstr>
      <vt:lpstr>'Forma 13'!VAS084_F_Ilgalaikioturt151Kitareguliuoja1</vt:lpstr>
      <vt:lpstr>VAS084_F_Ilgalaikioturt151Kitareguliuoja1</vt:lpstr>
      <vt:lpstr>'Forma 13'!VAS084_F_Ilgalaikioturt151Kitosveiklosne1</vt:lpstr>
      <vt:lpstr>VAS084_F_Ilgalaikioturt151Kitosveiklosne1</vt:lpstr>
      <vt:lpstr>'Forma 13'!VAS084_F_Ilgalaikioturt151Lrklimatokaito1</vt:lpstr>
      <vt:lpstr>VAS084_F_Ilgalaikioturt151Lrklimatokaito1</vt:lpstr>
      <vt:lpstr>'Forma 13'!VAS084_F_Ilgalaikioturt151Nuotekudumblot1</vt:lpstr>
      <vt:lpstr>VAS084_F_Ilgalaikioturt151Nuotekudumblot1</vt:lpstr>
      <vt:lpstr>'Forma 13'!VAS084_F_Ilgalaikioturt151Nuotekusurinki1</vt:lpstr>
      <vt:lpstr>VAS084_F_Ilgalaikioturt151Nuotekusurinki1</vt:lpstr>
      <vt:lpstr>'Forma 13'!VAS084_F_Ilgalaikioturt151Nuotekuvalymas1</vt:lpstr>
      <vt:lpstr>VAS084_F_Ilgalaikioturt151Nuotekuvalymas1</vt:lpstr>
      <vt:lpstr>'Forma 13'!VAS084_F_Ilgalaikioturt151Pavirsiniunuot1</vt:lpstr>
      <vt:lpstr>VAS084_F_Ilgalaikioturt151Pavirsiniunuot1</vt:lpstr>
      <vt:lpstr>'Forma 13'!VAS084_F_Ilgalaikioturt151Turtovienetask1</vt:lpstr>
      <vt:lpstr>VAS084_F_Ilgalaikioturt151Turtovienetask1</vt:lpstr>
      <vt:lpstr>'Forma 13'!VAS084_F_Ilgalaikioturt152Apskaitosveikla1</vt:lpstr>
      <vt:lpstr>VAS084_F_Ilgalaikioturt152Apskaitosveikla1</vt:lpstr>
      <vt:lpstr>'Forma 13'!VAS084_F_Ilgalaikioturt152Geriamojovande7</vt:lpstr>
      <vt:lpstr>VAS084_F_Ilgalaikioturt152Geriamojovande7</vt:lpstr>
      <vt:lpstr>'Forma 13'!VAS084_F_Ilgalaikioturt152Geriamojovande8</vt:lpstr>
      <vt:lpstr>VAS084_F_Ilgalaikioturt152Geriamojovande8</vt:lpstr>
      <vt:lpstr>'Forma 13'!VAS084_F_Ilgalaikioturt152Geriamojovande9</vt:lpstr>
      <vt:lpstr>VAS084_F_Ilgalaikioturt152Geriamojovande9</vt:lpstr>
      <vt:lpstr>'Forma 13'!VAS084_F_Ilgalaikioturt152Inventorinisnu1</vt:lpstr>
      <vt:lpstr>VAS084_F_Ilgalaikioturt152Inventorinisnu1</vt:lpstr>
      <vt:lpstr>'Forma 13'!VAS084_F_Ilgalaikioturt152Kitareguliuoja1</vt:lpstr>
      <vt:lpstr>VAS084_F_Ilgalaikioturt152Kitareguliuoja1</vt:lpstr>
      <vt:lpstr>'Forma 13'!VAS084_F_Ilgalaikioturt152Kitosveiklosne1</vt:lpstr>
      <vt:lpstr>VAS084_F_Ilgalaikioturt152Kitosveiklosne1</vt:lpstr>
      <vt:lpstr>'Forma 13'!VAS084_F_Ilgalaikioturt152Lrklimatokaito1</vt:lpstr>
      <vt:lpstr>VAS084_F_Ilgalaikioturt152Lrklimatokaito1</vt:lpstr>
      <vt:lpstr>'Forma 13'!VAS084_F_Ilgalaikioturt152Nuotekudumblot1</vt:lpstr>
      <vt:lpstr>VAS084_F_Ilgalaikioturt152Nuotekudumblot1</vt:lpstr>
      <vt:lpstr>'Forma 13'!VAS084_F_Ilgalaikioturt152Nuotekusurinki1</vt:lpstr>
      <vt:lpstr>VAS084_F_Ilgalaikioturt152Nuotekusurinki1</vt:lpstr>
      <vt:lpstr>'Forma 13'!VAS084_F_Ilgalaikioturt152Nuotekuvalymas1</vt:lpstr>
      <vt:lpstr>VAS084_F_Ilgalaikioturt152Nuotekuvalymas1</vt:lpstr>
      <vt:lpstr>'Forma 13'!VAS084_F_Ilgalaikioturt152Pavirsiniunuot1</vt:lpstr>
      <vt:lpstr>VAS084_F_Ilgalaikioturt152Pavirsiniunuot1</vt:lpstr>
      <vt:lpstr>'Forma 13'!VAS084_F_Ilgalaikioturt152Turtovienetask1</vt:lpstr>
      <vt:lpstr>VAS084_F_Ilgalaikioturt152Turtovienetask1</vt:lpstr>
      <vt:lpstr>'Forma 13'!VAS084_F_Ilgalaikioturt153Apskaitosveikla1</vt:lpstr>
      <vt:lpstr>VAS084_F_Ilgalaikioturt153Apskaitosveikla1</vt:lpstr>
      <vt:lpstr>'Forma 13'!VAS084_F_Ilgalaikioturt153Geriamojovande7</vt:lpstr>
      <vt:lpstr>VAS084_F_Ilgalaikioturt153Geriamojovande7</vt:lpstr>
      <vt:lpstr>'Forma 13'!VAS084_F_Ilgalaikioturt153Geriamojovande8</vt:lpstr>
      <vt:lpstr>VAS084_F_Ilgalaikioturt153Geriamojovande8</vt:lpstr>
      <vt:lpstr>'Forma 13'!VAS084_F_Ilgalaikioturt153Geriamojovande9</vt:lpstr>
      <vt:lpstr>VAS084_F_Ilgalaikioturt153Geriamojovande9</vt:lpstr>
      <vt:lpstr>'Forma 13'!VAS084_F_Ilgalaikioturt153Inventorinisnu1</vt:lpstr>
      <vt:lpstr>VAS084_F_Ilgalaikioturt153Inventorinisnu1</vt:lpstr>
      <vt:lpstr>'Forma 13'!VAS084_F_Ilgalaikioturt153Kitareguliuoja1</vt:lpstr>
      <vt:lpstr>VAS084_F_Ilgalaikioturt153Kitareguliuoja1</vt:lpstr>
      <vt:lpstr>'Forma 13'!VAS084_F_Ilgalaikioturt153Kitosveiklosne1</vt:lpstr>
      <vt:lpstr>VAS084_F_Ilgalaikioturt153Kitosveiklosne1</vt:lpstr>
      <vt:lpstr>'Forma 13'!VAS084_F_Ilgalaikioturt153Lrklimatokaito1</vt:lpstr>
      <vt:lpstr>VAS084_F_Ilgalaikioturt153Lrklimatokaito1</vt:lpstr>
      <vt:lpstr>'Forma 13'!VAS084_F_Ilgalaikioturt153Nuotekudumblot1</vt:lpstr>
      <vt:lpstr>VAS084_F_Ilgalaikioturt153Nuotekudumblot1</vt:lpstr>
      <vt:lpstr>'Forma 13'!VAS084_F_Ilgalaikioturt153Nuotekusurinki1</vt:lpstr>
      <vt:lpstr>VAS084_F_Ilgalaikioturt153Nuotekusurinki1</vt:lpstr>
      <vt:lpstr>'Forma 13'!VAS084_F_Ilgalaikioturt153Nuotekuvalymas1</vt:lpstr>
      <vt:lpstr>VAS084_F_Ilgalaikioturt153Nuotekuvalymas1</vt:lpstr>
      <vt:lpstr>'Forma 13'!VAS084_F_Ilgalaikioturt153Pavirsiniunuot1</vt:lpstr>
      <vt:lpstr>VAS084_F_Ilgalaikioturt153Pavirsiniunuot1</vt:lpstr>
      <vt:lpstr>'Forma 13'!VAS084_F_Ilgalaikioturt153Turtovienetask1</vt:lpstr>
      <vt:lpstr>VAS084_F_Ilgalaikioturt153Turtovienetask1</vt:lpstr>
      <vt:lpstr>'Forma 13'!VAS084_F_Ilgalaikioturt154Apskaitosveikla1</vt:lpstr>
      <vt:lpstr>VAS084_F_Ilgalaikioturt154Apskaitosveikla1</vt:lpstr>
      <vt:lpstr>'Forma 13'!VAS084_F_Ilgalaikioturt154Geriamojovande7</vt:lpstr>
      <vt:lpstr>VAS084_F_Ilgalaikioturt154Geriamojovande7</vt:lpstr>
      <vt:lpstr>'Forma 13'!VAS084_F_Ilgalaikioturt154Geriamojovande8</vt:lpstr>
      <vt:lpstr>VAS084_F_Ilgalaikioturt154Geriamojovande8</vt:lpstr>
      <vt:lpstr>'Forma 13'!VAS084_F_Ilgalaikioturt154Geriamojovande9</vt:lpstr>
      <vt:lpstr>VAS084_F_Ilgalaikioturt154Geriamojovande9</vt:lpstr>
      <vt:lpstr>'Forma 13'!VAS084_F_Ilgalaikioturt154Inventorinisnu1</vt:lpstr>
      <vt:lpstr>VAS084_F_Ilgalaikioturt154Inventorinisnu1</vt:lpstr>
      <vt:lpstr>'Forma 13'!VAS084_F_Ilgalaikioturt154Kitareguliuoja1</vt:lpstr>
      <vt:lpstr>VAS084_F_Ilgalaikioturt154Kitareguliuoja1</vt:lpstr>
      <vt:lpstr>'Forma 13'!VAS084_F_Ilgalaikioturt154Kitosveiklosne1</vt:lpstr>
      <vt:lpstr>VAS084_F_Ilgalaikioturt154Kitosveiklosne1</vt:lpstr>
      <vt:lpstr>'Forma 13'!VAS084_F_Ilgalaikioturt154Lrklimatokaito1</vt:lpstr>
      <vt:lpstr>VAS084_F_Ilgalaikioturt154Lrklimatokaito1</vt:lpstr>
      <vt:lpstr>'Forma 13'!VAS084_F_Ilgalaikioturt154Nuotekudumblot1</vt:lpstr>
      <vt:lpstr>VAS084_F_Ilgalaikioturt154Nuotekudumblot1</vt:lpstr>
      <vt:lpstr>'Forma 13'!VAS084_F_Ilgalaikioturt154Nuotekusurinki1</vt:lpstr>
      <vt:lpstr>VAS084_F_Ilgalaikioturt154Nuotekusurinki1</vt:lpstr>
      <vt:lpstr>'Forma 13'!VAS084_F_Ilgalaikioturt154Nuotekuvalymas1</vt:lpstr>
      <vt:lpstr>VAS084_F_Ilgalaikioturt154Nuotekuvalymas1</vt:lpstr>
      <vt:lpstr>'Forma 13'!VAS084_F_Ilgalaikioturt154Pavirsiniunuot1</vt:lpstr>
      <vt:lpstr>VAS084_F_Ilgalaikioturt154Pavirsiniunuot1</vt:lpstr>
      <vt:lpstr>'Forma 13'!VAS084_F_Ilgalaikioturt154Turtovienetask1</vt:lpstr>
      <vt:lpstr>VAS084_F_Ilgalaikioturt154Turtovienetask1</vt:lpstr>
      <vt:lpstr>'Forma 13'!VAS084_F_Ilgalaikioturt155Apskaitosveikla1</vt:lpstr>
      <vt:lpstr>VAS084_F_Ilgalaikioturt155Apskaitosveikla1</vt:lpstr>
      <vt:lpstr>'Forma 13'!VAS084_F_Ilgalaikioturt155Geriamojovande7</vt:lpstr>
      <vt:lpstr>VAS084_F_Ilgalaikioturt155Geriamojovande7</vt:lpstr>
      <vt:lpstr>'Forma 13'!VAS084_F_Ilgalaikioturt155Geriamojovande8</vt:lpstr>
      <vt:lpstr>VAS084_F_Ilgalaikioturt155Geriamojovande8</vt:lpstr>
      <vt:lpstr>'Forma 13'!VAS084_F_Ilgalaikioturt155Geriamojovande9</vt:lpstr>
      <vt:lpstr>VAS084_F_Ilgalaikioturt155Geriamojovande9</vt:lpstr>
      <vt:lpstr>'Forma 13'!VAS084_F_Ilgalaikioturt155Inventorinisnu1</vt:lpstr>
      <vt:lpstr>VAS084_F_Ilgalaikioturt155Inventorinisnu1</vt:lpstr>
      <vt:lpstr>'Forma 13'!VAS084_F_Ilgalaikioturt155Kitareguliuoja1</vt:lpstr>
      <vt:lpstr>VAS084_F_Ilgalaikioturt155Kitareguliuoja1</vt:lpstr>
      <vt:lpstr>'Forma 13'!VAS084_F_Ilgalaikioturt155Kitosveiklosne1</vt:lpstr>
      <vt:lpstr>VAS084_F_Ilgalaikioturt155Kitosveiklosne1</vt:lpstr>
      <vt:lpstr>'Forma 13'!VAS084_F_Ilgalaikioturt155Lrklimatokaito1</vt:lpstr>
      <vt:lpstr>VAS084_F_Ilgalaikioturt155Lrklimatokaito1</vt:lpstr>
      <vt:lpstr>'Forma 13'!VAS084_F_Ilgalaikioturt155Nuotekudumblot1</vt:lpstr>
      <vt:lpstr>VAS084_F_Ilgalaikioturt155Nuotekudumblot1</vt:lpstr>
      <vt:lpstr>'Forma 13'!VAS084_F_Ilgalaikioturt155Nuotekusurinki1</vt:lpstr>
      <vt:lpstr>VAS084_F_Ilgalaikioturt155Nuotekusurinki1</vt:lpstr>
      <vt:lpstr>'Forma 13'!VAS084_F_Ilgalaikioturt155Nuotekuvalymas1</vt:lpstr>
      <vt:lpstr>VAS084_F_Ilgalaikioturt155Nuotekuvalymas1</vt:lpstr>
      <vt:lpstr>'Forma 13'!VAS084_F_Ilgalaikioturt155Pavirsiniunuot1</vt:lpstr>
      <vt:lpstr>VAS084_F_Ilgalaikioturt155Pavirsiniunuot1</vt:lpstr>
      <vt:lpstr>'Forma 13'!VAS084_F_Ilgalaikioturt155Turtovienetask1</vt:lpstr>
      <vt:lpstr>VAS084_F_Ilgalaikioturt155Turtovienetask1</vt:lpstr>
      <vt:lpstr>'Forma 13'!VAS084_F_Ilgalaikioturt156Apskaitosveikla1</vt:lpstr>
      <vt:lpstr>VAS084_F_Ilgalaikioturt156Apskaitosveikla1</vt:lpstr>
      <vt:lpstr>'Forma 13'!VAS084_F_Ilgalaikioturt156Geriamojovande7</vt:lpstr>
      <vt:lpstr>VAS084_F_Ilgalaikioturt156Geriamojovande7</vt:lpstr>
      <vt:lpstr>'Forma 13'!VAS084_F_Ilgalaikioturt156Geriamojovande8</vt:lpstr>
      <vt:lpstr>VAS084_F_Ilgalaikioturt156Geriamojovande8</vt:lpstr>
      <vt:lpstr>'Forma 13'!VAS084_F_Ilgalaikioturt156Geriamojovande9</vt:lpstr>
      <vt:lpstr>VAS084_F_Ilgalaikioturt156Geriamojovande9</vt:lpstr>
      <vt:lpstr>'Forma 13'!VAS084_F_Ilgalaikioturt156Inventorinisnu1</vt:lpstr>
      <vt:lpstr>VAS084_F_Ilgalaikioturt156Inventorinisnu1</vt:lpstr>
      <vt:lpstr>'Forma 13'!VAS084_F_Ilgalaikioturt156Kitareguliuoja1</vt:lpstr>
      <vt:lpstr>VAS084_F_Ilgalaikioturt156Kitareguliuoja1</vt:lpstr>
      <vt:lpstr>'Forma 13'!VAS084_F_Ilgalaikioturt156Kitosveiklosne1</vt:lpstr>
      <vt:lpstr>VAS084_F_Ilgalaikioturt156Kitosveiklosne1</vt:lpstr>
      <vt:lpstr>'Forma 13'!VAS084_F_Ilgalaikioturt156Lrklimatokaito1</vt:lpstr>
      <vt:lpstr>VAS084_F_Ilgalaikioturt156Lrklimatokaito1</vt:lpstr>
      <vt:lpstr>'Forma 13'!VAS084_F_Ilgalaikioturt156Nuotekudumblot1</vt:lpstr>
      <vt:lpstr>VAS084_F_Ilgalaikioturt156Nuotekudumblot1</vt:lpstr>
      <vt:lpstr>'Forma 13'!VAS084_F_Ilgalaikioturt156Nuotekusurinki1</vt:lpstr>
      <vt:lpstr>VAS084_F_Ilgalaikioturt156Nuotekusurinki1</vt:lpstr>
      <vt:lpstr>'Forma 13'!VAS084_F_Ilgalaikioturt156Nuotekuvalymas1</vt:lpstr>
      <vt:lpstr>VAS084_F_Ilgalaikioturt156Nuotekuvalymas1</vt:lpstr>
      <vt:lpstr>'Forma 13'!VAS084_F_Ilgalaikioturt156Pavirsiniunuot1</vt:lpstr>
      <vt:lpstr>VAS084_F_Ilgalaikioturt156Pavirsiniunuot1</vt:lpstr>
      <vt:lpstr>'Forma 13'!VAS084_F_Ilgalaikioturt156Turtovienetask1</vt:lpstr>
      <vt:lpstr>VAS084_F_Ilgalaikioturt156Turtovienetask1</vt:lpstr>
      <vt:lpstr>'Forma 13'!VAS084_F_Ilgalaikioturt157Apskaitosveikla1</vt:lpstr>
      <vt:lpstr>VAS084_F_Ilgalaikioturt157Apskaitosveikla1</vt:lpstr>
      <vt:lpstr>'Forma 13'!VAS084_F_Ilgalaikioturt157Geriamojovande7</vt:lpstr>
      <vt:lpstr>VAS084_F_Ilgalaikioturt157Geriamojovande7</vt:lpstr>
      <vt:lpstr>'Forma 13'!VAS084_F_Ilgalaikioturt157Geriamojovande8</vt:lpstr>
      <vt:lpstr>VAS084_F_Ilgalaikioturt157Geriamojovande8</vt:lpstr>
      <vt:lpstr>'Forma 13'!VAS084_F_Ilgalaikioturt157Geriamojovande9</vt:lpstr>
      <vt:lpstr>VAS084_F_Ilgalaikioturt157Geriamojovande9</vt:lpstr>
      <vt:lpstr>'Forma 13'!VAS084_F_Ilgalaikioturt157Inventorinisnu1</vt:lpstr>
      <vt:lpstr>VAS084_F_Ilgalaikioturt157Inventorinisnu1</vt:lpstr>
      <vt:lpstr>'Forma 13'!VAS084_F_Ilgalaikioturt157Kitareguliuoja1</vt:lpstr>
      <vt:lpstr>VAS084_F_Ilgalaikioturt157Kitareguliuoja1</vt:lpstr>
      <vt:lpstr>'Forma 13'!VAS084_F_Ilgalaikioturt157Kitosveiklosne1</vt:lpstr>
      <vt:lpstr>VAS084_F_Ilgalaikioturt157Kitosveiklosne1</vt:lpstr>
      <vt:lpstr>'Forma 13'!VAS084_F_Ilgalaikioturt157Lrklimatokaito1</vt:lpstr>
      <vt:lpstr>VAS084_F_Ilgalaikioturt157Lrklimatokaito1</vt:lpstr>
      <vt:lpstr>'Forma 13'!VAS084_F_Ilgalaikioturt157Nuotekudumblot1</vt:lpstr>
      <vt:lpstr>VAS084_F_Ilgalaikioturt157Nuotekudumblot1</vt:lpstr>
      <vt:lpstr>'Forma 13'!VAS084_F_Ilgalaikioturt157Nuotekusurinki1</vt:lpstr>
      <vt:lpstr>VAS084_F_Ilgalaikioturt157Nuotekusurinki1</vt:lpstr>
      <vt:lpstr>'Forma 13'!VAS084_F_Ilgalaikioturt157Nuotekuvalymas1</vt:lpstr>
      <vt:lpstr>VAS084_F_Ilgalaikioturt157Nuotekuvalymas1</vt:lpstr>
      <vt:lpstr>'Forma 13'!VAS084_F_Ilgalaikioturt157Pavirsiniunuot1</vt:lpstr>
      <vt:lpstr>VAS084_F_Ilgalaikioturt157Pavirsiniunuot1</vt:lpstr>
      <vt:lpstr>'Forma 13'!VAS084_F_Ilgalaikioturt157Turtovienetask1</vt:lpstr>
      <vt:lpstr>VAS084_F_Ilgalaikioturt157Turtovienetask1</vt:lpstr>
      <vt:lpstr>'Forma 13'!VAS084_F_Ilgalaikioturt158Apskaitosveikla1</vt:lpstr>
      <vt:lpstr>VAS084_F_Ilgalaikioturt158Apskaitosveikla1</vt:lpstr>
      <vt:lpstr>'Forma 13'!VAS084_F_Ilgalaikioturt158Geriamojovande7</vt:lpstr>
      <vt:lpstr>VAS084_F_Ilgalaikioturt158Geriamojovande7</vt:lpstr>
      <vt:lpstr>'Forma 13'!VAS084_F_Ilgalaikioturt158Geriamojovande8</vt:lpstr>
      <vt:lpstr>VAS084_F_Ilgalaikioturt158Geriamojovande8</vt:lpstr>
      <vt:lpstr>'Forma 13'!VAS084_F_Ilgalaikioturt158Geriamojovande9</vt:lpstr>
      <vt:lpstr>VAS084_F_Ilgalaikioturt158Geriamojovande9</vt:lpstr>
      <vt:lpstr>'Forma 13'!VAS084_F_Ilgalaikioturt158Inventorinisnu1</vt:lpstr>
      <vt:lpstr>VAS084_F_Ilgalaikioturt158Inventorinisnu1</vt:lpstr>
      <vt:lpstr>'Forma 13'!VAS084_F_Ilgalaikioturt158Kitareguliuoja1</vt:lpstr>
      <vt:lpstr>VAS084_F_Ilgalaikioturt158Kitareguliuoja1</vt:lpstr>
      <vt:lpstr>'Forma 13'!VAS084_F_Ilgalaikioturt158Kitosveiklosne1</vt:lpstr>
      <vt:lpstr>VAS084_F_Ilgalaikioturt158Kitosveiklosne1</vt:lpstr>
      <vt:lpstr>'Forma 13'!VAS084_F_Ilgalaikioturt158Lrklimatokaito1</vt:lpstr>
      <vt:lpstr>VAS084_F_Ilgalaikioturt158Lrklimatokaito1</vt:lpstr>
      <vt:lpstr>'Forma 13'!VAS084_F_Ilgalaikioturt158Nuotekudumblot1</vt:lpstr>
      <vt:lpstr>VAS084_F_Ilgalaikioturt158Nuotekudumblot1</vt:lpstr>
      <vt:lpstr>'Forma 13'!VAS084_F_Ilgalaikioturt158Nuotekusurinki1</vt:lpstr>
      <vt:lpstr>VAS084_F_Ilgalaikioturt158Nuotekusurinki1</vt:lpstr>
      <vt:lpstr>'Forma 13'!VAS084_F_Ilgalaikioturt158Nuotekuvalymas1</vt:lpstr>
      <vt:lpstr>VAS084_F_Ilgalaikioturt158Nuotekuvalymas1</vt:lpstr>
      <vt:lpstr>'Forma 13'!VAS084_F_Ilgalaikioturt158Pavirsiniunuot1</vt:lpstr>
      <vt:lpstr>VAS084_F_Ilgalaikioturt158Pavirsiniunuot1</vt:lpstr>
      <vt:lpstr>'Forma 13'!VAS084_F_Ilgalaikioturt158Turtovienetask1</vt:lpstr>
      <vt:lpstr>VAS084_F_Ilgalaikioturt158Turtovienetask1</vt:lpstr>
      <vt:lpstr>'Forma 13'!VAS084_F_Ilgalaikioturt159Apskaitosveikla1</vt:lpstr>
      <vt:lpstr>VAS084_F_Ilgalaikioturt159Apskaitosveikla1</vt:lpstr>
      <vt:lpstr>'Forma 13'!VAS084_F_Ilgalaikioturt159Geriamojovande7</vt:lpstr>
      <vt:lpstr>VAS084_F_Ilgalaikioturt159Geriamojovande7</vt:lpstr>
      <vt:lpstr>'Forma 13'!VAS084_F_Ilgalaikioturt159Geriamojovande8</vt:lpstr>
      <vt:lpstr>VAS084_F_Ilgalaikioturt159Geriamojovande8</vt:lpstr>
      <vt:lpstr>'Forma 13'!VAS084_F_Ilgalaikioturt159Geriamojovande9</vt:lpstr>
      <vt:lpstr>VAS084_F_Ilgalaikioturt159Geriamojovande9</vt:lpstr>
      <vt:lpstr>'Forma 13'!VAS084_F_Ilgalaikioturt159Inventorinisnu1</vt:lpstr>
      <vt:lpstr>VAS084_F_Ilgalaikioturt159Inventorinisnu1</vt:lpstr>
      <vt:lpstr>'Forma 13'!VAS084_F_Ilgalaikioturt159Kitareguliuoja1</vt:lpstr>
      <vt:lpstr>VAS084_F_Ilgalaikioturt159Kitareguliuoja1</vt:lpstr>
      <vt:lpstr>'Forma 13'!VAS084_F_Ilgalaikioturt159Kitosveiklosne1</vt:lpstr>
      <vt:lpstr>VAS084_F_Ilgalaikioturt159Kitosveiklosne1</vt:lpstr>
      <vt:lpstr>'Forma 13'!VAS084_F_Ilgalaikioturt159Lrklimatokaito1</vt:lpstr>
      <vt:lpstr>VAS084_F_Ilgalaikioturt159Lrklimatokaito1</vt:lpstr>
      <vt:lpstr>'Forma 13'!VAS084_F_Ilgalaikioturt159Nuotekudumblot1</vt:lpstr>
      <vt:lpstr>VAS084_F_Ilgalaikioturt159Nuotekudumblot1</vt:lpstr>
      <vt:lpstr>'Forma 13'!VAS084_F_Ilgalaikioturt159Nuotekusurinki1</vt:lpstr>
      <vt:lpstr>VAS084_F_Ilgalaikioturt159Nuotekusurinki1</vt:lpstr>
      <vt:lpstr>'Forma 13'!VAS084_F_Ilgalaikioturt159Nuotekuvalymas1</vt:lpstr>
      <vt:lpstr>VAS084_F_Ilgalaikioturt159Nuotekuvalymas1</vt:lpstr>
      <vt:lpstr>'Forma 13'!VAS084_F_Ilgalaikioturt159Pavirsiniunuot1</vt:lpstr>
      <vt:lpstr>VAS084_F_Ilgalaikioturt159Pavirsiniunuot1</vt:lpstr>
      <vt:lpstr>'Forma 13'!VAS084_F_Ilgalaikioturt159Turtovienetask1</vt:lpstr>
      <vt:lpstr>VAS084_F_Ilgalaikioturt159Turtovienetask1</vt:lpstr>
      <vt:lpstr>'Forma 13'!VAS084_F_Ilgalaikioturt15Apskaitosveikla1</vt:lpstr>
      <vt:lpstr>VAS084_F_Ilgalaikioturt15Apskaitosveikla1</vt:lpstr>
      <vt:lpstr>'Forma 13'!VAS084_F_Ilgalaikioturt15Geriamojovande7</vt:lpstr>
      <vt:lpstr>VAS084_F_Ilgalaikioturt15Geriamojovande7</vt:lpstr>
      <vt:lpstr>'Forma 13'!VAS084_F_Ilgalaikioturt15Geriamojovande8</vt:lpstr>
      <vt:lpstr>VAS084_F_Ilgalaikioturt15Geriamojovande8</vt:lpstr>
      <vt:lpstr>'Forma 13'!VAS084_F_Ilgalaikioturt15Geriamojovande9</vt:lpstr>
      <vt:lpstr>VAS084_F_Ilgalaikioturt15Geriamojovande9</vt:lpstr>
      <vt:lpstr>'Forma 13'!VAS084_F_Ilgalaikioturt15Inventorinisnu1</vt:lpstr>
      <vt:lpstr>VAS084_F_Ilgalaikioturt15Inventorinisnu1</vt:lpstr>
      <vt:lpstr>'Forma 13'!VAS084_F_Ilgalaikioturt15Kitareguliuoja1</vt:lpstr>
      <vt:lpstr>VAS084_F_Ilgalaikioturt15Kitareguliuoja1</vt:lpstr>
      <vt:lpstr>'Forma 13'!VAS084_F_Ilgalaikioturt15Kitosveiklosne1</vt:lpstr>
      <vt:lpstr>VAS084_F_Ilgalaikioturt15Kitosveiklosne1</vt:lpstr>
      <vt:lpstr>'Forma 13'!VAS084_F_Ilgalaikioturt15Lrklimatokaito1</vt:lpstr>
      <vt:lpstr>VAS084_F_Ilgalaikioturt15Lrklimatokaito1</vt:lpstr>
      <vt:lpstr>'Forma 13'!VAS084_F_Ilgalaikioturt15Nuotekudumblot1</vt:lpstr>
      <vt:lpstr>VAS084_F_Ilgalaikioturt15Nuotekudumblot1</vt:lpstr>
      <vt:lpstr>'Forma 13'!VAS084_F_Ilgalaikioturt15Nuotekusurinki1</vt:lpstr>
      <vt:lpstr>VAS084_F_Ilgalaikioturt15Nuotekusurinki1</vt:lpstr>
      <vt:lpstr>'Forma 13'!VAS084_F_Ilgalaikioturt15Nuotekuvalymas1</vt:lpstr>
      <vt:lpstr>VAS084_F_Ilgalaikioturt15Nuotekuvalymas1</vt:lpstr>
      <vt:lpstr>'Forma 13'!VAS084_F_Ilgalaikioturt15Pavirsiniunuot1</vt:lpstr>
      <vt:lpstr>VAS084_F_Ilgalaikioturt15Pavirsiniunuot1</vt:lpstr>
      <vt:lpstr>'Forma 13'!VAS084_F_Ilgalaikioturt15Turtovienetask1</vt:lpstr>
      <vt:lpstr>VAS084_F_Ilgalaikioturt15Turtovienetask1</vt:lpstr>
      <vt:lpstr>'Forma 13'!VAS084_F_Ilgalaikioturt160Apskaitosveikla1</vt:lpstr>
      <vt:lpstr>VAS084_F_Ilgalaikioturt160Apskaitosveikla1</vt:lpstr>
      <vt:lpstr>'Forma 13'!VAS084_F_Ilgalaikioturt160Geriamojovande7</vt:lpstr>
      <vt:lpstr>VAS084_F_Ilgalaikioturt160Geriamojovande7</vt:lpstr>
      <vt:lpstr>'Forma 13'!VAS084_F_Ilgalaikioturt160Geriamojovande8</vt:lpstr>
      <vt:lpstr>VAS084_F_Ilgalaikioturt160Geriamojovande8</vt:lpstr>
      <vt:lpstr>'Forma 13'!VAS084_F_Ilgalaikioturt160Geriamojovande9</vt:lpstr>
      <vt:lpstr>VAS084_F_Ilgalaikioturt160Geriamojovande9</vt:lpstr>
      <vt:lpstr>'Forma 13'!VAS084_F_Ilgalaikioturt160Inventorinisnu1</vt:lpstr>
      <vt:lpstr>VAS084_F_Ilgalaikioturt160Inventorinisnu1</vt:lpstr>
      <vt:lpstr>'Forma 13'!VAS084_F_Ilgalaikioturt160Kitareguliuoja1</vt:lpstr>
      <vt:lpstr>VAS084_F_Ilgalaikioturt160Kitareguliuoja1</vt:lpstr>
      <vt:lpstr>'Forma 13'!VAS084_F_Ilgalaikioturt160Kitosveiklosne1</vt:lpstr>
      <vt:lpstr>VAS084_F_Ilgalaikioturt160Kitosveiklosne1</vt:lpstr>
      <vt:lpstr>'Forma 13'!VAS084_F_Ilgalaikioturt160Lrklimatokaito1</vt:lpstr>
      <vt:lpstr>VAS084_F_Ilgalaikioturt160Lrklimatokaito1</vt:lpstr>
      <vt:lpstr>'Forma 13'!VAS084_F_Ilgalaikioturt160Nuotekudumblot1</vt:lpstr>
      <vt:lpstr>VAS084_F_Ilgalaikioturt160Nuotekudumblot1</vt:lpstr>
      <vt:lpstr>'Forma 13'!VAS084_F_Ilgalaikioturt160Nuotekusurinki1</vt:lpstr>
      <vt:lpstr>VAS084_F_Ilgalaikioturt160Nuotekusurinki1</vt:lpstr>
      <vt:lpstr>'Forma 13'!VAS084_F_Ilgalaikioturt160Nuotekuvalymas1</vt:lpstr>
      <vt:lpstr>VAS084_F_Ilgalaikioturt160Nuotekuvalymas1</vt:lpstr>
      <vt:lpstr>'Forma 13'!VAS084_F_Ilgalaikioturt160Pavirsiniunuot1</vt:lpstr>
      <vt:lpstr>VAS084_F_Ilgalaikioturt160Pavirsiniunuot1</vt:lpstr>
      <vt:lpstr>'Forma 13'!VAS084_F_Ilgalaikioturt160Turtovienetask1</vt:lpstr>
      <vt:lpstr>VAS084_F_Ilgalaikioturt160Turtovienetask1</vt:lpstr>
      <vt:lpstr>'Forma 13'!VAS084_F_Ilgalaikioturt161Apskaitosveikla1</vt:lpstr>
      <vt:lpstr>VAS084_F_Ilgalaikioturt161Apskaitosveikla1</vt:lpstr>
      <vt:lpstr>'Forma 13'!VAS084_F_Ilgalaikioturt161Geriamojovande7</vt:lpstr>
      <vt:lpstr>VAS084_F_Ilgalaikioturt161Geriamojovande7</vt:lpstr>
      <vt:lpstr>'Forma 13'!VAS084_F_Ilgalaikioturt161Geriamojovande8</vt:lpstr>
      <vt:lpstr>VAS084_F_Ilgalaikioturt161Geriamojovande8</vt:lpstr>
      <vt:lpstr>'Forma 13'!VAS084_F_Ilgalaikioturt161Geriamojovande9</vt:lpstr>
      <vt:lpstr>VAS084_F_Ilgalaikioturt161Geriamojovande9</vt:lpstr>
      <vt:lpstr>'Forma 13'!VAS084_F_Ilgalaikioturt161Inventorinisnu1</vt:lpstr>
      <vt:lpstr>VAS084_F_Ilgalaikioturt161Inventorinisnu1</vt:lpstr>
      <vt:lpstr>'Forma 13'!VAS084_F_Ilgalaikioturt161Kitareguliuoja1</vt:lpstr>
      <vt:lpstr>VAS084_F_Ilgalaikioturt161Kitareguliuoja1</vt:lpstr>
      <vt:lpstr>'Forma 13'!VAS084_F_Ilgalaikioturt161Kitosveiklosne1</vt:lpstr>
      <vt:lpstr>VAS084_F_Ilgalaikioturt161Kitosveiklosne1</vt:lpstr>
      <vt:lpstr>'Forma 13'!VAS084_F_Ilgalaikioturt161Lrklimatokaito1</vt:lpstr>
      <vt:lpstr>VAS084_F_Ilgalaikioturt161Lrklimatokaito1</vt:lpstr>
      <vt:lpstr>'Forma 13'!VAS084_F_Ilgalaikioturt161Nuotekudumblot1</vt:lpstr>
      <vt:lpstr>VAS084_F_Ilgalaikioturt161Nuotekudumblot1</vt:lpstr>
      <vt:lpstr>'Forma 13'!VAS084_F_Ilgalaikioturt161Nuotekusurinki1</vt:lpstr>
      <vt:lpstr>VAS084_F_Ilgalaikioturt161Nuotekusurinki1</vt:lpstr>
      <vt:lpstr>'Forma 13'!VAS084_F_Ilgalaikioturt161Nuotekuvalymas1</vt:lpstr>
      <vt:lpstr>VAS084_F_Ilgalaikioturt161Nuotekuvalymas1</vt:lpstr>
      <vt:lpstr>'Forma 13'!VAS084_F_Ilgalaikioturt161Pavirsiniunuot1</vt:lpstr>
      <vt:lpstr>VAS084_F_Ilgalaikioturt161Pavirsiniunuot1</vt:lpstr>
      <vt:lpstr>'Forma 13'!VAS084_F_Ilgalaikioturt161Turtovienetask1</vt:lpstr>
      <vt:lpstr>VAS084_F_Ilgalaikioturt161Turtovienetask1</vt:lpstr>
      <vt:lpstr>'Forma 13'!VAS084_F_Ilgalaikioturt162Apskaitosveikla1</vt:lpstr>
      <vt:lpstr>VAS084_F_Ilgalaikioturt162Apskaitosveikla1</vt:lpstr>
      <vt:lpstr>'Forma 13'!VAS084_F_Ilgalaikioturt162Geriamojovande7</vt:lpstr>
      <vt:lpstr>VAS084_F_Ilgalaikioturt162Geriamojovande7</vt:lpstr>
      <vt:lpstr>'Forma 13'!VAS084_F_Ilgalaikioturt162Geriamojovande8</vt:lpstr>
      <vt:lpstr>VAS084_F_Ilgalaikioturt162Geriamojovande8</vt:lpstr>
      <vt:lpstr>'Forma 13'!VAS084_F_Ilgalaikioturt162Geriamojovande9</vt:lpstr>
      <vt:lpstr>VAS084_F_Ilgalaikioturt162Geriamojovande9</vt:lpstr>
      <vt:lpstr>'Forma 13'!VAS084_F_Ilgalaikioturt162Inventorinisnu1</vt:lpstr>
      <vt:lpstr>VAS084_F_Ilgalaikioturt162Inventorinisnu1</vt:lpstr>
      <vt:lpstr>'Forma 13'!VAS084_F_Ilgalaikioturt162Kitareguliuoja1</vt:lpstr>
      <vt:lpstr>VAS084_F_Ilgalaikioturt162Kitareguliuoja1</vt:lpstr>
      <vt:lpstr>'Forma 13'!VAS084_F_Ilgalaikioturt162Kitosveiklosne1</vt:lpstr>
      <vt:lpstr>VAS084_F_Ilgalaikioturt162Kitosveiklosne1</vt:lpstr>
      <vt:lpstr>'Forma 13'!VAS084_F_Ilgalaikioturt162Lrklimatokaito1</vt:lpstr>
      <vt:lpstr>VAS084_F_Ilgalaikioturt162Lrklimatokaito1</vt:lpstr>
      <vt:lpstr>'Forma 13'!VAS084_F_Ilgalaikioturt162Nuotekudumblot1</vt:lpstr>
      <vt:lpstr>VAS084_F_Ilgalaikioturt162Nuotekudumblot1</vt:lpstr>
      <vt:lpstr>'Forma 13'!VAS084_F_Ilgalaikioturt162Nuotekusurinki1</vt:lpstr>
      <vt:lpstr>VAS084_F_Ilgalaikioturt162Nuotekusurinki1</vt:lpstr>
      <vt:lpstr>'Forma 13'!VAS084_F_Ilgalaikioturt162Nuotekuvalymas1</vt:lpstr>
      <vt:lpstr>VAS084_F_Ilgalaikioturt162Nuotekuvalymas1</vt:lpstr>
      <vt:lpstr>'Forma 13'!VAS084_F_Ilgalaikioturt162Pavirsiniunuot1</vt:lpstr>
      <vt:lpstr>VAS084_F_Ilgalaikioturt162Pavirsiniunuot1</vt:lpstr>
      <vt:lpstr>'Forma 13'!VAS084_F_Ilgalaikioturt162Turtovienetask1</vt:lpstr>
      <vt:lpstr>VAS084_F_Ilgalaikioturt162Turtovienetask1</vt:lpstr>
      <vt:lpstr>'Forma 13'!VAS084_F_Ilgalaikioturt163Apskaitosveikla1</vt:lpstr>
      <vt:lpstr>VAS084_F_Ilgalaikioturt163Apskaitosveikla1</vt:lpstr>
      <vt:lpstr>'Forma 13'!VAS084_F_Ilgalaikioturt163Geriamojovande7</vt:lpstr>
      <vt:lpstr>VAS084_F_Ilgalaikioturt163Geriamojovande7</vt:lpstr>
      <vt:lpstr>'Forma 13'!VAS084_F_Ilgalaikioturt163Geriamojovande8</vt:lpstr>
      <vt:lpstr>VAS084_F_Ilgalaikioturt163Geriamojovande8</vt:lpstr>
      <vt:lpstr>'Forma 13'!VAS084_F_Ilgalaikioturt163Geriamojovande9</vt:lpstr>
      <vt:lpstr>VAS084_F_Ilgalaikioturt163Geriamojovande9</vt:lpstr>
      <vt:lpstr>'Forma 13'!VAS084_F_Ilgalaikioturt163Inventorinisnu1</vt:lpstr>
      <vt:lpstr>VAS084_F_Ilgalaikioturt163Inventorinisnu1</vt:lpstr>
      <vt:lpstr>'Forma 13'!VAS084_F_Ilgalaikioturt163Kitareguliuoja1</vt:lpstr>
      <vt:lpstr>VAS084_F_Ilgalaikioturt163Kitareguliuoja1</vt:lpstr>
      <vt:lpstr>'Forma 13'!VAS084_F_Ilgalaikioturt163Kitosveiklosne1</vt:lpstr>
      <vt:lpstr>VAS084_F_Ilgalaikioturt163Kitosveiklosne1</vt:lpstr>
      <vt:lpstr>'Forma 13'!VAS084_F_Ilgalaikioturt163Lrklimatokaito1</vt:lpstr>
      <vt:lpstr>VAS084_F_Ilgalaikioturt163Lrklimatokaito1</vt:lpstr>
      <vt:lpstr>'Forma 13'!VAS084_F_Ilgalaikioturt163Nuotekudumblot1</vt:lpstr>
      <vt:lpstr>VAS084_F_Ilgalaikioturt163Nuotekudumblot1</vt:lpstr>
      <vt:lpstr>'Forma 13'!VAS084_F_Ilgalaikioturt163Nuotekusurinki1</vt:lpstr>
      <vt:lpstr>VAS084_F_Ilgalaikioturt163Nuotekusurinki1</vt:lpstr>
      <vt:lpstr>'Forma 13'!VAS084_F_Ilgalaikioturt163Nuotekuvalymas1</vt:lpstr>
      <vt:lpstr>VAS084_F_Ilgalaikioturt163Nuotekuvalymas1</vt:lpstr>
      <vt:lpstr>'Forma 13'!VAS084_F_Ilgalaikioturt163Pavirsiniunuot1</vt:lpstr>
      <vt:lpstr>VAS084_F_Ilgalaikioturt163Pavirsiniunuot1</vt:lpstr>
      <vt:lpstr>'Forma 13'!VAS084_F_Ilgalaikioturt163Turtovienetask1</vt:lpstr>
      <vt:lpstr>VAS084_F_Ilgalaikioturt163Turtovienetask1</vt:lpstr>
      <vt:lpstr>'Forma 13'!VAS084_F_Ilgalaikioturt164Apskaitosveikla1</vt:lpstr>
      <vt:lpstr>VAS084_F_Ilgalaikioturt164Apskaitosveikla1</vt:lpstr>
      <vt:lpstr>'Forma 13'!VAS084_F_Ilgalaikioturt164Geriamojovande7</vt:lpstr>
      <vt:lpstr>VAS084_F_Ilgalaikioturt164Geriamojovande7</vt:lpstr>
      <vt:lpstr>'Forma 13'!VAS084_F_Ilgalaikioturt164Geriamojovande8</vt:lpstr>
      <vt:lpstr>VAS084_F_Ilgalaikioturt164Geriamojovande8</vt:lpstr>
      <vt:lpstr>'Forma 13'!VAS084_F_Ilgalaikioturt164Geriamojovande9</vt:lpstr>
      <vt:lpstr>VAS084_F_Ilgalaikioturt164Geriamojovande9</vt:lpstr>
      <vt:lpstr>'Forma 13'!VAS084_F_Ilgalaikioturt164Inventorinisnu1</vt:lpstr>
      <vt:lpstr>VAS084_F_Ilgalaikioturt164Inventorinisnu1</vt:lpstr>
      <vt:lpstr>'Forma 13'!VAS084_F_Ilgalaikioturt164Kitareguliuoja1</vt:lpstr>
      <vt:lpstr>VAS084_F_Ilgalaikioturt164Kitareguliuoja1</vt:lpstr>
      <vt:lpstr>'Forma 13'!VAS084_F_Ilgalaikioturt164Kitosveiklosne1</vt:lpstr>
      <vt:lpstr>VAS084_F_Ilgalaikioturt164Kitosveiklosne1</vt:lpstr>
      <vt:lpstr>'Forma 13'!VAS084_F_Ilgalaikioturt164Lrklimatokaito1</vt:lpstr>
      <vt:lpstr>VAS084_F_Ilgalaikioturt164Lrklimatokaito1</vt:lpstr>
      <vt:lpstr>'Forma 13'!VAS084_F_Ilgalaikioturt164Nuotekudumblot1</vt:lpstr>
      <vt:lpstr>VAS084_F_Ilgalaikioturt164Nuotekudumblot1</vt:lpstr>
      <vt:lpstr>'Forma 13'!VAS084_F_Ilgalaikioturt164Nuotekusurinki1</vt:lpstr>
      <vt:lpstr>VAS084_F_Ilgalaikioturt164Nuotekusurinki1</vt:lpstr>
      <vt:lpstr>'Forma 13'!VAS084_F_Ilgalaikioturt164Nuotekuvalymas1</vt:lpstr>
      <vt:lpstr>VAS084_F_Ilgalaikioturt164Nuotekuvalymas1</vt:lpstr>
      <vt:lpstr>'Forma 13'!VAS084_F_Ilgalaikioturt164Pavirsiniunuot1</vt:lpstr>
      <vt:lpstr>VAS084_F_Ilgalaikioturt164Pavirsiniunuot1</vt:lpstr>
      <vt:lpstr>'Forma 13'!VAS084_F_Ilgalaikioturt164Turtovienetask1</vt:lpstr>
      <vt:lpstr>VAS084_F_Ilgalaikioturt164Turtovienetask1</vt:lpstr>
      <vt:lpstr>'Forma 13'!VAS084_F_Ilgalaikioturt165Apskaitosveikla1</vt:lpstr>
      <vt:lpstr>VAS084_F_Ilgalaikioturt165Apskaitosveikla1</vt:lpstr>
      <vt:lpstr>'Forma 13'!VAS084_F_Ilgalaikioturt165Geriamojovande7</vt:lpstr>
      <vt:lpstr>VAS084_F_Ilgalaikioturt165Geriamojovande7</vt:lpstr>
      <vt:lpstr>'Forma 13'!VAS084_F_Ilgalaikioturt165Geriamojovande8</vt:lpstr>
      <vt:lpstr>VAS084_F_Ilgalaikioturt165Geriamojovande8</vt:lpstr>
      <vt:lpstr>'Forma 13'!VAS084_F_Ilgalaikioturt165Geriamojovande9</vt:lpstr>
      <vt:lpstr>VAS084_F_Ilgalaikioturt165Geriamojovande9</vt:lpstr>
      <vt:lpstr>'Forma 13'!VAS084_F_Ilgalaikioturt165Inventorinisnu1</vt:lpstr>
      <vt:lpstr>VAS084_F_Ilgalaikioturt165Inventorinisnu1</vt:lpstr>
      <vt:lpstr>'Forma 13'!VAS084_F_Ilgalaikioturt165Kitareguliuoja1</vt:lpstr>
      <vt:lpstr>VAS084_F_Ilgalaikioturt165Kitareguliuoja1</vt:lpstr>
      <vt:lpstr>'Forma 13'!VAS084_F_Ilgalaikioturt165Kitosveiklosne1</vt:lpstr>
      <vt:lpstr>VAS084_F_Ilgalaikioturt165Kitosveiklosne1</vt:lpstr>
      <vt:lpstr>'Forma 13'!VAS084_F_Ilgalaikioturt165Lrklimatokaito1</vt:lpstr>
      <vt:lpstr>VAS084_F_Ilgalaikioturt165Lrklimatokaito1</vt:lpstr>
      <vt:lpstr>'Forma 13'!VAS084_F_Ilgalaikioturt165Nuotekudumblot1</vt:lpstr>
      <vt:lpstr>VAS084_F_Ilgalaikioturt165Nuotekudumblot1</vt:lpstr>
      <vt:lpstr>'Forma 13'!VAS084_F_Ilgalaikioturt165Nuotekusurinki1</vt:lpstr>
      <vt:lpstr>VAS084_F_Ilgalaikioturt165Nuotekusurinki1</vt:lpstr>
      <vt:lpstr>'Forma 13'!VAS084_F_Ilgalaikioturt165Nuotekuvalymas1</vt:lpstr>
      <vt:lpstr>VAS084_F_Ilgalaikioturt165Nuotekuvalymas1</vt:lpstr>
      <vt:lpstr>'Forma 13'!VAS084_F_Ilgalaikioturt165Pavirsiniunuot1</vt:lpstr>
      <vt:lpstr>VAS084_F_Ilgalaikioturt165Pavirsiniunuot1</vt:lpstr>
      <vt:lpstr>'Forma 13'!VAS084_F_Ilgalaikioturt165Turtovienetask1</vt:lpstr>
      <vt:lpstr>VAS084_F_Ilgalaikioturt165Turtovienetask1</vt:lpstr>
      <vt:lpstr>'Forma 13'!VAS084_F_Ilgalaikioturt166Apskaitosveikla1</vt:lpstr>
      <vt:lpstr>VAS084_F_Ilgalaikioturt166Apskaitosveikla1</vt:lpstr>
      <vt:lpstr>'Forma 13'!VAS084_F_Ilgalaikioturt166Geriamojovande7</vt:lpstr>
      <vt:lpstr>VAS084_F_Ilgalaikioturt166Geriamojovande7</vt:lpstr>
      <vt:lpstr>'Forma 13'!VAS084_F_Ilgalaikioturt166Geriamojovande8</vt:lpstr>
      <vt:lpstr>VAS084_F_Ilgalaikioturt166Geriamojovande8</vt:lpstr>
      <vt:lpstr>'Forma 13'!VAS084_F_Ilgalaikioturt166Geriamojovande9</vt:lpstr>
      <vt:lpstr>VAS084_F_Ilgalaikioturt166Geriamojovande9</vt:lpstr>
      <vt:lpstr>'Forma 13'!VAS084_F_Ilgalaikioturt166Inventorinisnu1</vt:lpstr>
      <vt:lpstr>VAS084_F_Ilgalaikioturt166Inventorinisnu1</vt:lpstr>
      <vt:lpstr>'Forma 13'!VAS084_F_Ilgalaikioturt166Kitareguliuoja1</vt:lpstr>
      <vt:lpstr>VAS084_F_Ilgalaikioturt166Kitareguliuoja1</vt:lpstr>
      <vt:lpstr>'Forma 13'!VAS084_F_Ilgalaikioturt166Kitosveiklosne1</vt:lpstr>
      <vt:lpstr>VAS084_F_Ilgalaikioturt166Kitosveiklosne1</vt:lpstr>
      <vt:lpstr>'Forma 13'!VAS084_F_Ilgalaikioturt166Lrklimatokaito1</vt:lpstr>
      <vt:lpstr>VAS084_F_Ilgalaikioturt166Lrklimatokaito1</vt:lpstr>
      <vt:lpstr>'Forma 13'!VAS084_F_Ilgalaikioturt166Nuotekudumblot1</vt:lpstr>
      <vt:lpstr>VAS084_F_Ilgalaikioturt166Nuotekudumblot1</vt:lpstr>
      <vt:lpstr>'Forma 13'!VAS084_F_Ilgalaikioturt166Nuotekusurinki1</vt:lpstr>
      <vt:lpstr>VAS084_F_Ilgalaikioturt166Nuotekusurinki1</vt:lpstr>
      <vt:lpstr>'Forma 13'!VAS084_F_Ilgalaikioturt166Nuotekuvalymas1</vt:lpstr>
      <vt:lpstr>VAS084_F_Ilgalaikioturt166Nuotekuvalymas1</vt:lpstr>
      <vt:lpstr>'Forma 13'!VAS084_F_Ilgalaikioturt166Pavirsiniunuot1</vt:lpstr>
      <vt:lpstr>VAS084_F_Ilgalaikioturt166Pavirsiniunuot1</vt:lpstr>
      <vt:lpstr>'Forma 13'!VAS084_F_Ilgalaikioturt166Turtovienetask1</vt:lpstr>
      <vt:lpstr>VAS084_F_Ilgalaikioturt166Turtovienetask1</vt:lpstr>
      <vt:lpstr>'Forma 13'!VAS084_F_Ilgalaikioturt167Apskaitosveikla1</vt:lpstr>
      <vt:lpstr>VAS084_F_Ilgalaikioturt167Apskaitosveikla1</vt:lpstr>
      <vt:lpstr>'Forma 13'!VAS084_F_Ilgalaikioturt167Geriamojovande7</vt:lpstr>
      <vt:lpstr>VAS084_F_Ilgalaikioturt167Geriamojovande7</vt:lpstr>
      <vt:lpstr>'Forma 13'!VAS084_F_Ilgalaikioturt167Geriamojovande8</vt:lpstr>
      <vt:lpstr>VAS084_F_Ilgalaikioturt167Geriamojovande8</vt:lpstr>
      <vt:lpstr>'Forma 13'!VAS084_F_Ilgalaikioturt167Geriamojovande9</vt:lpstr>
      <vt:lpstr>VAS084_F_Ilgalaikioturt167Geriamojovande9</vt:lpstr>
      <vt:lpstr>'Forma 13'!VAS084_F_Ilgalaikioturt167Inventorinisnu1</vt:lpstr>
      <vt:lpstr>VAS084_F_Ilgalaikioturt167Inventorinisnu1</vt:lpstr>
      <vt:lpstr>'Forma 13'!VAS084_F_Ilgalaikioturt167Kitareguliuoja1</vt:lpstr>
      <vt:lpstr>VAS084_F_Ilgalaikioturt167Kitareguliuoja1</vt:lpstr>
      <vt:lpstr>'Forma 13'!VAS084_F_Ilgalaikioturt167Kitosveiklosne1</vt:lpstr>
      <vt:lpstr>VAS084_F_Ilgalaikioturt167Kitosveiklosne1</vt:lpstr>
      <vt:lpstr>'Forma 13'!VAS084_F_Ilgalaikioturt167Lrklimatokaito1</vt:lpstr>
      <vt:lpstr>VAS084_F_Ilgalaikioturt167Lrklimatokaito1</vt:lpstr>
      <vt:lpstr>'Forma 13'!VAS084_F_Ilgalaikioturt167Nuotekudumblot1</vt:lpstr>
      <vt:lpstr>VAS084_F_Ilgalaikioturt167Nuotekudumblot1</vt:lpstr>
      <vt:lpstr>'Forma 13'!VAS084_F_Ilgalaikioturt167Nuotekusurinki1</vt:lpstr>
      <vt:lpstr>VAS084_F_Ilgalaikioturt167Nuotekusurinki1</vt:lpstr>
      <vt:lpstr>'Forma 13'!VAS084_F_Ilgalaikioturt167Nuotekuvalymas1</vt:lpstr>
      <vt:lpstr>VAS084_F_Ilgalaikioturt167Nuotekuvalymas1</vt:lpstr>
      <vt:lpstr>'Forma 13'!VAS084_F_Ilgalaikioturt167Pavirsiniunuot1</vt:lpstr>
      <vt:lpstr>VAS084_F_Ilgalaikioturt167Pavirsiniunuot1</vt:lpstr>
      <vt:lpstr>'Forma 13'!VAS084_F_Ilgalaikioturt167Turtovienetask1</vt:lpstr>
      <vt:lpstr>VAS084_F_Ilgalaikioturt167Turtovienetask1</vt:lpstr>
      <vt:lpstr>'Forma 13'!VAS084_F_Ilgalaikioturt168Apskaitosveikla1</vt:lpstr>
      <vt:lpstr>VAS084_F_Ilgalaikioturt168Apskaitosveikla1</vt:lpstr>
      <vt:lpstr>'Forma 13'!VAS084_F_Ilgalaikioturt168Geriamojovande7</vt:lpstr>
      <vt:lpstr>VAS084_F_Ilgalaikioturt168Geriamojovande7</vt:lpstr>
      <vt:lpstr>'Forma 13'!VAS084_F_Ilgalaikioturt168Geriamojovande8</vt:lpstr>
      <vt:lpstr>VAS084_F_Ilgalaikioturt168Geriamojovande8</vt:lpstr>
      <vt:lpstr>'Forma 13'!VAS084_F_Ilgalaikioturt168Geriamojovande9</vt:lpstr>
      <vt:lpstr>VAS084_F_Ilgalaikioturt168Geriamojovande9</vt:lpstr>
      <vt:lpstr>'Forma 13'!VAS084_F_Ilgalaikioturt168Inventorinisnu1</vt:lpstr>
      <vt:lpstr>VAS084_F_Ilgalaikioturt168Inventorinisnu1</vt:lpstr>
      <vt:lpstr>'Forma 13'!VAS084_F_Ilgalaikioturt168Kitareguliuoja1</vt:lpstr>
      <vt:lpstr>VAS084_F_Ilgalaikioturt168Kitareguliuoja1</vt:lpstr>
      <vt:lpstr>'Forma 13'!VAS084_F_Ilgalaikioturt168Kitosveiklosne1</vt:lpstr>
      <vt:lpstr>VAS084_F_Ilgalaikioturt168Kitosveiklosne1</vt:lpstr>
      <vt:lpstr>'Forma 13'!VAS084_F_Ilgalaikioturt168Lrklimatokaito1</vt:lpstr>
      <vt:lpstr>VAS084_F_Ilgalaikioturt168Lrklimatokaito1</vt:lpstr>
      <vt:lpstr>'Forma 13'!VAS084_F_Ilgalaikioturt168Nuotekudumblot1</vt:lpstr>
      <vt:lpstr>VAS084_F_Ilgalaikioturt168Nuotekudumblot1</vt:lpstr>
      <vt:lpstr>'Forma 13'!VAS084_F_Ilgalaikioturt168Nuotekusurinki1</vt:lpstr>
      <vt:lpstr>VAS084_F_Ilgalaikioturt168Nuotekusurinki1</vt:lpstr>
      <vt:lpstr>'Forma 13'!VAS084_F_Ilgalaikioturt168Nuotekuvalymas1</vt:lpstr>
      <vt:lpstr>VAS084_F_Ilgalaikioturt168Nuotekuvalymas1</vt:lpstr>
      <vt:lpstr>'Forma 13'!VAS084_F_Ilgalaikioturt168Pavirsiniunuot1</vt:lpstr>
      <vt:lpstr>VAS084_F_Ilgalaikioturt168Pavirsiniunuot1</vt:lpstr>
      <vt:lpstr>'Forma 13'!VAS084_F_Ilgalaikioturt168Turtovienetask1</vt:lpstr>
      <vt:lpstr>VAS084_F_Ilgalaikioturt168Turtovienetask1</vt:lpstr>
      <vt:lpstr>'Forma 13'!VAS084_F_Ilgalaikioturt16Apskaitosveikla1</vt:lpstr>
      <vt:lpstr>VAS084_F_Ilgalaikioturt16Apskaitosveikla1</vt:lpstr>
      <vt:lpstr>'Forma 13'!VAS084_F_Ilgalaikioturt16Geriamojovande7</vt:lpstr>
      <vt:lpstr>VAS084_F_Ilgalaikioturt16Geriamojovande7</vt:lpstr>
      <vt:lpstr>'Forma 13'!VAS084_F_Ilgalaikioturt16Geriamojovande8</vt:lpstr>
      <vt:lpstr>VAS084_F_Ilgalaikioturt16Geriamojovande8</vt:lpstr>
      <vt:lpstr>'Forma 13'!VAS084_F_Ilgalaikioturt16Geriamojovande9</vt:lpstr>
      <vt:lpstr>VAS084_F_Ilgalaikioturt16Geriamojovande9</vt:lpstr>
      <vt:lpstr>'Forma 13'!VAS084_F_Ilgalaikioturt16Inventorinisnu1</vt:lpstr>
      <vt:lpstr>VAS084_F_Ilgalaikioturt16Inventorinisnu1</vt:lpstr>
      <vt:lpstr>'Forma 13'!VAS084_F_Ilgalaikioturt16Kitareguliuoja1</vt:lpstr>
      <vt:lpstr>VAS084_F_Ilgalaikioturt16Kitareguliuoja1</vt:lpstr>
      <vt:lpstr>'Forma 13'!VAS084_F_Ilgalaikioturt16Kitosveiklosne1</vt:lpstr>
      <vt:lpstr>VAS084_F_Ilgalaikioturt16Kitosveiklosne1</vt:lpstr>
      <vt:lpstr>'Forma 13'!VAS084_F_Ilgalaikioturt16Lrklimatokaito1</vt:lpstr>
      <vt:lpstr>VAS084_F_Ilgalaikioturt16Lrklimatokaito1</vt:lpstr>
      <vt:lpstr>'Forma 13'!VAS084_F_Ilgalaikioturt16Nuotekudumblot1</vt:lpstr>
      <vt:lpstr>VAS084_F_Ilgalaikioturt16Nuotekudumblot1</vt:lpstr>
      <vt:lpstr>'Forma 13'!VAS084_F_Ilgalaikioturt16Nuotekusurinki1</vt:lpstr>
      <vt:lpstr>VAS084_F_Ilgalaikioturt16Nuotekusurinki1</vt:lpstr>
      <vt:lpstr>'Forma 13'!VAS084_F_Ilgalaikioturt16Nuotekuvalymas1</vt:lpstr>
      <vt:lpstr>VAS084_F_Ilgalaikioturt16Nuotekuvalymas1</vt:lpstr>
      <vt:lpstr>'Forma 13'!VAS084_F_Ilgalaikioturt16Pavirsiniunuot1</vt:lpstr>
      <vt:lpstr>VAS084_F_Ilgalaikioturt16Pavirsiniunuot1</vt:lpstr>
      <vt:lpstr>'Forma 13'!VAS084_F_Ilgalaikioturt16Turtovienetask1</vt:lpstr>
      <vt:lpstr>VAS084_F_Ilgalaikioturt16Turtovienetask1</vt:lpstr>
      <vt:lpstr>'Forma 13'!VAS084_F_Ilgalaikioturt17Apskaitosveikla1</vt:lpstr>
      <vt:lpstr>VAS084_F_Ilgalaikioturt17Apskaitosveikla1</vt:lpstr>
      <vt:lpstr>'Forma 13'!VAS084_F_Ilgalaikioturt17Geriamojovande7</vt:lpstr>
      <vt:lpstr>VAS084_F_Ilgalaikioturt17Geriamojovande7</vt:lpstr>
      <vt:lpstr>'Forma 13'!VAS084_F_Ilgalaikioturt17Geriamojovande8</vt:lpstr>
      <vt:lpstr>VAS084_F_Ilgalaikioturt17Geriamojovande8</vt:lpstr>
      <vt:lpstr>'Forma 13'!VAS084_F_Ilgalaikioturt17Geriamojovande9</vt:lpstr>
      <vt:lpstr>VAS084_F_Ilgalaikioturt17Geriamojovande9</vt:lpstr>
      <vt:lpstr>'Forma 13'!VAS084_F_Ilgalaikioturt17Inventorinisnu1</vt:lpstr>
      <vt:lpstr>VAS084_F_Ilgalaikioturt17Inventorinisnu1</vt:lpstr>
      <vt:lpstr>'Forma 13'!VAS084_F_Ilgalaikioturt17Kitareguliuoja1</vt:lpstr>
      <vt:lpstr>VAS084_F_Ilgalaikioturt17Kitareguliuoja1</vt:lpstr>
      <vt:lpstr>'Forma 13'!VAS084_F_Ilgalaikioturt17Kitosveiklosne1</vt:lpstr>
      <vt:lpstr>VAS084_F_Ilgalaikioturt17Kitosveiklosne1</vt:lpstr>
      <vt:lpstr>'Forma 13'!VAS084_F_Ilgalaikioturt17Lrklimatokaito1</vt:lpstr>
      <vt:lpstr>VAS084_F_Ilgalaikioturt17Lrklimatokaito1</vt:lpstr>
      <vt:lpstr>'Forma 13'!VAS084_F_Ilgalaikioturt17Nuotekudumblot1</vt:lpstr>
      <vt:lpstr>VAS084_F_Ilgalaikioturt17Nuotekudumblot1</vt:lpstr>
      <vt:lpstr>'Forma 13'!VAS084_F_Ilgalaikioturt17Nuotekusurinki1</vt:lpstr>
      <vt:lpstr>VAS084_F_Ilgalaikioturt17Nuotekusurinki1</vt:lpstr>
      <vt:lpstr>'Forma 13'!VAS084_F_Ilgalaikioturt17Nuotekuvalymas1</vt:lpstr>
      <vt:lpstr>VAS084_F_Ilgalaikioturt17Nuotekuvalymas1</vt:lpstr>
      <vt:lpstr>'Forma 13'!VAS084_F_Ilgalaikioturt17Pavirsiniunuot1</vt:lpstr>
      <vt:lpstr>VAS084_F_Ilgalaikioturt17Pavirsiniunuot1</vt:lpstr>
      <vt:lpstr>'Forma 13'!VAS084_F_Ilgalaikioturt17Turtovienetask1</vt:lpstr>
      <vt:lpstr>VAS084_F_Ilgalaikioturt17Turtovienetask1</vt:lpstr>
      <vt:lpstr>'Forma 13'!VAS084_F_Ilgalaikioturt18Apskaitosveikla1</vt:lpstr>
      <vt:lpstr>VAS084_F_Ilgalaikioturt18Apskaitosveikla1</vt:lpstr>
      <vt:lpstr>'Forma 13'!VAS084_F_Ilgalaikioturt18Geriamojovande7</vt:lpstr>
      <vt:lpstr>VAS084_F_Ilgalaikioturt18Geriamojovande7</vt:lpstr>
      <vt:lpstr>'Forma 13'!VAS084_F_Ilgalaikioturt18Geriamojovande8</vt:lpstr>
      <vt:lpstr>VAS084_F_Ilgalaikioturt18Geriamojovande8</vt:lpstr>
      <vt:lpstr>'Forma 13'!VAS084_F_Ilgalaikioturt18Geriamojovande9</vt:lpstr>
      <vt:lpstr>VAS084_F_Ilgalaikioturt18Geriamojovande9</vt:lpstr>
      <vt:lpstr>'Forma 13'!VAS084_F_Ilgalaikioturt18Inventorinisnu1</vt:lpstr>
      <vt:lpstr>VAS084_F_Ilgalaikioturt18Inventorinisnu1</vt:lpstr>
      <vt:lpstr>'Forma 13'!VAS084_F_Ilgalaikioturt18Kitareguliuoja1</vt:lpstr>
      <vt:lpstr>VAS084_F_Ilgalaikioturt18Kitareguliuoja1</vt:lpstr>
      <vt:lpstr>'Forma 13'!VAS084_F_Ilgalaikioturt18Kitosveiklosne1</vt:lpstr>
      <vt:lpstr>VAS084_F_Ilgalaikioturt18Kitosveiklosne1</vt:lpstr>
      <vt:lpstr>'Forma 13'!VAS084_F_Ilgalaikioturt18Lrklimatokaito1</vt:lpstr>
      <vt:lpstr>VAS084_F_Ilgalaikioturt18Lrklimatokaito1</vt:lpstr>
      <vt:lpstr>'Forma 13'!VAS084_F_Ilgalaikioturt18Nuotekudumblot1</vt:lpstr>
      <vt:lpstr>VAS084_F_Ilgalaikioturt18Nuotekudumblot1</vt:lpstr>
      <vt:lpstr>'Forma 13'!VAS084_F_Ilgalaikioturt18Nuotekusurinki1</vt:lpstr>
      <vt:lpstr>VAS084_F_Ilgalaikioturt18Nuotekusurinki1</vt:lpstr>
      <vt:lpstr>'Forma 13'!VAS084_F_Ilgalaikioturt18Nuotekuvalymas1</vt:lpstr>
      <vt:lpstr>VAS084_F_Ilgalaikioturt18Nuotekuvalymas1</vt:lpstr>
      <vt:lpstr>'Forma 13'!VAS084_F_Ilgalaikioturt18Pavirsiniunuot1</vt:lpstr>
      <vt:lpstr>VAS084_F_Ilgalaikioturt18Pavirsiniunuot1</vt:lpstr>
      <vt:lpstr>'Forma 13'!VAS084_F_Ilgalaikioturt18Turtovienetask1</vt:lpstr>
      <vt:lpstr>VAS084_F_Ilgalaikioturt18Turtovienetask1</vt:lpstr>
      <vt:lpstr>'Forma 13'!VAS084_F_Ilgalaikioturt19Apskaitosveikla1</vt:lpstr>
      <vt:lpstr>VAS084_F_Ilgalaikioturt19Apskaitosveikla1</vt:lpstr>
      <vt:lpstr>'Forma 13'!VAS084_F_Ilgalaikioturt19Geriamojovande7</vt:lpstr>
      <vt:lpstr>VAS084_F_Ilgalaikioturt19Geriamojovande7</vt:lpstr>
      <vt:lpstr>'Forma 13'!VAS084_F_Ilgalaikioturt19Geriamojovande8</vt:lpstr>
      <vt:lpstr>VAS084_F_Ilgalaikioturt19Geriamojovande8</vt:lpstr>
      <vt:lpstr>'Forma 13'!VAS084_F_Ilgalaikioturt19Geriamojovande9</vt:lpstr>
      <vt:lpstr>VAS084_F_Ilgalaikioturt19Geriamojovande9</vt:lpstr>
      <vt:lpstr>'Forma 13'!VAS084_F_Ilgalaikioturt19Inventorinisnu1</vt:lpstr>
      <vt:lpstr>VAS084_F_Ilgalaikioturt19Inventorinisnu1</vt:lpstr>
      <vt:lpstr>'Forma 13'!VAS084_F_Ilgalaikioturt19Kitareguliuoja1</vt:lpstr>
      <vt:lpstr>VAS084_F_Ilgalaikioturt19Kitareguliuoja1</vt:lpstr>
      <vt:lpstr>'Forma 13'!VAS084_F_Ilgalaikioturt19Kitosveiklosne1</vt:lpstr>
      <vt:lpstr>VAS084_F_Ilgalaikioturt19Kitosveiklosne1</vt:lpstr>
      <vt:lpstr>'Forma 13'!VAS084_F_Ilgalaikioturt19Lrklimatokaito1</vt:lpstr>
      <vt:lpstr>VAS084_F_Ilgalaikioturt19Lrklimatokaito1</vt:lpstr>
      <vt:lpstr>'Forma 13'!VAS084_F_Ilgalaikioturt19Nuotekudumblot1</vt:lpstr>
      <vt:lpstr>VAS084_F_Ilgalaikioturt19Nuotekudumblot1</vt:lpstr>
      <vt:lpstr>'Forma 13'!VAS084_F_Ilgalaikioturt19Nuotekusurinki1</vt:lpstr>
      <vt:lpstr>VAS084_F_Ilgalaikioturt19Nuotekusurinki1</vt:lpstr>
      <vt:lpstr>'Forma 13'!VAS084_F_Ilgalaikioturt19Nuotekuvalymas1</vt:lpstr>
      <vt:lpstr>VAS084_F_Ilgalaikioturt19Nuotekuvalymas1</vt:lpstr>
      <vt:lpstr>'Forma 13'!VAS084_F_Ilgalaikioturt19Pavirsiniunuot1</vt:lpstr>
      <vt:lpstr>VAS084_F_Ilgalaikioturt19Pavirsiniunuot1</vt:lpstr>
      <vt:lpstr>'Forma 13'!VAS084_F_Ilgalaikioturt19Turtovienetask1</vt:lpstr>
      <vt:lpstr>VAS084_F_Ilgalaikioturt19Turtovienetask1</vt:lpstr>
      <vt:lpstr>'Forma 13'!VAS084_F_Ilgalaikioturt1Apskaitosveikla1</vt:lpstr>
      <vt:lpstr>VAS084_F_Ilgalaikioturt1Apskaitosveikla1</vt:lpstr>
      <vt:lpstr>'Forma 13'!VAS084_F_Ilgalaikioturt1Geriamojovande7</vt:lpstr>
      <vt:lpstr>VAS084_F_Ilgalaikioturt1Geriamojovande7</vt:lpstr>
      <vt:lpstr>'Forma 13'!VAS084_F_Ilgalaikioturt1Geriamojovande8</vt:lpstr>
      <vt:lpstr>VAS084_F_Ilgalaikioturt1Geriamojovande8</vt:lpstr>
      <vt:lpstr>'Forma 13'!VAS084_F_Ilgalaikioturt1Geriamojovande9</vt:lpstr>
      <vt:lpstr>VAS084_F_Ilgalaikioturt1Geriamojovande9</vt:lpstr>
      <vt:lpstr>'Forma 13'!VAS084_F_Ilgalaikioturt1Inventorinisnu1</vt:lpstr>
      <vt:lpstr>VAS084_F_Ilgalaikioturt1Inventorinisnu1</vt:lpstr>
      <vt:lpstr>'Forma 13'!VAS084_F_Ilgalaikioturt1Kitareguliuoja1</vt:lpstr>
      <vt:lpstr>VAS084_F_Ilgalaikioturt1Kitareguliuoja1</vt:lpstr>
      <vt:lpstr>'Forma 13'!VAS084_F_Ilgalaikioturt1Kitosveiklosne1</vt:lpstr>
      <vt:lpstr>VAS084_F_Ilgalaikioturt1Kitosveiklosne1</vt:lpstr>
      <vt:lpstr>'Forma 13'!VAS084_F_Ilgalaikioturt1Lrklimatokaito1</vt:lpstr>
      <vt:lpstr>VAS084_F_Ilgalaikioturt1Lrklimatokaito1</vt:lpstr>
      <vt:lpstr>'Forma 13'!VAS084_F_Ilgalaikioturt1Nuotekudumblot1</vt:lpstr>
      <vt:lpstr>VAS084_F_Ilgalaikioturt1Nuotekudumblot1</vt:lpstr>
      <vt:lpstr>'Forma 13'!VAS084_F_Ilgalaikioturt1Nuotekusurinki1</vt:lpstr>
      <vt:lpstr>VAS084_F_Ilgalaikioturt1Nuotekusurinki1</vt:lpstr>
      <vt:lpstr>'Forma 13'!VAS084_F_Ilgalaikioturt1Nuotekuvalymas1</vt:lpstr>
      <vt:lpstr>VAS084_F_Ilgalaikioturt1Nuotekuvalymas1</vt:lpstr>
      <vt:lpstr>'Forma 13'!VAS084_F_Ilgalaikioturt1Pavirsiniunuot1</vt:lpstr>
      <vt:lpstr>VAS084_F_Ilgalaikioturt1Pavirsiniunuot1</vt:lpstr>
      <vt:lpstr>'Forma 13'!VAS084_F_Ilgalaikioturt1Turtovienetask1</vt:lpstr>
      <vt:lpstr>VAS084_F_Ilgalaikioturt1Turtovienetask1</vt:lpstr>
      <vt:lpstr>'Forma 13'!VAS084_F_Ilgalaikioturt20Apskaitosveikla1</vt:lpstr>
      <vt:lpstr>VAS084_F_Ilgalaikioturt20Apskaitosveikla1</vt:lpstr>
      <vt:lpstr>'Forma 13'!VAS084_F_Ilgalaikioturt20Geriamojovande7</vt:lpstr>
      <vt:lpstr>VAS084_F_Ilgalaikioturt20Geriamojovande7</vt:lpstr>
      <vt:lpstr>'Forma 13'!VAS084_F_Ilgalaikioturt20Geriamojovande8</vt:lpstr>
      <vt:lpstr>VAS084_F_Ilgalaikioturt20Geriamojovande8</vt:lpstr>
      <vt:lpstr>'Forma 13'!VAS084_F_Ilgalaikioturt20Geriamojovande9</vt:lpstr>
      <vt:lpstr>VAS084_F_Ilgalaikioturt20Geriamojovande9</vt:lpstr>
      <vt:lpstr>'Forma 13'!VAS084_F_Ilgalaikioturt20Inventorinisnu1</vt:lpstr>
      <vt:lpstr>VAS084_F_Ilgalaikioturt20Inventorinisnu1</vt:lpstr>
      <vt:lpstr>'Forma 13'!VAS084_F_Ilgalaikioturt20Kitareguliuoja1</vt:lpstr>
      <vt:lpstr>VAS084_F_Ilgalaikioturt20Kitareguliuoja1</vt:lpstr>
      <vt:lpstr>'Forma 13'!VAS084_F_Ilgalaikioturt20Kitosveiklosne1</vt:lpstr>
      <vt:lpstr>VAS084_F_Ilgalaikioturt20Kitosveiklosne1</vt:lpstr>
      <vt:lpstr>'Forma 13'!VAS084_F_Ilgalaikioturt20Lrklimatokaito1</vt:lpstr>
      <vt:lpstr>VAS084_F_Ilgalaikioturt20Lrklimatokaito1</vt:lpstr>
      <vt:lpstr>'Forma 13'!VAS084_F_Ilgalaikioturt20Nuotekudumblot1</vt:lpstr>
      <vt:lpstr>VAS084_F_Ilgalaikioturt20Nuotekudumblot1</vt:lpstr>
      <vt:lpstr>'Forma 13'!VAS084_F_Ilgalaikioturt20Nuotekusurinki1</vt:lpstr>
      <vt:lpstr>VAS084_F_Ilgalaikioturt20Nuotekusurinki1</vt:lpstr>
      <vt:lpstr>'Forma 13'!VAS084_F_Ilgalaikioturt20Nuotekuvalymas1</vt:lpstr>
      <vt:lpstr>VAS084_F_Ilgalaikioturt20Nuotekuvalymas1</vt:lpstr>
      <vt:lpstr>'Forma 13'!VAS084_F_Ilgalaikioturt20Pavirsiniunuot1</vt:lpstr>
      <vt:lpstr>VAS084_F_Ilgalaikioturt20Pavirsiniunuot1</vt:lpstr>
      <vt:lpstr>'Forma 13'!VAS084_F_Ilgalaikioturt20Turtovienetask1</vt:lpstr>
      <vt:lpstr>VAS084_F_Ilgalaikioturt20Turtovienetask1</vt:lpstr>
      <vt:lpstr>'Forma 13'!VAS084_F_Ilgalaikioturt21Apskaitosveikla1</vt:lpstr>
      <vt:lpstr>VAS084_F_Ilgalaikioturt21Apskaitosveikla1</vt:lpstr>
      <vt:lpstr>'Forma 13'!VAS084_F_Ilgalaikioturt21Geriamojovande7</vt:lpstr>
      <vt:lpstr>VAS084_F_Ilgalaikioturt21Geriamojovande7</vt:lpstr>
      <vt:lpstr>'Forma 13'!VAS084_F_Ilgalaikioturt21Geriamojovande8</vt:lpstr>
      <vt:lpstr>VAS084_F_Ilgalaikioturt21Geriamojovande8</vt:lpstr>
      <vt:lpstr>'Forma 13'!VAS084_F_Ilgalaikioturt21Geriamojovande9</vt:lpstr>
      <vt:lpstr>VAS084_F_Ilgalaikioturt21Geriamojovande9</vt:lpstr>
      <vt:lpstr>'Forma 13'!VAS084_F_Ilgalaikioturt21Inventorinisnu1</vt:lpstr>
      <vt:lpstr>VAS084_F_Ilgalaikioturt21Inventorinisnu1</vt:lpstr>
      <vt:lpstr>'Forma 13'!VAS084_F_Ilgalaikioturt21Kitareguliuoja1</vt:lpstr>
      <vt:lpstr>VAS084_F_Ilgalaikioturt21Kitareguliuoja1</vt:lpstr>
      <vt:lpstr>'Forma 13'!VAS084_F_Ilgalaikioturt21Kitosveiklosne1</vt:lpstr>
      <vt:lpstr>VAS084_F_Ilgalaikioturt21Kitosveiklosne1</vt:lpstr>
      <vt:lpstr>'Forma 13'!VAS084_F_Ilgalaikioturt21Lrklimatokaito1</vt:lpstr>
      <vt:lpstr>VAS084_F_Ilgalaikioturt21Lrklimatokaito1</vt:lpstr>
      <vt:lpstr>'Forma 13'!VAS084_F_Ilgalaikioturt21Nuotekudumblot1</vt:lpstr>
      <vt:lpstr>VAS084_F_Ilgalaikioturt21Nuotekudumblot1</vt:lpstr>
      <vt:lpstr>'Forma 13'!VAS084_F_Ilgalaikioturt21Nuotekusurinki1</vt:lpstr>
      <vt:lpstr>VAS084_F_Ilgalaikioturt21Nuotekusurinki1</vt:lpstr>
      <vt:lpstr>'Forma 13'!VAS084_F_Ilgalaikioturt21Nuotekuvalymas1</vt:lpstr>
      <vt:lpstr>VAS084_F_Ilgalaikioturt21Nuotekuvalymas1</vt:lpstr>
      <vt:lpstr>'Forma 13'!VAS084_F_Ilgalaikioturt21Pavirsiniunuot1</vt:lpstr>
      <vt:lpstr>VAS084_F_Ilgalaikioturt21Pavirsiniunuot1</vt:lpstr>
      <vt:lpstr>'Forma 13'!VAS084_F_Ilgalaikioturt21Turtovienetask1</vt:lpstr>
      <vt:lpstr>VAS084_F_Ilgalaikioturt21Turtovienetask1</vt:lpstr>
      <vt:lpstr>'Forma 13'!VAS084_F_Ilgalaikioturt22Apskaitosveikla1</vt:lpstr>
      <vt:lpstr>VAS084_F_Ilgalaikioturt22Apskaitosveikla1</vt:lpstr>
      <vt:lpstr>'Forma 13'!VAS084_F_Ilgalaikioturt22Geriamojovande7</vt:lpstr>
      <vt:lpstr>VAS084_F_Ilgalaikioturt22Geriamojovande7</vt:lpstr>
      <vt:lpstr>'Forma 13'!VAS084_F_Ilgalaikioturt22Geriamojovande8</vt:lpstr>
      <vt:lpstr>VAS084_F_Ilgalaikioturt22Geriamojovande8</vt:lpstr>
      <vt:lpstr>'Forma 13'!VAS084_F_Ilgalaikioturt22Geriamojovande9</vt:lpstr>
      <vt:lpstr>VAS084_F_Ilgalaikioturt22Geriamojovande9</vt:lpstr>
      <vt:lpstr>'Forma 13'!VAS084_F_Ilgalaikioturt22Inventorinisnu1</vt:lpstr>
      <vt:lpstr>VAS084_F_Ilgalaikioturt22Inventorinisnu1</vt:lpstr>
      <vt:lpstr>'Forma 13'!VAS084_F_Ilgalaikioturt22Kitareguliuoja1</vt:lpstr>
      <vt:lpstr>VAS084_F_Ilgalaikioturt22Kitareguliuoja1</vt:lpstr>
      <vt:lpstr>'Forma 13'!VAS084_F_Ilgalaikioturt22Kitosveiklosne1</vt:lpstr>
      <vt:lpstr>VAS084_F_Ilgalaikioturt22Kitosveiklosne1</vt:lpstr>
      <vt:lpstr>'Forma 13'!VAS084_F_Ilgalaikioturt22Lrklimatokaito1</vt:lpstr>
      <vt:lpstr>VAS084_F_Ilgalaikioturt22Lrklimatokaito1</vt:lpstr>
      <vt:lpstr>'Forma 13'!VAS084_F_Ilgalaikioturt22Nuotekudumblot1</vt:lpstr>
      <vt:lpstr>VAS084_F_Ilgalaikioturt22Nuotekudumblot1</vt:lpstr>
      <vt:lpstr>'Forma 13'!VAS084_F_Ilgalaikioturt22Nuotekusurinki1</vt:lpstr>
      <vt:lpstr>VAS084_F_Ilgalaikioturt22Nuotekusurinki1</vt:lpstr>
      <vt:lpstr>'Forma 13'!VAS084_F_Ilgalaikioturt22Nuotekuvalymas1</vt:lpstr>
      <vt:lpstr>VAS084_F_Ilgalaikioturt22Nuotekuvalymas1</vt:lpstr>
      <vt:lpstr>'Forma 13'!VAS084_F_Ilgalaikioturt22Pavirsiniunuot1</vt:lpstr>
      <vt:lpstr>VAS084_F_Ilgalaikioturt22Pavirsiniunuot1</vt:lpstr>
      <vt:lpstr>'Forma 13'!VAS084_F_Ilgalaikioturt22Turtovienetask1</vt:lpstr>
      <vt:lpstr>VAS084_F_Ilgalaikioturt22Turtovienetask1</vt:lpstr>
      <vt:lpstr>'Forma 13'!VAS084_F_Ilgalaikioturt23Apskaitosveikla1</vt:lpstr>
      <vt:lpstr>VAS084_F_Ilgalaikioturt23Apskaitosveikla1</vt:lpstr>
      <vt:lpstr>'Forma 13'!VAS084_F_Ilgalaikioturt23Geriamojovande7</vt:lpstr>
      <vt:lpstr>VAS084_F_Ilgalaikioturt23Geriamojovande7</vt:lpstr>
      <vt:lpstr>'Forma 13'!VAS084_F_Ilgalaikioturt23Geriamojovande8</vt:lpstr>
      <vt:lpstr>VAS084_F_Ilgalaikioturt23Geriamojovande8</vt:lpstr>
      <vt:lpstr>'Forma 13'!VAS084_F_Ilgalaikioturt23Geriamojovande9</vt:lpstr>
      <vt:lpstr>VAS084_F_Ilgalaikioturt23Geriamojovande9</vt:lpstr>
      <vt:lpstr>'Forma 13'!VAS084_F_Ilgalaikioturt23Inventorinisnu1</vt:lpstr>
      <vt:lpstr>VAS084_F_Ilgalaikioturt23Inventorinisnu1</vt:lpstr>
      <vt:lpstr>'Forma 13'!VAS084_F_Ilgalaikioturt23Kitareguliuoja1</vt:lpstr>
      <vt:lpstr>VAS084_F_Ilgalaikioturt23Kitareguliuoja1</vt:lpstr>
      <vt:lpstr>'Forma 13'!VAS084_F_Ilgalaikioturt23Kitosveiklosne1</vt:lpstr>
      <vt:lpstr>VAS084_F_Ilgalaikioturt23Kitosveiklosne1</vt:lpstr>
      <vt:lpstr>'Forma 13'!VAS084_F_Ilgalaikioturt23Lrklimatokaito1</vt:lpstr>
      <vt:lpstr>VAS084_F_Ilgalaikioturt23Lrklimatokaito1</vt:lpstr>
      <vt:lpstr>'Forma 13'!VAS084_F_Ilgalaikioturt23Nuotekudumblot1</vt:lpstr>
      <vt:lpstr>VAS084_F_Ilgalaikioturt23Nuotekudumblot1</vt:lpstr>
      <vt:lpstr>'Forma 13'!VAS084_F_Ilgalaikioturt23Nuotekusurinki1</vt:lpstr>
      <vt:lpstr>VAS084_F_Ilgalaikioturt23Nuotekusurinki1</vt:lpstr>
      <vt:lpstr>'Forma 13'!VAS084_F_Ilgalaikioturt23Nuotekuvalymas1</vt:lpstr>
      <vt:lpstr>VAS084_F_Ilgalaikioturt23Nuotekuvalymas1</vt:lpstr>
      <vt:lpstr>'Forma 13'!VAS084_F_Ilgalaikioturt23Pavirsiniunuot1</vt:lpstr>
      <vt:lpstr>VAS084_F_Ilgalaikioturt23Pavirsiniunuot1</vt:lpstr>
      <vt:lpstr>'Forma 13'!VAS084_F_Ilgalaikioturt23Turtovienetask1</vt:lpstr>
      <vt:lpstr>VAS084_F_Ilgalaikioturt23Turtovienetask1</vt:lpstr>
      <vt:lpstr>'Forma 13'!VAS084_F_Ilgalaikioturt24Apskaitosveikla1</vt:lpstr>
      <vt:lpstr>VAS084_F_Ilgalaikioturt24Apskaitosveikla1</vt:lpstr>
      <vt:lpstr>'Forma 13'!VAS084_F_Ilgalaikioturt24Geriamojovande7</vt:lpstr>
      <vt:lpstr>VAS084_F_Ilgalaikioturt24Geriamojovande7</vt:lpstr>
      <vt:lpstr>'Forma 13'!VAS084_F_Ilgalaikioturt24Geriamojovande8</vt:lpstr>
      <vt:lpstr>VAS084_F_Ilgalaikioturt24Geriamojovande8</vt:lpstr>
      <vt:lpstr>'Forma 13'!VAS084_F_Ilgalaikioturt24Geriamojovande9</vt:lpstr>
      <vt:lpstr>VAS084_F_Ilgalaikioturt24Geriamojovande9</vt:lpstr>
      <vt:lpstr>'Forma 13'!VAS084_F_Ilgalaikioturt24Inventorinisnu1</vt:lpstr>
      <vt:lpstr>VAS084_F_Ilgalaikioturt24Inventorinisnu1</vt:lpstr>
      <vt:lpstr>'Forma 13'!VAS084_F_Ilgalaikioturt24Kitareguliuoja1</vt:lpstr>
      <vt:lpstr>VAS084_F_Ilgalaikioturt24Kitareguliuoja1</vt:lpstr>
      <vt:lpstr>'Forma 13'!VAS084_F_Ilgalaikioturt24Kitosveiklosne1</vt:lpstr>
      <vt:lpstr>VAS084_F_Ilgalaikioturt24Kitosveiklosne1</vt:lpstr>
      <vt:lpstr>'Forma 13'!VAS084_F_Ilgalaikioturt24Lrklimatokaito1</vt:lpstr>
      <vt:lpstr>VAS084_F_Ilgalaikioturt24Lrklimatokaito1</vt:lpstr>
      <vt:lpstr>'Forma 13'!VAS084_F_Ilgalaikioturt24Nuotekudumblot1</vt:lpstr>
      <vt:lpstr>VAS084_F_Ilgalaikioturt24Nuotekudumblot1</vt:lpstr>
      <vt:lpstr>'Forma 13'!VAS084_F_Ilgalaikioturt24Nuotekusurinki1</vt:lpstr>
      <vt:lpstr>VAS084_F_Ilgalaikioturt24Nuotekusurinki1</vt:lpstr>
      <vt:lpstr>'Forma 13'!VAS084_F_Ilgalaikioturt24Nuotekuvalymas1</vt:lpstr>
      <vt:lpstr>VAS084_F_Ilgalaikioturt24Nuotekuvalymas1</vt:lpstr>
      <vt:lpstr>'Forma 13'!VAS084_F_Ilgalaikioturt24Pavirsiniunuot1</vt:lpstr>
      <vt:lpstr>VAS084_F_Ilgalaikioturt24Pavirsiniunuot1</vt:lpstr>
      <vt:lpstr>'Forma 13'!VAS084_F_Ilgalaikioturt24Turtovienetask1</vt:lpstr>
      <vt:lpstr>VAS084_F_Ilgalaikioturt24Turtovienetask1</vt:lpstr>
      <vt:lpstr>'Forma 13'!VAS084_F_Ilgalaikioturt25Apskaitosveikla1</vt:lpstr>
      <vt:lpstr>VAS084_F_Ilgalaikioturt25Apskaitosveikla1</vt:lpstr>
      <vt:lpstr>'Forma 13'!VAS084_F_Ilgalaikioturt25Geriamojovande7</vt:lpstr>
      <vt:lpstr>VAS084_F_Ilgalaikioturt25Geriamojovande7</vt:lpstr>
      <vt:lpstr>'Forma 13'!VAS084_F_Ilgalaikioturt25Geriamojovande8</vt:lpstr>
      <vt:lpstr>VAS084_F_Ilgalaikioturt25Geriamojovande8</vt:lpstr>
      <vt:lpstr>'Forma 13'!VAS084_F_Ilgalaikioturt25Geriamojovande9</vt:lpstr>
      <vt:lpstr>VAS084_F_Ilgalaikioturt25Geriamojovande9</vt:lpstr>
      <vt:lpstr>'Forma 13'!VAS084_F_Ilgalaikioturt25Inventorinisnu1</vt:lpstr>
      <vt:lpstr>VAS084_F_Ilgalaikioturt25Inventorinisnu1</vt:lpstr>
      <vt:lpstr>'Forma 13'!VAS084_F_Ilgalaikioturt25Kitareguliuoja1</vt:lpstr>
      <vt:lpstr>VAS084_F_Ilgalaikioturt25Kitareguliuoja1</vt:lpstr>
      <vt:lpstr>'Forma 13'!VAS084_F_Ilgalaikioturt25Kitosveiklosne1</vt:lpstr>
      <vt:lpstr>VAS084_F_Ilgalaikioturt25Kitosveiklosne1</vt:lpstr>
      <vt:lpstr>'Forma 13'!VAS084_F_Ilgalaikioturt25Lrklimatokaito1</vt:lpstr>
      <vt:lpstr>VAS084_F_Ilgalaikioturt25Lrklimatokaito1</vt:lpstr>
      <vt:lpstr>'Forma 13'!VAS084_F_Ilgalaikioturt25Nuotekudumblot1</vt:lpstr>
      <vt:lpstr>VAS084_F_Ilgalaikioturt25Nuotekudumblot1</vt:lpstr>
      <vt:lpstr>'Forma 13'!VAS084_F_Ilgalaikioturt25Nuotekusurinki1</vt:lpstr>
      <vt:lpstr>VAS084_F_Ilgalaikioturt25Nuotekusurinki1</vt:lpstr>
      <vt:lpstr>'Forma 13'!VAS084_F_Ilgalaikioturt25Nuotekuvalymas1</vt:lpstr>
      <vt:lpstr>VAS084_F_Ilgalaikioturt25Nuotekuvalymas1</vt:lpstr>
      <vt:lpstr>'Forma 13'!VAS084_F_Ilgalaikioturt25Pavirsiniunuot1</vt:lpstr>
      <vt:lpstr>VAS084_F_Ilgalaikioturt25Pavirsiniunuot1</vt:lpstr>
      <vt:lpstr>'Forma 13'!VAS084_F_Ilgalaikioturt25Turtovienetask1</vt:lpstr>
      <vt:lpstr>VAS084_F_Ilgalaikioturt25Turtovienetask1</vt:lpstr>
      <vt:lpstr>'Forma 13'!VAS084_F_Ilgalaikioturt26Apskaitosveikla1</vt:lpstr>
      <vt:lpstr>VAS084_F_Ilgalaikioturt26Apskaitosveikla1</vt:lpstr>
      <vt:lpstr>'Forma 13'!VAS084_F_Ilgalaikioturt26Geriamojovande7</vt:lpstr>
      <vt:lpstr>VAS084_F_Ilgalaikioturt26Geriamojovande7</vt:lpstr>
      <vt:lpstr>'Forma 13'!VAS084_F_Ilgalaikioturt26Geriamojovande8</vt:lpstr>
      <vt:lpstr>VAS084_F_Ilgalaikioturt26Geriamojovande8</vt:lpstr>
      <vt:lpstr>'Forma 13'!VAS084_F_Ilgalaikioturt26Geriamojovande9</vt:lpstr>
      <vt:lpstr>VAS084_F_Ilgalaikioturt26Geriamojovande9</vt:lpstr>
      <vt:lpstr>'Forma 13'!VAS084_F_Ilgalaikioturt26Inventorinisnu1</vt:lpstr>
      <vt:lpstr>VAS084_F_Ilgalaikioturt26Inventorinisnu1</vt:lpstr>
      <vt:lpstr>'Forma 13'!VAS084_F_Ilgalaikioturt26Kitareguliuoja1</vt:lpstr>
      <vt:lpstr>VAS084_F_Ilgalaikioturt26Kitareguliuoja1</vt:lpstr>
      <vt:lpstr>'Forma 13'!VAS084_F_Ilgalaikioturt26Kitosveiklosne1</vt:lpstr>
      <vt:lpstr>VAS084_F_Ilgalaikioturt26Kitosveiklosne1</vt:lpstr>
      <vt:lpstr>'Forma 13'!VAS084_F_Ilgalaikioturt26Lrklimatokaito1</vt:lpstr>
      <vt:lpstr>VAS084_F_Ilgalaikioturt26Lrklimatokaito1</vt:lpstr>
      <vt:lpstr>'Forma 13'!VAS084_F_Ilgalaikioturt26Nuotekudumblot1</vt:lpstr>
      <vt:lpstr>VAS084_F_Ilgalaikioturt26Nuotekudumblot1</vt:lpstr>
      <vt:lpstr>'Forma 13'!VAS084_F_Ilgalaikioturt26Nuotekusurinki1</vt:lpstr>
      <vt:lpstr>VAS084_F_Ilgalaikioturt26Nuotekusurinki1</vt:lpstr>
      <vt:lpstr>'Forma 13'!VAS084_F_Ilgalaikioturt26Nuotekuvalymas1</vt:lpstr>
      <vt:lpstr>VAS084_F_Ilgalaikioturt26Nuotekuvalymas1</vt:lpstr>
      <vt:lpstr>'Forma 13'!VAS084_F_Ilgalaikioturt26Pavirsiniunuot1</vt:lpstr>
      <vt:lpstr>VAS084_F_Ilgalaikioturt26Pavirsiniunuot1</vt:lpstr>
      <vt:lpstr>'Forma 13'!VAS084_F_Ilgalaikioturt26Turtovienetask1</vt:lpstr>
      <vt:lpstr>VAS084_F_Ilgalaikioturt26Turtovienetask1</vt:lpstr>
      <vt:lpstr>'Forma 13'!VAS084_F_Ilgalaikioturt27Apskaitosveikla1</vt:lpstr>
      <vt:lpstr>VAS084_F_Ilgalaikioturt27Apskaitosveikla1</vt:lpstr>
      <vt:lpstr>'Forma 13'!VAS084_F_Ilgalaikioturt27Geriamojovande7</vt:lpstr>
      <vt:lpstr>VAS084_F_Ilgalaikioturt27Geriamojovande7</vt:lpstr>
      <vt:lpstr>'Forma 13'!VAS084_F_Ilgalaikioturt27Geriamojovande8</vt:lpstr>
      <vt:lpstr>VAS084_F_Ilgalaikioturt27Geriamojovande8</vt:lpstr>
      <vt:lpstr>'Forma 13'!VAS084_F_Ilgalaikioturt27Geriamojovande9</vt:lpstr>
      <vt:lpstr>VAS084_F_Ilgalaikioturt27Geriamojovande9</vt:lpstr>
      <vt:lpstr>'Forma 13'!VAS084_F_Ilgalaikioturt27Inventorinisnu1</vt:lpstr>
      <vt:lpstr>VAS084_F_Ilgalaikioturt27Inventorinisnu1</vt:lpstr>
      <vt:lpstr>'Forma 13'!VAS084_F_Ilgalaikioturt27Kitareguliuoja1</vt:lpstr>
      <vt:lpstr>VAS084_F_Ilgalaikioturt27Kitareguliuoja1</vt:lpstr>
      <vt:lpstr>'Forma 13'!VAS084_F_Ilgalaikioturt27Kitosveiklosne1</vt:lpstr>
      <vt:lpstr>VAS084_F_Ilgalaikioturt27Kitosveiklosne1</vt:lpstr>
      <vt:lpstr>'Forma 13'!VAS084_F_Ilgalaikioturt27Lrklimatokaito1</vt:lpstr>
      <vt:lpstr>VAS084_F_Ilgalaikioturt27Lrklimatokaito1</vt:lpstr>
      <vt:lpstr>'Forma 13'!VAS084_F_Ilgalaikioturt27Nuotekudumblot1</vt:lpstr>
      <vt:lpstr>VAS084_F_Ilgalaikioturt27Nuotekudumblot1</vt:lpstr>
      <vt:lpstr>'Forma 13'!VAS084_F_Ilgalaikioturt27Nuotekusurinki1</vt:lpstr>
      <vt:lpstr>VAS084_F_Ilgalaikioturt27Nuotekusurinki1</vt:lpstr>
      <vt:lpstr>'Forma 13'!VAS084_F_Ilgalaikioturt27Nuotekuvalymas1</vt:lpstr>
      <vt:lpstr>VAS084_F_Ilgalaikioturt27Nuotekuvalymas1</vt:lpstr>
      <vt:lpstr>'Forma 13'!VAS084_F_Ilgalaikioturt27Pavirsiniunuot1</vt:lpstr>
      <vt:lpstr>VAS084_F_Ilgalaikioturt27Pavirsiniunuot1</vt:lpstr>
      <vt:lpstr>'Forma 13'!VAS084_F_Ilgalaikioturt27Turtovienetask1</vt:lpstr>
      <vt:lpstr>VAS084_F_Ilgalaikioturt27Turtovienetask1</vt:lpstr>
      <vt:lpstr>'Forma 13'!VAS084_F_Ilgalaikioturt28Apskaitosveikla1</vt:lpstr>
      <vt:lpstr>VAS084_F_Ilgalaikioturt28Apskaitosveikla1</vt:lpstr>
      <vt:lpstr>'Forma 13'!VAS084_F_Ilgalaikioturt28Geriamojovande7</vt:lpstr>
      <vt:lpstr>VAS084_F_Ilgalaikioturt28Geriamojovande7</vt:lpstr>
      <vt:lpstr>'Forma 13'!VAS084_F_Ilgalaikioturt28Geriamojovande8</vt:lpstr>
      <vt:lpstr>VAS084_F_Ilgalaikioturt28Geriamojovande8</vt:lpstr>
      <vt:lpstr>'Forma 13'!VAS084_F_Ilgalaikioturt28Geriamojovande9</vt:lpstr>
      <vt:lpstr>VAS084_F_Ilgalaikioturt28Geriamojovande9</vt:lpstr>
      <vt:lpstr>'Forma 13'!VAS084_F_Ilgalaikioturt28Inventorinisnu1</vt:lpstr>
      <vt:lpstr>VAS084_F_Ilgalaikioturt28Inventorinisnu1</vt:lpstr>
      <vt:lpstr>'Forma 13'!VAS084_F_Ilgalaikioturt28Kitareguliuoja1</vt:lpstr>
      <vt:lpstr>VAS084_F_Ilgalaikioturt28Kitareguliuoja1</vt:lpstr>
      <vt:lpstr>'Forma 13'!VAS084_F_Ilgalaikioturt28Kitosveiklosne1</vt:lpstr>
      <vt:lpstr>VAS084_F_Ilgalaikioturt28Kitosveiklosne1</vt:lpstr>
      <vt:lpstr>'Forma 13'!VAS084_F_Ilgalaikioturt28Lrklimatokaito1</vt:lpstr>
      <vt:lpstr>VAS084_F_Ilgalaikioturt28Lrklimatokaito1</vt:lpstr>
      <vt:lpstr>'Forma 13'!VAS084_F_Ilgalaikioturt28Nuotekudumblot1</vt:lpstr>
      <vt:lpstr>VAS084_F_Ilgalaikioturt28Nuotekudumblot1</vt:lpstr>
      <vt:lpstr>'Forma 13'!VAS084_F_Ilgalaikioturt28Nuotekusurinki1</vt:lpstr>
      <vt:lpstr>VAS084_F_Ilgalaikioturt28Nuotekusurinki1</vt:lpstr>
      <vt:lpstr>'Forma 13'!VAS084_F_Ilgalaikioturt28Nuotekuvalymas1</vt:lpstr>
      <vt:lpstr>VAS084_F_Ilgalaikioturt28Nuotekuvalymas1</vt:lpstr>
      <vt:lpstr>'Forma 13'!VAS084_F_Ilgalaikioturt28Pavirsiniunuot1</vt:lpstr>
      <vt:lpstr>VAS084_F_Ilgalaikioturt28Pavirsiniunuot1</vt:lpstr>
      <vt:lpstr>'Forma 13'!VAS084_F_Ilgalaikioturt28Turtovienetask1</vt:lpstr>
      <vt:lpstr>VAS084_F_Ilgalaikioturt28Turtovienetask1</vt:lpstr>
      <vt:lpstr>'Forma 13'!VAS084_F_Ilgalaikioturt29Apskaitosveikla1</vt:lpstr>
      <vt:lpstr>VAS084_F_Ilgalaikioturt29Apskaitosveikla1</vt:lpstr>
      <vt:lpstr>'Forma 13'!VAS084_F_Ilgalaikioturt29Geriamojovande7</vt:lpstr>
      <vt:lpstr>VAS084_F_Ilgalaikioturt29Geriamojovande7</vt:lpstr>
      <vt:lpstr>'Forma 13'!VAS084_F_Ilgalaikioturt29Geriamojovande8</vt:lpstr>
      <vt:lpstr>VAS084_F_Ilgalaikioturt29Geriamojovande8</vt:lpstr>
      <vt:lpstr>'Forma 13'!VAS084_F_Ilgalaikioturt29Geriamojovande9</vt:lpstr>
      <vt:lpstr>VAS084_F_Ilgalaikioturt29Geriamojovande9</vt:lpstr>
      <vt:lpstr>'Forma 13'!VAS084_F_Ilgalaikioturt29Inventorinisnu1</vt:lpstr>
      <vt:lpstr>VAS084_F_Ilgalaikioturt29Inventorinisnu1</vt:lpstr>
      <vt:lpstr>'Forma 13'!VAS084_F_Ilgalaikioturt29Kitareguliuoja1</vt:lpstr>
      <vt:lpstr>VAS084_F_Ilgalaikioturt29Kitareguliuoja1</vt:lpstr>
      <vt:lpstr>'Forma 13'!VAS084_F_Ilgalaikioturt29Kitosveiklosne1</vt:lpstr>
      <vt:lpstr>VAS084_F_Ilgalaikioturt29Kitosveiklosne1</vt:lpstr>
      <vt:lpstr>'Forma 13'!VAS084_F_Ilgalaikioturt29Lrklimatokaito1</vt:lpstr>
      <vt:lpstr>VAS084_F_Ilgalaikioturt29Lrklimatokaito1</vt:lpstr>
      <vt:lpstr>'Forma 13'!VAS084_F_Ilgalaikioturt29Nuotekudumblot1</vt:lpstr>
      <vt:lpstr>VAS084_F_Ilgalaikioturt29Nuotekudumblot1</vt:lpstr>
      <vt:lpstr>'Forma 13'!VAS084_F_Ilgalaikioturt29Nuotekusurinki1</vt:lpstr>
      <vt:lpstr>VAS084_F_Ilgalaikioturt29Nuotekusurinki1</vt:lpstr>
      <vt:lpstr>'Forma 13'!VAS084_F_Ilgalaikioturt29Nuotekuvalymas1</vt:lpstr>
      <vt:lpstr>VAS084_F_Ilgalaikioturt29Nuotekuvalymas1</vt:lpstr>
      <vt:lpstr>'Forma 13'!VAS084_F_Ilgalaikioturt29Pavirsiniunuot1</vt:lpstr>
      <vt:lpstr>VAS084_F_Ilgalaikioturt29Pavirsiniunuot1</vt:lpstr>
      <vt:lpstr>'Forma 13'!VAS084_F_Ilgalaikioturt29Turtovienetask1</vt:lpstr>
      <vt:lpstr>VAS084_F_Ilgalaikioturt29Turtovienetask1</vt:lpstr>
      <vt:lpstr>'Forma 13'!VAS084_F_Ilgalaikioturt2Apskaitosveikla1</vt:lpstr>
      <vt:lpstr>VAS084_F_Ilgalaikioturt2Apskaitosveikla1</vt:lpstr>
      <vt:lpstr>'Forma 13'!VAS084_F_Ilgalaikioturt2Geriamojovande7</vt:lpstr>
      <vt:lpstr>VAS084_F_Ilgalaikioturt2Geriamojovande7</vt:lpstr>
      <vt:lpstr>'Forma 13'!VAS084_F_Ilgalaikioturt2Geriamojovande8</vt:lpstr>
      <vt:lpstr>VAS084_F_Ilgalaikioturt2Geriamojovande8</vt:lpstr>
      <vt:lpstr>'Forma 13'!VAS084_F_Ilgalaikioturt2Geriamojovande9</vt:lpstr>
      <vt:lpstr>VAS084_F_Ilgalaikioturt2Geriamojovande9</vt:lpstr>
      <vt:lpstr>'Forma 13'!VAS084_F_Ilgalaikioturt2Inventorinisnu1</vt:lpstr>
      <vt:lpstr>VAS084_F_Ilgalaikioturt2Inventorinisnu1</vt:lpstr>
      <vt:lpstr>'Forma 13'!VAS084_F_Ilgalaikioturt2Kitareguliuoja1</vt:lpstr>
      <vt:lpstr>VAS084_F_Ilgalaikioturt2Kitareguliuoja1</vt:lpstr>
      <vt:lpstr>'Forma 13'!VAS084_F_Ilgalaikioturt2Kitosveiklosne1</vt:lpstr>
      <vt:lpstr>VAS084_F_Ilgalaikioturt2Kitosveiklosne1</vt:lpstr>
      <vt:lpstr>'Forma 13'!VAS084_F_Ilgalaikioturt2Lrklimatokaito1</vt:lpstr>
      <vt:lpstr>VAS084_F_Ilgalaikioturt2Lrklimatokaito1</vt:lpstr>
      <vt:lpstr>'Forma 13'!VAS084_F_Ilgalaikioturt2Nuotekudumblot1</vt:lpstr>
      <vt:lpstr>VAS084_F_Ilgalaikioturt2Nuotekudumblot1</vt:lpstr>
      <vt:lpstr>'Forma 13'!VAS084_F_Ilgalaikioturt2Nuotekusurinki1</vt:lpstr>
      <vt:lpstr>VAS084_F_Ilgalaikioturt2Nuotekusurinki1</vt:lpstr>
      <vt:lpstr>'Forma 13'!VAS084_F_Ilgalaikioturt2Nuotekuvalymas1</vt:lpstr>
      <vt:lpstr>VAS084_F_Ilgalaikioturt2Nuotekuvalymas1</vt:lpstr>
      <vt:lpstr>'Forma 13'!VAS084_F_Ilgalaikioturt2Pavirsiniunuot1</vt:lpstr>
      <vt:lpstr>VAS084_F_Ilgalaikioturt2Pavirsiniunuot1</vt:lpstr>
      <vt:lpstr>'Forma 13'!VAS084_F_Ilgalaikioturt2Turtovienetask1</vt:lpstr>
      <vt:lpstr>VAS084_F_Ilgalaikioturt2Turtovienetask1</vt:lpstr>
      <vt:lpstr>'Forma 13'!VAS084_F_Ilgalaikioturt30Apskaitosveikla1</vt:lpstr>
      <vt:lpstr>VAS084_F_Ilgalaikioturt30Apskaitosveikla1</vt:lpstr>
      <vt:lpstr>'Forma 13'!VAS084_F_Ilgalaikioturt30Geriamojovande7</vt:lpstr>
      <vt:lpstr>VAS084_F_Ilgalaikioturt30Geriamojovande7</vt:lpstr>
      <vt:lpstr>'Forma 13'!VAS084_F_Ilgalaikioturt30Geriamojovande8</vt:lpstr>
      <vt:lpstr>VAS084_F_Ilgalaikioturt30Geriamojovande8</vt:lpstr>
      <vt:lpstr>'Forma 13'!VAS084_F_Ilgalaikioturt30Geriamojovande9</vt:lpstr>
      <vt:lpstr>VAS084_F_Ilgalaikioturt30Geriamojovande9</vt:lpstr>
      <vt:lpstr>'Forma 13'!VAS084_F_Ilgalaikioturt30Inventorinisnu1</vt:lpstr>
      <vt:lpstr>VAS084_F_Ilgalaikioturt30Inventorinisnu1</vt:lpstr>
      <vt:lpstr>'Forma 13'!VAS084_F_Ilgalaikioturt30Kitareguliuoja1</vt:lpstr>
      <vt:lpstr>VAS084_F_Ilgalaikioturt30Kitareguliuoja1</vt:lpstr>
      <vt:lpstr>'Forma 13'!VAS084_F_Ilgalaikioturt30Kitosveiklosne1</vt:lpstr>
      <vt:lpstr>VAS084_F_Ilgalaikioturt30Kitosveiklosne1</vt:lpstr>
      <vt:lpstr>'Forma 13'!VAS084_F_Ilgalaikioturt30Lrklimatokaito1</vt:lpstr>
      <vt:lpstr>VAS084_F_Ilgalaikioturt30Lrklimatokaito1</vt:lpstr>
      <vt:lpstr>'Forma 13'!VAS084_F_Ilgalaikioturt30Nuotekudumblot1</vt:lpstr>
      <vt:lpstr>VAS084_F_Ilgalaikioturt30Nuotekudumblot1</vt:lpstr>
      <vt:lpstr>'Forma 13'!VAS084_F_Ilgalaikioturt30Nuotekusurinki1</vt:lpstr>
      <vt:lpstr>VAS084_F_Ilgalaikioturt30Nuotekusurinki1</vt:lpstr>
      <vt:lpstr>'Forma 13'!VAS084_F_Ilgalaikioturt30Nuotekuvalymas1</vt:lpstr>
      <vt:lpstr>VAS084_F_Ilgalaikioturt30Nuotekuvalymas1</vt:lpstr>
      <vt:lpstr>'Forma 13'!VAS084_F_Ilgalaikioturt30Pavirsiniunuot1</vt:lpstr>
      <vt:lpstr>VAS084_F_Ilgalaikioturt30Pavirsiniunuot1</vt:lpstr>
      <vt:lpstr>'Forma 13'!VAS084_F_Ilgalaikioturt30Turtovienetask1</vt:lpstr>
      <vt:lpstr>VAS084_F_Ilgalaikioturt30Turtovienetask1</vt:lpstr>
      <vt:lpstr>'Forma 13'!VAS084_F_Ilgalaikioturt31Apskaitosveikla1</vt:lpstr>
      <vt:lpstr>VAS084_F_Ilgalaikioturt31Apskaitosveikla1</vt:lpstr>
      <vt:lpstr>'Forma 13'!VAS084_F_Ilgalaikioturt31Geriamojovande7</vt:lpstr>
      <vt:lpstr>VAS084_F_Ilgalaikioturt31Geriamojovande7</vt:lpstr>
      <vt:lpstr>'Forma 13'!VAS084_F_Ilgalaikioturt31Geriamojovande8</vt:lpstr>
      <vt:lpstr>VAS084_F_Ilgalaikioturt31Geriamojovande8</vt:lpstr>
      <vt:lpstr>'Forma 13'!VAS084_F_Ilgalaikioturt31Geriamojovande9</vt:lpstr>
      <vt:lpstr>VAS084_F_Ilgalaikioturt31Geriamojovande9</vt:lpstr>
      <vt:lpstr>'Forma 13'!VAS084_F_Ilgalaikioturt31Inventorinisnu1</vt:lpstr>
      <vt:lpstr>VAS084_F_Ilgalaikioturt31Inventorinisnu1</vt:lpstr>
      <vt:lpstr>'Forma 13'!VAS084_F_Ilgalaikioturt31Kitareguliuoja1</vt:lpstr>
      <vt:lpstr>VAS084_F_Ilgalaikioturt31Kitareguliuoja1</vt:lpstr>
      <vt:lpstr>'Forma 13'!VAS084_F_Ilgalaikioturt31Kitosveiklosne1</vt:lpstr>
      <vt:lpstr>VAS084_F_Ilgalaikioturt31Kitosveiklosne1</vt:lpstr>
      <vt:lpstr>'Forma 13'!VAS084_F_Ilgalaikioturt31Lrklimatokaito1</vt:lpstr>
      <vt:lpstr>VAS084_F_Ilgalaikioturt31Lrklimatokaito1</vt:lpstr>
      <vt:lpstr>'Forma 13'!VAS084_F_Ilgalaikioturt31Nuotekudumblot1</vt:lpstr>
      <vt:lpstr>VAS084_F_Ilgalaikioturt31Nuotekudumblot1</vt:lpstr>
      <vt:lpstr>'Forma 13'!VAS084_F_Ilgalaikioturt31Nuotekusurinki1</vt:lpstr>
      <vt:lpstr>VAS084_F_Ilgalaikioturt31Nuotekusurinki1</vt:lpstr>
      <vt:lpstr>'Forma 13'!VAS084_F_Ilgalaikioturt31Nuotekuvalymas1</vt:lpstr>
      <vt:lpstr>VAS084_F_Ilgalaikioturt31Nuotekuvalymas1</vt:lpstr>
      <vt:lpstr>'Forma 13'!VAS084_F_Ilgalaikioturt31Pavirsiniunuot1</vt:lpstr>
      <vt:lpstr>VAS084_F_Ilgalaikioturt31Pavirsiniunuot1</vt:lpstr>
      <vt:lpstr>'Forma 13'!VAS084_F_Ilgalaikioturt31Turtovienetask1</vt:lpstr>
      <vt:lpstr>VAS084_F_Ilgalaikioturt31Turtovienetask1</vt:lpstr>
      <vt:lpstr>'Forma 13'!VAS084_F_Ilgalaikioturt32Apskaitosveikla1</vt:lpstr>
      <vt:lpstr>VAS084_F_Ilgalaikioturt32Apskaitosveikla1</vt:lpstr>
      <vt:lpstr>'Forma 13'!VAS084_F_Ilgalaikioturt32Geriamojovande7</vt:lpstr>
      <vt:lpstr>VAS084_F_Ilgalaikioturt32Geriamojovande7</vt:lpstr>
      <vt:lpstr>'Forma 13'!VAS084_F_Ilgalaikioturt32Geriamojovande8</vt:lpstr>
      <vt:lpstr>VAS084_F_Ilgalaikioturt32Geriamojovande8</vt:lpstr>
      <vt:lpstr>'Forma 13'!VAS084_F_Ilgalaikioturt32Geriamojovande9</vt:lpstr>
      <vt:lpstr>VAS084_F_Ilgalaikioturt32Geriamojovande9</vt:lpstr>
      <vt:lpstr>'Forma 13'!VAS084_F_Ilgalaikioturt32Inventorinisnu1</vt:lpstr>
      <vt:lpstr>VAS084_F_Ilgalaikioturt32Inventorinisnu1</vt:lpstr>
      <vt:lpstr>'Forma 13'!VAS084_F_Ilgalaikioturt32Kitareguliuoja1</vt:lpstr>
      <vt:lpstr>VAS084_F_Ilgalaikioturt32Kitareguliuoja1</vt:lpstr>
      <vt:lpstr>'Forma 13'!VAS084_F_Ilgalaikioturt32Kitosveiklosne1</vt:lpstr>
      <vt:lpstr>VAS084_F_Ilgalaikioturt32Kitosveiklosne1</vt:lpstr>
      <vt:lpstr>'Forma 13'!VAS084_F_Ilgalaikioturt32Lrklimatokaito1</vt:lpstr>
      <vt:lpstr>VAS084_F_Ilgalaikioturt32Lrklimatokaito1</vt:lpstr>
      <vt:lpstr>'Forma 13'!VAS084_F_Ilgalaikioturt32Nuotekudumblot1</vt:lpstr>
      <vt:lpstr>VAS084_F_Ilgalaikioturt32Nuotekudumblot1</vt:lpstr>
      <vt:lpstr>'Forma 13'!VAS084_F_Ilgalaikioturt32Nuotekusurinki1</vt:lpstr>
      <vt:lpstr>VAS084_F_Ilgalaikioturt32Nuotekusurinki1</vt:lpstr>
      <vt:lpstr>'Forma 13'!VAS084_F_Ilgalaikioturt32Nuotekuvalymas1</vt:lpstr>
      <vt:lpstr>VAS084_F_Ilgalaikioturt32Nuotekuvalymas1</vt:lpstr>
      <vt:lpstr>'Forma 13'!VAS084_F_Ilgalaikioturt32Pavirsiniunuot1</vt:lpstr>
      <vt:lpstr>VAS084_F_Ilgalaikioturt32Pavirsiniunuot1</vt:lpstr>
      <vt:lpstr>'Forma 13'!VAS084_F_Ilgalaikioturt32Turtovienetask1</vt:lpstr>
      <vt:lpstr>VAS084_F_Ilgalaikioturt32Turtovienetask1</vt:lpstr>
      <vt:lpstr>'Forma 13'!VAS084_F_Ilgalaikioturt33Apskaitosveikla1</vt:lpstr>
      <vt:lpstr>VAS084_F_Ilgalaikioturt33Apskaitosveikla1</vt:lpstr>
      <vt:lpstr>'Forma 13'!VAS084_F_Ilgalaikioturt33Geriamojovande7</vt:lpstr>
      <vt:lpstr>VAS084_F_Ilgalaikioturt33Geriamojovande7</vt:lpstr>
      <vt:lpstr>'Forma 13'!VAS084_F_Ilgalaikioturt33Geriamojovande8</vt:lpstr>
      <vt:lpstr>VAS084_F_Ilgalaikioturt33Geriamojovande8</vt:lpstr>
      <vt:lpstr>'Forma 13'!VAS084_F_Ilgalaikioturt33Geriamojovande9</vt:lpstr>
      <vt:lpstr>VAS084_F_Ilgalaikioturt33Geriamojovande9</vt:lpstr>
      <vt:lpstr>'Forma 13'!VAS084_F_Ilgalaikioturt33Inventorinisnu1</vt:lpstr>
      <vt:lpstr>VAS084_F_Ilgalaikioturt33Inventorinisnu1</vt:lpstr>
      <vt:lpstr>'Forma 13'!VAS084_F_Ilgalaikioturt33Kitareguliuoja1</vt:lpstr>
      <vt:lpstr>VAS084_F_Ilgalaikioturt33Kitareguliuoja1</vt:lpstr>
      <vt:lpstr>'Forma 13'!VAS084_F_Ilgalaikioturt33Kitosveiklosne1</vt:lpstr>
      <vt:lpstr>VAS084_F_Ilgalaikioturt33Kitosveiklosne1</vt:lpstr>
      <vt:lpstr>'Forma 13'!VAS084_F_Ilgalaikioturt33Lrklimatokaito1</vt:lpstr>
      <vt:lpstr>VAS084_F_Ilgalaikioturt33Lrklimatokaito1</vt:lpstr>
      <vt:lpstr>'Forma 13'!VAS084_F_Ilgalaikioturt33Nuotekudumblot1</vt:lpstr>
      <vt:lpstr>VAS084_F_Ilgalaikioturt33Nuotekudumblot1</vt:lpstr>
      <vt:lpstr>'Forma 13'!VAS084_F_Ilgalaikioturt33Nuotekusurinki1</vt:lpstr>
      <vt:lpstr>VAS084_F_Ilgalaikioturt33Nuotekusurinki1</vt:lpstr>
      <vt:lpstr>'Forma 13'!VAS084_F_Ilgalaikioturt33Nuotekuvalymas1</vt:lpstr>
      <vt:lpstr>VAS084_F_Ilgalaikioturt33Nuotekuvalymas1</vt:lpstr>
      <vt:lpstr>'Forma 13'!VAS084_F_Ilgalaikioturt33Pavirsiniunuot1</vt:lpstr>
      <vt:lpstr>VAS084_F_Ilgalaikioturt33Pavirsiniunuot1</vt:lpstr>
      <vt:lpstr>'Forma 13'!VAS084_F_Ilgalaikioturt33Turtovienetask1</vt:lpstr>
      <vt:lpstr>VAS084_F_Ilgalaikioturt33Turtovienetask1</vt:lpstr>
      <vt:lpstr>'Forma 13'!VAS084_F_Ilgalaikioturt34Apskaitosveikla1</vt:lpstr>
      <vt:lpstr>VAS084_F_Ilgalaikioturt34Apskaitosveikla1</vt:lpstr>
      <vt:lpstr>'Forma 13'!VAS084_F_Ilgalaikioturt34Geriamojovande7</vt:lpstr>
      <vt:lpstr>VAS084_F_Ilgalaikioturt34Geriamojovande7</vt:lpstr>
      <vt:lpstr>'Forma 13'!VAS084_F_Ilgalaikioturt34Geriamojovande8</vt:lpstr>
      <vt:lpstr>VAS084_F_Ilgalaikioturt34Geriamojovande8</vt:lpstr>
      <vt:lpstr>'Forma 13'!VAS084_F_Ilgalaikioturt34Geriamojovande9</vt:lpstr>
      <vt:lpstr>VAS084_F_Ilgalaikioturt34Geriamojovande9</vt:lpstr>
      <vt:lpstr>'Forma 13'!VAS084_F_Ilgalaikioturt34Inventorinisnu1</vt:lpstr>
      <vt:lpstr>VAS084_F_Ilgalaikioturt34Inventorinisnu1</vt:lpstr>
      <vt:lpstr>'Forma 13'!VAS084_F_Ilgalaikioturt34Kitareguliuoja1</vt:lpstr>
      <vt:lpstr>VAS084_F_Ilgalaikioturt34Kitareguliuoja1</vt:lpstr>
      <vt:lpstr>'Forma 13'!VAS084_F_Ilgalaikioturt34Kitosveiklosne1</vt:lpstr>
      <vt:lpstr>VAS084_F_Ilgalaikioturt34Kitosveiklosne1</vt:lpstr>
      <vt:lpstr>'Forma 13'!VAS084_F_Ilgalaikioturt34Lrklimatokaito1</vt:lpstr>
      <vt:lpstr>VAS084_F_Ilgalaikioturt34Lrklimatokaito1</vt:lpstr>
      <vt:lpstr>'Forma 13'!VAS084_F_Ilgalaikioturt34Nuotekudumblot1</vt:lpstr>
      <vt:lpstr>VAS084_F_Ilgalaikioturt34Nuotekudumblot1</vt:lpstr>
      <vt:lpstr>'Forma 13'!VAS084_F_Ilgalaikioturt34Nuotekusurinki1</vt:lpstr>
      <vt:lpstr>VAS084_F_Ilgalaikioturt34Nuotekusurinki1</vt:lpstr>
      <vt:lpstr>'Forma 13'!VAS084_F_Ilgalaikioturt34Nuotekuvalymas1</vt:lpstr>
      <vt:lpstr>VAS084_F_Ilgalaikioturt34Nuotekuvalymas1</vt:lpstr>
      <vt:lpstr>'Forma 13'!VAS084_F_Ilgalaikioturt34Pavirsiniunuot1</vt:lpstr>
      <vt:lpstr>VAS084_F_Ilgalaikioturt34Pavirsiniunuot1</vt:lpstr>
      <vt:lpstr>'Forma 13'!VAS084_F_Ilgalaikioturt34Turtovienetask1</vt:lpstr>
      <vt:lpstr>VAS084_F_Ilgalaikioturt34Turtovienetask1</vt:lpstr>
      <vt:lpstr>'Forma 13'!VAS084_F_Ilgalaikioturt35Apskaitosveikla1</vt:lpstr>
      <vt:lpstr>VAS084_F_Ilgalaikioturt35Apskaitosveikla1</vt:lpstr>
      <vt:lpstr>'Forma 13'!VAS084_F_Ilgalaikioturt35Geriamojovande7</vt:lpstr>
      <vt:lpstr>VAS084_F_Ilgalaikioturt35Geriamojovande7</vt:lpstr>
      <vt:lpstr>'Forma 13'!VAS084_F_Ilgalaikioturt35Geriamojovande8</vt:lpstr>
      <vt:lpstr>VAS084_F_Ilgalaikioturt35Geriamojovande8</vt:lpstr>
      <vt:lpstr>'Forma 13'!VAS084_F_Ilgalaikioturt35Geriamojovande9</vt:lpstr>
      <vt:lpstr>VAS084_F_Ilgalaikioturt35Geriamojovande9</vt:lpstr>
      <vt:lpstr>'Forma 13'!VAS084_F_Ilgalaikioturt35Inventorinisnu1</vt:lpstr>
      <vt:lpstr>VAS084_F_Ilgalaikioturt35Inventorinisnu1</vt:lpstr>
      <vt:lpstr>'Forma 13'!VAS084_F_Ilgalaikioturt35Kitareguliuoja1</vt:lpstr>
      <vt:lpstr>VAS084_F_Ilgalaikioturt35Kitareguliuoja1</vt:lpstr>
      <vt:lpstr>'Forma 13'!VAS084_F_Ilgalaikioturt35Kitosveiklosne1</vt:lpstr>
      <vt:lpstr>VAS084_F_Ilgalaikioturt35Kitosveiklosne1</vt:lpstr>
      <vt:lpstr>'Forma 13'!VAS084_F_Ilgalaikioturt35Lrklimatokaito1</vt:lpstr>
      <vt:lpstr>VAS084_F_Ilgalaikioturt35Lrklimatokaito1</vt:lpstr>
      <vt:lpstr>'Forma 13'!VAS084_F_Ilgalaikioturt35Nuotekudumblot1</vt:lpstr>
      <vt:lpstr>VAS084_F_Ilgalaikioturt35Nuotekudumblot1</vt:lpstr>
      <vt:lpstr>'Forma 13'!VAS084_F_Ilgalaikioturt35Nuotekusurinki1</vt:lpstr>
      <vt:lpstr>VAS084_F_Ilgalaikioturt35Nuotekusurinki1</vt:lpstr>
      <vt:lpstr>'Forma 13'!VAS084_F_Ilgalaikioturt35Nuotekuvalymas1</vt:lpstr>
      <vt:lpstr>VAS084_F_Ilgalaikioturt35Nuotekuvalymas1</vt:lpstr>
      <vt:lpstr>'Forma 13'!VAS084_F_Ilgalaikioturt35Pavirsiniunuot1</vt:lpstr>
      <vt:lpstr>VAS084_F_Ilgalaikioturt35Pavirsiniunuot1</vt:lpstr>
      <vt:lpstr>'Forma 13'!VAS084_F_Ilgalaikioturt35Turtovienetask1</vt:lpstr>
      <vt:lpstr>VAS084_F_Ilgalaikioturt35Turtovienetask1</vt:lpstr>
      <vt:lpstr>'Forma 13'!VAS084_F_Ilgalaikioturt36Apskaitosveikla1</vt:lpstr>
      <vt:lpstr>VAS084_F_Ilgalaikioturt36Apskaitosveikla1</vt:lpstr>
      <vt:lpstr>'Forma 13'!VAS084_F_Ilgalaikioturt36Geriamojovande7</vt:lpstr>
      <vt:lpstr>VAS084_F_Ilgalaikioturt36Geriamojovande7</vt:lpstr>
      <vt:lpstr>'Forma 13'!VAS084_F_Ilgalaikioturt36Geriamojovande8</vt:lpstr>
      <vt:lpstr>VAS084_F_Ilgalaikioturt36Geriamojovande8</vt:lpstr>
      <vt:lpstr>'Forma 13'!VAS084_F_Ilgalaikioturt36Geriamojovande9</vt:lpstr>
      <vt:lpstr>VAS084_F_Ilgalaikioturt36Geriamojovande9</vt:lpstr>
      <vt:lpstr>'Forma 13'!VAS084_F_Ilgalaikioturt36Inventorinisnu1</vt:lpstr>
      <vt:lpstr>VAS084_F_Ilgalaikioturt36Inventorinisnu1</vt:lpstr>
      <vt:lpstr>'Forma 13'!VAS084_F_Ilgalaikioturt36Kitareguliuoja1</vt:lpstr>
      <vt:lpstr>VAS084_F_Ilgalaikioturt36Kitareguliuoja1</vt:lpstr>
      <vt:lpstr>'Forma 13'!VAS084_F_Ilgalaikioturt36Kitosveiklosne1</vt:lpstr>
      <vt:lpstr>VAS084_F_Ilgalaikioturt36Kitosveiklosne1</vt:lpstr>
      <vt:lpstr>'Forma 13'!VAS084_F_Ilgalaikioturt36Lrklimatokaito1</vt:lpstr>
      <vt:lpstr>VAS084_F_Ilgalaikioturt36Lrklimatokaito1</vt:lpstr>
      <vt:lpstr>'Forma 13'!VAS084_F_Ilgalaikioturt36Nuotekudumblot1</vt:lpstr>
      <vt:lpstr>VAS084_F_Ilgalaikioturt36Nuotekudumblot1</vt:lpstr>
      <vt:lpstr>'Forma 13'!VAS084_F_Ilgalaikioturt36Nuotekusurinki1</vt:lpstr>
      <vt:lpstr>VAS084_F_Ilgalaikioturt36Nuotekusurinki1</vt:lpstr>
      <vt:lpstr>'Forma 13'!VAS084_F_Ilgalaikioturt36Nuotekuvalymas1</vt:lpstr>
      <vt:lpstr>VAS084_F_Ilgalaikioturt36Nuotekuvalymas1</vt:lpstr>
      <vt:lpstr>'Forma 13'!VAS084_F_Ilgalaikioturt36Pavirsiniunuot1</vt:lpstr>
      <vt:lpstr>VAS084_F_Ilgalaikioturt36Pavirsiniunuot1</vt:lpstr>
      <vt:lpstr>'Forma 13'!VAS084_F_Ilgalaikioturt36Turtovienetask1</vt:lpstr>
      <vt:lpstr>VAS084_F_Ilgalaikioturt36Turtovienetask1</vt:lpstr>
      <vt:lpstr>'Forma 13'!VAS084_F_Ilgalaikioturt37Apskaitosveikla1</vt:lpstr>
      <vt:lpstr>VAS084_F_Ilgalaikioturt37Apskaitosveikla1</vt:lpstr>
      <vt:lpstr>'Forma 13'!VAS084_F_Ilgalaikioturt37Geriamojovande7</vt:lpstr>
      <vt:lpstr>VAS084_F_Ilgalaikioturt37Geriamojovande7</vt:lpstr>
      <vt:lpstr>'Forma 13'!VAS084_F_Ilgalaikioturt37Geriamojovande8</vt:lpstr>
      <vt:lpstr>VAS084_F_Ilgalaikioturt37Geriamojovande8</vt:lpstr>
      <vt:lpstr>'Forma 13'!VAS084_F_Ilgalaikioturt37Geriamojovande9</vt:lpstr>
      <vt:lpstr>VAS084_F_Ilgalaikioturt37Geriamojovande9</vt:lpstr>
      <vt:lpstr>'Forma 13'!VAS084_F_Ilgalaikioturt37Inventorinisnu1</vt:lpstr>
      <vt:lpstr>VAS084_F_Ilgalaikioturt37Inventorinisnu1</vt:lpstr>
      <vt:lpstr>'Forma 13'!VAS084_F_Ilgalaikioturt37Kitareguliuoja1</vt:lpstr>
      <vt:lpstr>VAS084_F_Ilgalaikioturt37Kitareguliuoja1</vt:lpstr>
      <vt:lpstr>'Forma 13'!VAS084_F_Ilgalaikioturt37Kitosveiklosne1</vt:lpstr>
      <vt:lpstr>VAS084_F_Ilgalaikioturt37Kitosveiklosne1</vt:lpstr>
      <vt:lpstr>'Forma 13'!VAS084_F_Ilgalaikioturt37Lrklimatokaito1</vt:lpstr>
      <vt:lpstr>VAS084_F_Ilgalaikioturt37Lrklimatokaito1</vt:lpstr>
      <vt:lpstr>'Forma 13'!VAS084_F_Ilgalaikioturt37Nuotekudumblot1</vt:lpstr>
      <vt:lpstr>VAS084_F_Ilgalaikioturt37Nuotekudumblot1</vt:lpstr>
      <vt:lpstr>'Forma 13'!VAS084_F_Ilgalaikioturt37Nuotekusurinki1</vt:lpstr>
      <vt:lpstr>VAS084_F_Ilgalaikioturt37Nuotekusurinki1</vt:lpstr>
      <vt:lpstr>'Forma 13'!VAS084_F_Ilgalaikioturt37Nuotekuvalymas1</vt:lpstr>
      <vt:lpstr>VAS084_F_Ilgalaikioturt37Nuotekuvalymas1</vt:lpstr>
      <vt:lpstr>'Forma 13'!VAS084_F_Ilgalaikioturt37Pavirsiniunuot1</vt:lpstr>
      <vt:lpstr>VAS084_F_Ilgalaikioturt37Pavirsiniunuot1</vt:lpstr>
      <vt:lpstr>'Forma 13'!VAS084_F_Ilgalaikioturt37Turtovienetask1</vt:lpstr>
      <vt:lpstr>VAS084_F_Ilgalaikioturt37Turtovienetask1</vt:lpstr>
      <vt:lpstr>'Forma 13'!VAS084_F_Ilgalaikioturt38Apskaitosveikla1</vt:lpstr>
      <vt:lpstr>VAS084_F_Ilgalaikioturt38Apskaitosveikla1</vt:lpstr>
      <vt:lpstr>'Forma 13'!VAS084_F_Ilgalaikioturt38Geriamojovande7</vt:lpstr>
      <vt:lpstr>VAS084_F_Ilgalaikioturt38Geriamojovande7</vt:lpstr>
      <vt:lpstr>'Forma 13'!VAS084_F_Ilgalaikioturt38Geriamojovande8</vt:lpstr>
      <vt:lpstr>VAS084_F_Ilgalaikioturt38Geriamojovande8</vt:lpstr>
      <vt:lpstr>'Forma 13'!VAS084_F_Ilgalaikioturt38Geriamojovande9</vt:lpstr>
      <vt:lpstr>VAS084_F_Ilgalaikioturt38Geriamojovande9</vt:lpstr>
      <vt:lpstr>'Forma 13'!VAS084_F_Ilgalaikioturt38Inventorinisnu1</vt:lpstr>
      <vt:lpstr>VAS084_F_Ilgalaikioturt38Inventorinisnu1</vt:lpstr>
      <vt:lpstr>'Forma 13'!VAS084_F_Ilgalaikioturt38Kitareguliuoja1</vt:lpstr>
      <vt:lpstr>VAS084_F_Ilgalaikioturt38Kitareguliuoja1</vt:lpstr>
      <vt:lpstr>'Forma 13'!VAS084_F_Ilgalaikioturt38Kitosveiklosne1</vt:lpstr>
      <vt:lpstr>VAS084_F_Ilgalaikioturt38Kitosveiklosne1</vt:lpstr>
      <vt:lpstr>'Forma 13'!VAS084_F_Ilgalaikioturt38Lrklimatokaito1</vt:lpstr>
      <vt:lpstr>VAS084_F_Ilgalaikioturt38Lrklimatokaito1</vt:lpstr>
      <vt:lpstr>'Forma 13'!VAS084_F_Ilgalaikioturt38Nuotekudumblot1</vt:lpstr>
      <vt:lpstr>VAS084_F_Ilgalaikioturt38Nuotekudumblot1</vt:lpstr>
      <vt:lpstr>'Forma 13'!VAS084_F_Ilgalaikioturt38Nuotekusurinki1</vt:lpstr>
      <vt:lpstr>VAS084_F_Ilgalaikioturt38Nuotekusurinki1</vt:lpstr>
      <vt:lpstr>'Forma 13'!VAS084_F_Ilgalaikioturt38Nuotekuvalymas1</vt:lpstr>
      <vt:lpstr>VAS084_F_Ilgalaikioturt38Nuotekuvalymas1</vt:lpstr>
      <vt:lpstr>'Forma 13'!VAS084_F_Ilgalaikioturt38Pavirsiniunuot1</vt:lpstr>
      <vt:lpstr>VAS084_F_Ilgalaikioturt38Pavirsiniunuot1</vt:lpstr>
      <vt:lpstr>'Forma 13'!VAS084_F_Ilgalaikioturt38Turtovienetask1</vt:lpstr>
      <vt:lpstr>VAS084_F_Ilgalaikioturt38Turtovienetask1</vt:lpstr>
      <vt:lpstr>'Forma 13'!VAS084_F_Ilgalaikioturt39Apskaitosveikla1</vt:lpstr>
      <vt:lpstr>VAS084_F_Ilgalaikioturt39Apskaitosveikla1</vt:lpstr>
      <vt:lpstr>'Forma 13'!VAS084_F_Ilgalaikioturt39Geriamojovande7</vt:lpstr>
      <vt:lpstr>VAS084_F_Ilgalaikioturt39Geriamojovande7</vt:lpstr>
      <vt:lpstr>'Forma 13'!VAS084_F_Ilgalaikioturt39Geriamojovande8</vt:lpstr>
      <vt:lpstr>VAS084_F_Ilgalaikioturt39Geriamojovande8</vt:lpstr>
      <vt:lpstr>'Forma 13'!VAS084_F_Ilgalaikioturt39Geriamojovande9</vt:lpstr>
      <vt:lpstr>VAS084_F_Ilgalaikioturt39Geriamojovande9</vt:lpstr>
      <vt:lpstr>'Forma 13'!VAS084_F_Ilgalaikioturt39Inventorinisnu1</vt:lpstr>
      <vt:lpstr>VAS084_F_Ilgalaikioturt39Inventorinisnu1</vt:lpstr>
      <vt:lpstr>'Forma 13'!VAS084_F_Ilgalaikioturt39Kitareguliuoja1</vt:lpstr>
      <vt:lpstr>VAS084_F_Ilgalaikioturt39Kitareguliuoja1</vt:lpstr>
      <vt:lpstr>'Forma 13'!VAS084_F_Ilgalaikioturt39Kitosveiklosne1</vt:lpstr>
      <vt:lpstr>VAS084_F_Ilgalaikioturt39Kitosveiklosne1</vt:lpstr>
      <vt:lpstr>'Forma 13'!VAS084_F_Ilgalaikioturt39Lrklimatokaito1</vt:lpstr>
      <vt:lpstr>VAS084_F_Ilgalaikioturt39Lrklimatokaito1</vt:lpstr>
      <vt:lpstr>'Forma 13'!VAS084_F_Ilgalaikioturt39Nuotekudumblot1</vt:lpstr>
      <vt:lpstr>VAS084_F_Ilgalaikioturt39Nuotekudumblot1</vt:lpstr>
      <vt:lpstr>'Forma 13'!VAS084_F_Ilgalaikioturt39Nuotekusurinki1</vt:lpstr>
      <vt:lpstr>VAS084_F_Ilgalaikioturt39Nuotekusurinki1</vt:lpstr>
      <vt:lpstr>'Forma 13'!VAS084_F_Ilgalaikioturt39Nuotekuvalymas1</vt:lpstr>
      <vt:lpstr>VAS084_F_Ilgalaikioturt39Nuotekuvalymas1</vt:lpstr>
      <vt:lpstr>'Forma 13'!VAS084_F_Ilgalaikioturt39Pavirsiniunuot1</vt:lpstr>
      <vt:lpstr>VAS084_F_Ilgalaikioturt39Pavirsiniunuot1</vt:lpstr>
      <vt:lpstr>'Forma 13'!VAS084_F_Ilgalaikioturt39Turtovienetask1</vt:lpstr>
      <vt:lpstr>VAS084_F_Ilgalaikioturt39Turtovienetask1</vt:lpstr>
      <vt:lpstr>'Forma 13'!VAS084_F_Ilgalaikioturt3Apskaitosveikla1</vt:lpstr>
      <vt:lpstr>VAS084_F_Ilgalaikioturt3Apskaitosveikla1</vt:lpstr>
      <vt:lpstr>'Forma 13'!VAS084_F_Ilgalaikioturt3Geriamojovande7</vt:lpstr>
      <vt:lpstr>VAS084_F_Ilgalaikioturt3Geriamojovande7</vt:lpstr>
      <vt:lpstr>'Forma 13'!VAS084_F_Ilgalaikioturt3Geriamojovande8</vt:lpstr>
      <vt:lpstr>VAS084_F_Ilgalaikioturt3Geriamojovande8</vt:lpstr>
      <vt:lpstr>'Forma 13'!VAS084_F_Ilgalaikioturt3Geriamojovande9</vt:lpstr>
      <vt:lpstr>VAS084_F_Ilgalaikioturt3Geriamojovande9</vt:lpstr>
      <vt:lpstr>'Forma 13'!VAS084_F_Ilgalaikioturt3Inventorinisnu1</vt:lpstr>
      <vt:lpstr>VAS084_F_Ilgalaikioturt3Inventorinisnu1</vt:lpstr>
      <vt:lpstr>'Forma 13'!VAS084_F_Ilgalaikioturt3Kitareguliuoja1</vt:lpstr>
      <vt:lpstr>VAS084_F_Ilgalaikioturt3Kitareguliuoja1</vt:lpstr>
      <vt:lpstr>'Forma 13'!VAS084_F_Ilgalaikioturt3Kitosveiklosne1</vt:lpstr>
      <vt:lpstr>VAS084_F_Ilgalaikioturt3Kitosveiklosne1</vt:lpstr>
      <vt:lpstr>'Forma 13'!VAS084_F_Ilgalaikioturt3Lrklimatokaito1</vt:lpstr>
      <vt:lpstr>VAS084_F_Ilgalaikioturt3Lrklimatokaito1</vt:lpstr>
      <vt:lpstr>'Forma 13'!VAS084_F_Ilgalaikioturt3Nuotekudumblot1</vt:lpstr>
      <vt:lpstr>VAS084_F_Ilgalaikioturt3Nuotekudumblot1</vt:lpstr>
      <vt:lpstr>'Forma 13'!VAS084_F_Ilgalaikioturt3Nuotekusurinki1</vt:lpstr>
      <vt:lpstr>VAS084_F_Ilgalaikioturt3Nuotekusurinki1</vt:lpstr>
      <vt:lpstr>'Forma 13'!VAS084_F_Ilgalaikioturt3Nuotekuvalymas1</vt:lpstr>
      <vt:lpstr>VAS084_F_Ilgalaikioturt3Nuotekuvalymas1</vt:lpstr>
      <vt:lpstr>'Forma 13'!VAS084_F_Ilgalaikioturt3Pavirsiniunuot1</vt:lpstr>
      <vt:lpstr>VAS084_F_Ilgalaikioturt3Pavirsiniunuot1</vt:lpstr>
      <vt:lpstr>'Forma 13'!VAS084_F_Ilgalaikioturt3Turtovienetask1</vt:lpstr>
      <vt:lpstr>VAS084_F_Ilgalaikioturt3Turtovienetask1</vt:lpstr>
      <vt:lpstr>'Forma 13'!VAS084_F_Ilgalaikioturt40Apskaitosveikla1</vt:lpstr>
      <vt:lpstr>VAS084_F_Ilgalaikioturt40Apskaitosveikla1</vt:lpstr>
      <vt:lpstr>'Forma 13'!VAS084_F_Ilgalaikioturt40Geriamojovande7</vt:lpstr>
      <vt:lpstr>VAS084_F_Ilgalaikioturt40Geriamojovande7</vt:lpstr>
      <vt:lpstr>'Forma 13'!VAS084_F_Ilgalaikioturt40Geriamojovande8</vt:lpstr>
      <vt:lpstr>VAS084_F_Ilgalaikioturt40Geriamojovande8</vt:lpstr>
      <vt:lpstr>'Forma 13'!VAS084_F_Ilgalaikioturt40Geriamojovande9</vt:lpstr>
      <vt:lpstr>VAS084_F_Ilgalaikioturt40Geriamojovande9</vt:lpstr>
      <vt:lpstr>'Forma 13'!VAS084_F_Ilgalaikioturt40Inventorinisnu1</vt:lpstr>
      <vt:lpstr>VAS084_F_Ilgalaikioturt40Inventorinisnu1</vt:lpstr>
      <vt:lpstr>'Forma 13'!VAS084_F_Ilgalaikioturt40Kitareguliuoja1</vt:lpstr>
      <vt:lpstr>VAS084_F_Ilgalaikioturt40Kitareguliuoja1</vt:lpstr>
      <vt:lpstr>'Forma 13'!VAS084_F_Ilgalaikioturt40Kitosveiklosne1</vt:lpstr>
      <vt:lpstr>VAS084_F_Ilgalaikioturt40Kitosveiklosne1</vt:lpstr>
      <vt:lpstr>'Forma 13'!VAS084_F_Ilgalaikioturt40Lrklimatokaito1</vt:lpstr>
      <vt:lpstr>VAS084_F_Ilgalaikioturt40Lrklimatokaito1</vt:lpstr>
      <vt:lpstr>'Forma 13'!VAS084_F_Ilgalaikioturt40Nuotekudumblot1</vt:lpstr>
      <vt:lpstr>VAS084_F_Ilgalaikioturt40Nuotekudumblot1</vt:lpstr>
      <vt:lpstr>'Forma 13'!VAS084_F_Ilgalaikioturt40Nuotekusurinki1</vt:lpstr>
      <vt:lpstr>VAS084_F_Ilgalaikioturt40Nuotekusurinki1</vt:lpstr>
      <vt:lpstr>'Forma 13'!VAS084_F_Ilgalaikioturt40Nuotekuvalymas1</vt:lpstr>
      <vt:lpstr>VAS084_F_Ilgalaikioturt40Nuotekuvalymas1</vt:lpstr>
      <vt:lpstr>'Forma 13'!VAS084_F_Ilgalaikioturt40Pavirsiniunuot1</vt:lpstr>
      <vt:lpstr>VAS084_F_Ilgalaikioturt40Pavirsiniunuot1</vt:lpstr>
      <vt:lpstr>'Forma 13'!VAS084_F_Ilgalaikioturt40Turtovienetask1</vt:lpstr>
      <vt:lpstr>VAS084_F_Ilgalaikioturt40Turtovienetask1</vt:lpstr>
      <vt:lpstr>'Forma 13'!VAS084_F_Ilgalaikioturt41Apskaitosveikla1</vt:lpstr>
      <vt:lpstr>VAS084_F_Ilgalaikioturt41Apskaitosveikla1</vt:lpstr>
      <vt:lpstr>'Forma 13'!VAS084_F_Ilgalaikioturt41Geriamojovande7</vt:lpstr>
      <vt:lpstr>VAS084_F_Ilgalaikioturt41Geriamojovande7</vt:lpstr>
      <vt:lpstr>'Forma 13'!VAS084_F_Ilgalaikioturt41Geriamojovande8</vt:lpstr>
      <vt:lpstr>VAS084_F_Ilgalaikioturt41Geriamojovande8</vt:lpstr>
      <vt:lpstr>'Forma 13'!VAS084_F_Ilgalaikioturt41Geriamojovande9</vt:lpstr>
      <vt:lpstr>VAS084_F_Ilgalaikioturt41Geriamojovande9</vt:lpstr>
      <vt:lpstr>'Forma 13'!VAS084_F_Ilgalaikioturt41Inventorinisnu1</vt:lpstr>
      <vt:lpstr>VAS084_F_Ilgalaikioturt41Inventorinisnu1</vt:lpstr>
      <vt:lpstr>'Forma 13'!VAS084_F_Ilgalaikioturt41Kitareguliuoja1</vt:lpstr>
      <vt:lpstr>VAS084_F_Ilgalaikioturt41Kitareguliuoja1</vt:lpstr>
      <vt:lpstr>'Forma 13'!VAS084_F_Ilgalaikioturt41Kitosveiklosne1</vt:lpstr>
      <vt:lpstr>VAS084_F_Ilgalaikioturt41Kitosveiklosne1</vt:lpstr>
      <vt:lpstr>'Forma 13'!VAS084_F_Ilgalaikioturt41Lrklimatokaito1</vt:lpstr>
      <vt:lpstr>VAS084_F_Ilgalaikioturt41Lrklimatokaito1</vt:lpstr>
      <vt:lpstr>'Forma 13'!VAS084_F_Ilgalaikioturt41Nuotekudumblot1</vt:lpstr>
      <vt:lpstr>VAS084_F_Ilgalaikioturt41Nuotekudumblot1</vt:lpstr>
      <vt:lpstr>'Forma 13'!VAS084_F_Ilgalaikioturt41Nuotekusurinki1</vt:lpstr>
      <vt:lpstr>VAS084_F_Ilgalaikioturt41Nuotekusurinki1</vt:lpstr>
      <vt:lpstr>'Forma 13'!VAS084_F_Ilgalaikioturt41Nuotekuvalymas1</vt:lpstr>
      <vt:lpstr>VAS084_F_Ilgalaikioturt41Nuotekuvalymas1</vt:lpstr>
      <vt:lpstr>'Forma 13'!VAS084_F_Ilgalaikioturt41Pavirsiniunuot1</vt:lpstr>
      <vt:lpstr>VAS084_F_Ilgalaikioturt41Pavirsiniunuot1</vt:lpstr>
      <vt:lpstr>'Forma 13'!VAS084_F_Ilgalaikioturt41Turtovienetask1</vt:lpstr>
      <vt:lpstr>VAS084_F_Ilgalaikioturt41Turtovienetask1</vt:lpstr>
      <vt:lpstr>'Forma 13'!VAS084_F_Ilgalaikioturt42Apskaitosveikla1</vt:lpstr>
      <vt:lpstr>VAS084_F_Ilgalaikioturt42Apskaitosveikla1</vt:lpstr>
      <vt:lpstr>'Forma 13'!VAS084_F_Ilgalaikioturt42Geriamojovande7</vt:lpstr>
      <vt:lpstr>VAS084_F_Ilgalaikioturt42Geriamojovande7</vt:lpstr>
      <vt:lpstr>'Forma 13'!VAS084_F_Ilgalaikioturt42Geriamojovande8</vt:lpstr>
      <vt:lpstr>VAS084_F_Ilgalaikioturt42Geriamojovande8</vt:lpstr>
      <vt:lpstr>'Forma 13'!VAS084_F_Ilgalaikioturt42Geriamojovande9</vt:lpstr>
      <vt:lpstr>VAS084_F_Ilgalaikioturt42Geriamojovande9</vt:lpstr>
      <vt:lpstr>'Forma 13'!VAS084_F_Ilgalaikioturt42Inventorinisnu1</vt:lpstr>
      <vt:lpstr>VAS084_F_Ilgalaikioturt42Inventorinisnu1</vt:lpstr>
      <vt:lpstr>'Forma 13'!VAS084_F_Ilgalaikioturt42Kitareguliuoja1</vt:lpstr>
      <vt:lpstr>VAS084_F_Ilgalaikioturt42Kitareguliuoja1</vt:lpstr>
      <vt:lpstr>'Forma 13'!VAS084_F_Ilgalaikioturt42Kitosveiklosne1</vt:lpstr>
      <vt:lpstr>VAS084_F_Ilgalaikioturt42Kitosveiklosne1</vt:lpstr>
      <vt:lpstr>'Forma 13'!VAS084_F_Ilgalaikioturt42Lrklimatokaito1</vt:lpstr>
      <vt:lpstr>VAS084_F_Ilgalaikioturt42Lrklimatokaito1</vt:lpstr>
      <vt:lpstr>'Forma 13'!VAS084_F_Ilgalaikioturt42Nuotekudumblot1</vt:lpstr>
      <vt:lpstr>VAS084_F_Ilgalaikioturt42Nuotekudumblot1</vt:lpstr>
      <vt:lpstr>'Forma 13'!VAS084_F_Ilgalaikioturt42Nuotekusurinki1</vt:lpstr>
      <vt:lpstr>VAS084_F_Ilgalaikioturt42Nuotekusurinki1</vt:lpstr>
      <vt:lpstr>'Forma 13'!VAS084_F_Ilgalaikioturt42Nuotekuvalymas1</vt:lpstr>
      <vt:lpstr>VAS084_F_Ilgalaikioturt42Nuotekuvalymas1</vt:lpstr>
      <vt:lpstr>'Forma 13'!VAS084_F_Ilgalaikioturt42Pavirsiniunuot1</vt:lpstr>
      <vt:lpstr>VAS084_F_Ilgalaikioturt42Pavirsiniunuot1</vt:lpstr>
      <vt:lpstr>'Forma 13'!VAS084_F_Ilgalaikioturt42Turtovienetask1</vt:lpstr>
      <vt:lpstr>VAS084_F_Ilgalaikioturt42Turtovienetask1</vt:lpstr>
      <vt:lpstr>'Forma 13'!VAS084_F_Ilgalaikioturt43Apskaitosveikla1</vt:lpstr>
      <vt:lpstr>VAS084_F_Ilgalaikioturt43Apskaitosveikla1</vt:lpstr>
      <vt:lpstr>'Forma 13'!VAS084_F_Ilgalaikioturt43Geriamojovande7</vt:lpstr>
      <vt:lpstr>VAS084_F_Ilgalaikioturt43Geriamojovande7</vt:lpstr>
      <vt:lpstr>'Forma 13'!VAS084_F_Ilgalaikioturt43Geriamojovande8</vt:lpstr>
      <vt:lpstr>VAS084_F_Ilgalaikioturt43Geriamojovande8</vt:lpstr>
      <vt:lpstr>'Forma 13'!VAS084_F_Ilgalaikioturt43Geriamojovande9</vt:lpstr>
      <vt:lpstr>VAS084_F_Ilgalaikioturt43Geriamojovande9</vt:lpstr>
      <vt:lpstr>'Forma 13'!VAS084_F_Ilgalaikioturt43Inventorinisnu1</vt:lpstr>
      <vt:lpstr>VAS084_F_Ilgalaikioturt43Inventorinisnu1</vt:lpstr>
      <vt:lpstr>'Forma 13'!VAS084_F_Ilgalaikioturt43Kitareguliuoja1</vt:lpstr>
      <vt:lpstr>VAS084_F_Ilgalaikioturt43Kitareguliuoja1</vt:lpstr>
      <vt:lpstr>'Forma 13'!VAS084_F_Ilgalaikioturt43Kitosveiklosne1</vt:lpstr>
      <vt:lpstr>VAS084_F_Ilgalaikioturt43Kitosveiklosne1</vt:lpstr>
      <vt:lpstr>'Forma 13'!VAS084_F_Ilgalaikioturt43Lrklimatokaito1</vt:lpstr>
      <vt:lpstr>VAS084_F_Ilgalaikioturt43Lrklimatokaito1</vt:lpstr>
      <vt:lpstr>'Forma 13'!VAS084_F_Ilgalaikioturt43Nuotekudumblot1</vt:lpstr>
      <vt:lpstr>VAS084_F_Ilgalaikioturt43Nuotekudumblot1</vt:lpstr>
      <vt:lpstr>'Forma 13'!VAS084_F_Ilgalaikioturt43Nuotekusurinki1</vt:lpstr>
      <vt:lpstr>VAS084_F_Ilgalaikioturt43Nuotekusurinki1</vt:lpstr>
      <vt:lpstr>'Forma 13'!VAS084_F_Ilgalaikioturt43Nuotekuvalymas1</vt:lpstr>
      <vt:lpstr>VAS084_F_Ilgalaikioturt43Nuotekuvalymas1</vt:lpstr>
      <vt:lpstr>'Forma 13'!VAS084_F_Ilgalaikioturt43Pavirsiniunuot1</vt:lpstr>
      <vt:lpstr>VAS084_F_Ilgalaikioturt43Pavirsiniunuot1</vt:lpstr>
      <vt:lpstr>'Forma 13'!VAS084_F_Ilgalaikioturt43Turtovienetask1</vt:lpstr>
      <vt:lpstr>VAS084_F_Ilgalaikioturt43Turtovienetask1</vt:lpstr>
      <vt:lpstr>'Forma 13'!VAS084_F_Ilgalaikioturt44Apskaitosveikla1</vt:lpstr>
      <vt:lpstr>VAS084_F_Ilgalaikioturt44Apskaitosveikla1</vt:lpstr>
      <vt:lpstr>'Forma 13'!VAS084_F_Ilgalaikioturt44Geriamojovande7</vt:lpstr>
      <vt:lpstr>VAS084_F_Ilgalaikioturt44Geriamojovande7</vt:lpstr>
      <vt:lpstr>'Forma 13'!VAS084_F_Ilgalaikioturt44Geriamojovande8</vt:lpstr>
      <vt:lpstr>VAS084_F_Ilgalaikioturt44Geriamojovande8</vt:lpstr>
      <vt:lpstr>'Forma 13'!VAS084_F_Ilgalaikioturt44Geriamojovande9</vt:lpstr>
      <vt:lpstr>VAS084_F_Ilgalaikioturt44Geriamojovande9</vt:lpstr>
      <vt:lpstr>'Forma 13'!VAS084_F_Ilgalaikioturt44Inventorinisnu1</vt:lpstr>
      <vt:lpstr>VAS084_F_Ilgalaikioturt44Inventorinisnu1</vt:lpstr>
      <vt:lpstr>'Forma 13'!VAS084_F_Ilgalaikioturt44Kitareguliuoja1</vt:lpstr>
      <vt:lpstr>VAS084_F_Ilgalaikioturt44Kitareguliuoja1</vt:lpstr>
      <vt:lpstr>'Forma 13'!VAS084_F_Ilgalaikioturt44Kitosveiklosne1</vt:lpstr>
      <vt:lpstr>VAS084_F_Ilgalaikioturt44Kitosveiklosne1</vt:lpstr>
      <vt:lpstr>'Forma 13'!VAS084_F_Ilgalaikioturt44Lrklimatokaito1</vt:lpstr>
      <vt:lpstr>VAS084_F_Ilgalaikioturt44Lrklimatokaito1</vt:lpstr>
      <vt:lpstr>'Forma 13'!VAS084_F_Ilgalaikioturt44Nuotekudumblot1</vt:lpstr>
      <vt:lpstr>VAS084_F_Ilgalaikioturt44Nuotekudumblot1</vt:lpstr>
      <vt:lpstr>'Forma 13'!VAS084_F_Ilgalaikioturt44Nuotekusurinki1</vt:lpstr>
      <vt:lpstr>VAS084_F_Ilgalaikioturt44Nuotekusurinki1</vt:lpstr>
      <vt:lpstr>'Forma 13'!VAS084_F_Ilgalaikioturt44Nuotekuvalymas1</vt:lpstr>
      <vt:lpstr>VAS084_F_Ilgalaikioturt44Nuotekuvalymas1</vt:lpstr>
      <vt:lpstr>'Forma 13'!VAS084_F_Ilgalaikioturt44Pavirsiniunuot1</vt:lpstr>
      <vt:lpstr>VAS084_F_Ilgalaikioturt44Pavirsiniunuot1</vt:lpstr>
      <vt:lpstr>'Forma 13'!VAS084_F_Ilgalaikioturt44Turtovienetask1</vt:lpstr>
      <vt:lpstr>VAS084_F_Ilgalaikioturt44Turtovienetask1</vt:lpstr>
      <vt:lpstr>'Forma 13'!VAS084_F_Ilgalaikioturt45Apskaitosveikla1</vt:lpstr>
      <vt:lpstr>VAS084_F_Ilgalaikioturt45Apskaitosveikla1</vt:lpstr>
      <vt:lpstr>'Forma 13'!VAS084_F_Ilgalaikioturt45Geriamojovande7</vt:lpstr>
      <vt:lpstr>VAS084_F_Ilgalaikioturt45Geriamojovande7</vt:lpstr>
      <vt:lpstr>'Forma 13'!VAS084_F_Ilgalaikioturt45Geriamojovande8</vt:lpstr>
      <vt:lpstr>VAS084_F_Ilgalaikioturt45Geriamojovande8</vt:lpstr>
      <vt:lpstr>'Forma 13'!VAS084_F_Ilgalaikioturt45Geriamojovande9</vt:lpstr>
      <vt:lpstr>VAS084_F_Ilgalaikioturt45Geriamojovande9</vt:lpstr>
      <vt:lpstr>'Forma 13'!VAS084_F_Ilgalaikioturt45Inventorinisnu1</vt:lpstr>
      <vt:lpstr>VAS084_F_Ilgalaikioturt45Inventorinisnu1</vt:lpstr>
      <vt:lpstr>'Forma 13'!VAS084_F_Ilgalaikioturt45Kitareguliuoja1</vt:lpstr>
      <vt:lpstr>VAS084_F_Ilgalaikioturt45Kitareguliuoja1</vt:lpstr>
      <vt:lpstr>'Forma 13'!VAS084_F_Ilgalaikioturt45Kitosveiklosne1</vt:lpstr>
      <vt:lpstr>VAS084_F_Ilgalaikioturt45Kitosveiklosne1</vt:lpstr>
      <vt:lpstr>'Forma 13'!VAS084_F_Ilgalaikioturt45Lrklimatokaito1</vt:lpstr>
      <vt:lpstr>VAS084_F_Ilgalaikioturt45Lrklimatokaito1</vt:lpstr>
      <vt:lpstr>'Forma 13'!VAS084_F_Ilgalaikioturt45Nuotekudumblot1</vt:lpstr>
      <vt:lpstr>VAS084_F_Ilgalaikioturt45Nuotekudumblot1</vt:lpstr>
      <vt:lpstr>'Forma 13'!VAS084_F_Ilgalaikioturt45Nuotekusurinki1</vt:lpstr>
      <vt:lpstr>VAS084_F_Ilgalaikioturt45Nuotekusurinki1</vt:lpstr>
      <vt:lpstr>'Forma 13'!VAS084_F_Ilgalaikioturt45Nuotekuvalymas1</vt:lpstr>
      <vt:lpstr>VAS084_F_Ilgalaikioturt45Nuotekuvalymas1</vt:lpstr>
      <vt:lpstr>'Forma 13'!VAS084_F_Ilgalaikioturt45Pavirsiniunuot1</vt:lpstr>
      <vt:lpstr>VAS084_F_Ilgalaikioturt45Pavirsiniunuot1</vt:lpstr>
      <vt:lpstr>'Forma 13'!VAS084_F_Ilgalaikioturt45Turtovienetask1</vt:lpstr>
      <vt:lpstr>VAS084_F_Ilgalaikioturt45Turtovienetask1</vt:lpstr>
      <vt:lpstr>'Forma 13'!VAS084_F_Ilgalaikioturt46Apskaitosveikla1</vt:lpstr>
      <vt:lpstr>VAS084_F_Ilgalaikioturt46Apskaitosveikla1</vt:lpstr>
      <vt:lpstr>'Forma 13'!VAS084_F_Ilgalaikioturt46Geriamojovande7</vt:lpstr>
      <vt:lpstr>VAS084_F_Ilgalaikioturt46Geriamojovande7</vt:lpstr>
      <vt:lpstr>'Forma 13'!VAS084_F_Ilgalaikioturt46Geriamojovande8</vt:lpstr>
      <vt:lpstr>VAS084_F_Ilgalaikioturt46Geriamojovande8</vt:lpstr>
      <vt:lpstr>'Forma 13'!VAS084_F_Ilgalaikioturt46Geriamojovande9</vt:lpstr>
      <vt:lpstr>VAS084_F_Ilgalaikioturt46Geriamojovande9</vt:lpstr>
      <vt:lpstr>'Forma 13'!VAS084_F_Ilgalaikioturt46Inventorinisnu1</vt:lpstr>
      <vt:lpstr>VAS084_F_Ilgalaikioturt46Inventorinisnu1</vt:lpstr>
      <vt:lpstr>'Forma 13'!VAS084_F_Ilgalaikioturt46Kitareguliuoja1</vt:lpstr>
      <vt:lpstr>VAS084_F_Ilgalaikioturt46Kitareguliuoja1</vt:lpstr>
      <vt:lpstr>'Forma 13'!VAS084_F_Ilgalaikioturt46Kitosveiklosne1</vt:lpstr>
      <vt:lpstr>VAS084_F_Ilgalaikioturt46Kitosveiklosne1</vt:lpstr>
      <vt:lpstr>'Forma 13'!VAS084_F_Ilgalaikioturt46Lrklimatokaito1</vt:lpstr>
      <vt:lpstr>VAS084_F_Ilgalaikioturt46Lrklimatokaito1</vt:lpstr>
      <vt:lpstr>'Forma 13'!VAS084_F_Ilgalaikioturt46Nuotekudumblot1</vt:lpstr>
      <vt:lpstr>VAS084_F_Ilgalaikioturt46Nuotekudumblot1</vt:lpstr>
      <vt:lpstr>'Forma 13'!VAS084_F_Ilgalaikioturt46Nuotekusurinki1</vt:lpstr>
      <vt:lpstr>VAS084_F_Ilgalaikioturt46Nuotekusurinki1</vt:lpstr>
      <vt:lpstr>'Forma 13'!VAS084_F_Ilgalaikioturt46Nuotekuvalymas1</vt:lpstr>
      <vt:lpstr>VAS084_F_Ilgalaikioturt46Nuotekuvalymas1</vt:lpstr>
      <vt:lpstr>'Forma 13'!VAS084_F_Ilgalaikioturt46Pavirsiniunuot1</vt:lpstr>
      <vt:lpstr>VAS084_F_Ilgalaikioturt46Pavirsiniunuot1</vt:lpstr>
      <vt:lpstr>'Forma 13'!VAS084_F_Ilgalaikioturt46Turtovienetask1</vt:lpstr>
      <vt:lpstr>VAS084_F_Ilgalaikioturt46Turtovienetask1</vt:lpstr>
      <vt:lpstr>'Forma 13'!VAS084_F_Ilgalaikioturt47Apskaitosveikla1</vt:lpstr>
      <vt:lpstr>VAS084_F_Ilgalaikioturt47Apskaitosveikla1</vt:lpstr>
      <vt:lpstr>'Forma 13'!VAS084_F_Ilgalaikioturt47Geriamojovande7</vt:lpstr>
      <vt:lpstr>VAS084_F_Ilgalaikioturt47Geriamojovande7</vt:lpstr>
      <vt:lpstr>'Forma 13'!VAS084_F_Ilgalaikioturt47Geriamojovande8</vt:lpstr>
      <vt:lpstr>VAS084_F_Ilgalaikioturt47Geriamojovande8</vt:lpstr>
      <vt:lpstr>'Forma 13'!VAS084_F_Ilgalaikioturt47Geriamojovande9</vt:lpstr>
      <vt:lpstr>VAS084_F_Ilgalaikioturt47Geriamojovande9</vt:lpstr>
      <vt:lpstr>'Forma 13'!VAS084_F_Ilgalaikioturt47Inventorinisnu1</vt:lpstr>
      <vt:lpstr>VAS084_F_Ilgalaikioturt47Inventorinisnu1</vt:lpstr>
      <vt:lpstr>'Forma 13'!VAS084_F_Ilgalaikioturt47Kitareguliuoja1</vt:lpstr>
      <vt:lpstr>VAS084_F_Ilgalaikioturt47Kitareguliuoja1</vt:lpstr>
      <vt:lpstr>'Forma 13'!VAS084_F_Ilgalaikioturt47Kitosveiklosne1</vt:lpstr>
      <vt:lpstr>VAS084_F_Ilgalaikioturt47Kitosveiklosne1</vt:lpstr>
      <vt:lpstr>'Forma 13'!VAS084_F_Ilgalaikioturt47Lrklimatokaito1</vt:lpstr>
      <vt:lpstr>VAS084_F_Ilgalaikioturt47Lrklimatokaito1</vt:lpstr>
      <vt:lpstr>'Forma 13'!VAS084_F_Ilgalaikioturt47Nuotekudumblot1</vt:lpstr>
      <vt:lpstr>VAS084_F_Ilgalaikioturt47Nuotekudumblot1</vt:lpstr>
      <vt:lpstr>'Forma 13'!VAS084_F_Ilgalaikioturt47Nuotekusurinki1</vt:lpstr>
      <vt:lpstr>VAS084_F_Ilgalaikioturt47Nuotekusurinki1</vt:lpstr>
      <vt:lpstr>'Forma 13'!VAS084_F_Ilgalaikioturt47Nuotekuvalymas1</vt:lpstr>
      <vt:lpstr>VAS084_F_Ilgalaikioturt47Nuotekuvalymas1</vt:lpstr>
      <vt:lpstr>'Forma 13'!VAS084_F_Ilgalaikioturt47Pavirsiniunuot1</vt:lpstr>
      <vt:lpstr>VAS084_F_Ilgalaikioturt47Pavirsiniunuot1</vt:lpstr>
      <vt:lpstr>'Forma 13'!VAS084_F_Ilgalaikioturt47Turtovienetask1</vt:lpstr>
      <vt:lpstr>VAS084_F_Ilgalaikioturt47Turtovienetask1</vt:lpstr>
      <vt:lpstr>'Forma 13'!VAS084_F_Ilgalaikioturt48Apskaitosveikla1</vt:lpstr>
      <vt:lpstr>VAS084_F_Ilgalaikioturt48Apskaitosveikla1</vt:lpstr>
      <vt:lpstr>'Forma 13'!VAS084_F_Ilgalaikioturt48Geriamojovande7</vt:lpstr>
      <vt:lpstr>VAS084_F_Ilgalaikioturt48Geriamojovande7</vt:lpstr>
      <vt:lpstr>'Forma 13'!VAS084_F_Ilgalaikioturt48Geriamojovande8</vt:lpstr>
      <vt:lpstr>VAS084_F_Ilgalaikioturt48Geriamojovande8</vt:lpstr>
      <vt:lpstr>'Forma 13'!VAS084_F_Ilgalaikioturt48Geriamojovande9</vt:lpstr>
      <vt:lpstr>VAS084_F_Ilgalaikioturt48Geriamojovande9</vt:lpstr>
      <vt:lpstr>'Forma 13'!VAS084_F_Ilgalaikioturt48Inventorinisnu1</vt:lpstr>
      <vt:lpstr>VAS084_F_Ilgalaikioturt48Inventorinisnu1</vt:lpstr>
      <vt:lpstr>'Forma 13'!VAS084_F_Ilgalaikioturt48Kitareguliuoja1</vt:lpstr>
      <vt:lpstr>VAS084_F_Ilgalaikioturt48Kitareguliuoja1</vt:lpstr>
      <vt:lpstr>'Forma 13'!VAS084_F_Ilgalaikioturt48Kitosveiklosne1</vt:lpstr>
      <vt:lpstr>VAS084_F_Ilgalaikioturt48Kitosveiklosne1</vt:lpstr>
      <vt:lpstr>'Forma 13'!VAS084_F_Ilgalaikioturt48Lrklimatokaito1</vt:lpstr>
      <vt:lpstr>VAS084_F_Ilgalaikioturt48Lrklimatokaito1</vt:lpstr>
      <vt:lpstr>'Forma 13'!VAS084_F_Ilgalaikioturt48Nuotekudumblot1</vt:lpstr>
      <vt:lpstr>VAS084_F_Ilgalaikioturt48Nuotekudumblot1</vt:lpstr>
      <vt:lpstr>'Forma 13'!VAS084_F_Ilgalaikioturt48Nuotekusurinki1</vt:lpstr>
      <vt:lpstr>VAS084_F_Ilgalaikioturt48Nuotekusurinki1</vt:lpstr>
      <vt:lpstr>'Forma 13'!VAS084_F_Ilgalaikioturt48Nuotekuvalymas1</vt:lpstr>
      <vt:lpstr>VAS084_F_Ilgalaikioturt48Nuotekuvalymas1</vt:lpstr>
      <vt:lpstr>'Forma 13'!VAS084_F_Ilgalaikioturt48Pavirsiniunuot1</vt:lpstr>
      <vt:lpstr>VAS084_F_Ilgalaikioturt48Pavirsiniunuot1</vt:lpstr>
      <vt:lpstr>'Forma 13'!VAS084_F_Ilgalaikioturt48Turtovienetask1</vt:lpstr>
      <vt:lpstr>VAS084_F_Ilgalaikioturt48Turtovienetask1</vt:lpstr>
      <vt:lpstr>'Forma 13'!VAS084_F_Ilgalaikioturt49Apskaitosveikla1</vt:lpstr>
      <vt:lpstr>VAS084_F_Ilgalaikioturt49Apskaitosveikla1</vt:lpstr>
      <vt:lpstr>'Forma 13'!VAS084_F_Ilgalaikioturt49Geriamojovande7</vt:lpstr>
      <vt:lpstr>VAS084_F_Ilgalaikioturt49Geriamojovande7</vt:lpstr>
      <vt:lpstr>'Forma 13'!VAS084_F_Ilgalaikioturt49Geriamojovande8</vt:lpstr>
      <vt:lpstr>VAS084_F_Ilgalaikioturt49Geriamojovande8</vt:lpstr>
      <vt:lpstr>'Forma 13'!VAS084_F_Ilgalaikioturt49Geriamojovande9</vt:lpstr>
      <vt:lpstr>VAS084_F_Ilgalaikioturt49Geriamojovande9</vt:lpstr>
      <vt:lpstr>'Forma 13'!VAS084_F_Ilgalaikioturt49Inventorinisnu1</vt:lpstr>
      <vt:lpstr>VAS084_F_Ilgalaikioturt49Inventorinisnu1</vt:lpstr>
      <vt:lpstr>'Forma 13'!VAS084_F_Ilgalaikioturt49Kitareguliuoja1</vt:lpstr>
      <vt:lpstr>VAS084_F_Ilgalaikioturt49Kitareguliuoja1</vt:lpstr>
      <vt:lpstr>'Forma 13'!VAS084_F_Ilgalaikioturt49Kitosveiklosne1</vt:lpstr>
      <vt:lpstr>VAS084_F_Ilgalaikioturt49Kitosveiklosne1</vt:lpstr>
      <vt:lpstr>'Forma 13'!VAS084_F_Ilgalaikioturt49Lrklimatokaito1</vt:lpstr>
      <vt:lpstr>VAS084_F_Ilgalaikioturt49Lrklimatokaito1</vt:lpstr>
      <vt:lpstr>'Forma 13'!VAS084_F_Ilgalaikioturt49Nuotekudumblot1</vt:lpstr>
      <vt:lpstr>VAS084_F_Ilgalaikioturt49Nuotekudumblot1</vt:lpstr>
      <vt:lpstr>'Forma 13'!VAS084_F_Ilgalaikioturt49Nuotekusurinki1</vt:lpstr>
      <vt:lpstr>VAS084_F_Ilgalaikioturt49Nuotekusurinki1</vt:lpstr>
      <vt:lpstr>'Forma 13'!VAS084_F_Ilgalaikioturt49Nuotekuvalymas1</vt:lpstr>
      <vt:lpstr>VAS084_F_Ilgalaikioturt49Nuotekuvalymas1</vt:lpstr>
      <vt:lpstr>'Forma 13'!VAS084_F_Ilgalaikioturt49Pavirsiniunuot1</vt:lpstr>
      <vt:lpstr>VAS084_F_Ilgalaikioturt49Pavirsiniunuot1</vt:lpstr>
      <vt:lpstr>'Forma 13'!VAS084_F_Ilgalaikioturt49Turtovienetask1</vt:lpstr>
      <vt:lpstr>VAS084_F_Ilgalaikioturt49Turtovienetask1</vt:lpstr>
      <vt:lpstr>'Forma 13'!VAS084_F_Ilgalaikioturt4Apskaitosveikla1</vt:lpstr>
      <vt:lpstr>VAS084_F_Ilgalaikioturt4Apskaitosveikla1</vt:lpstr>
      <vt:lpstr>'Forma 13'!VAS084_F_Ilgalaikioturt4Geriamojovande7</vt:lpstr>
      <vt:lpstr>VAS084_F_Ilgalaikioturt4Geriamojovande7</vt:lpstr>
      <vt:lpstr>'Forma 13'!VAS084_F_Ilgalaikioturt4Geriamojovande8</vt:lpstr>
      <vt:lpstr>VAS084_F_Ilgalaikioturt4Geriamojovande8</vt:lpstr>
      <vt:lpstr>'Forma 13'!VAS084_F_Ilgalaikioturt4Geriamojovande9</vt:lpstr>
      <vt:lpstr>VAS084_F_Ilgalaikioturt4Geriamojovande9</vt:lpstr>
      <vt:lpstr>'Forma 13'!VAS084_F_Ilgalaikioturt4Inventorinisnu1</vt:lpstr>
      <vt:lpstr>VAS084_F_Ilgalaikioturt4Inventorinisnu1</vt:lpstr>
      <vt:lpstr>'Forma 13'!VAS084_F_Ilgalaikioturt4Kitareguliuoja1</vt:lpstr>
      <vt:lpstr>VAS084_F_Ilgalaikioturt4Kitareguliuoja1</vt:lpstr>
      <vt:lpstr>'Forma 13'!VAS084_F_Ilgalaikioturt4Kitosveiklosne1</vt:lpstr>
      <vt:lpstr>VAS084_F_Ilgalaikioturt4Kitosveiklosne1</vt:lpstr>
      <vt:lpstr>'Forma 13'!VAS084_F_Ilgalaikioturt4Lrklimatokaito1</vt:lpstr>
      <vt:lpstr>VAS084_F_Ilgalaikioturt4Lrklimatokaito1</vt:lpstr>
      <vt:lpstr>'Forma 13'!VAS084_F_Ilgalaikioturt4Nuotekudumblot1</vt:lpstr>
      <vt:lpstr>VAS084_F_Ilgalaikioturt4Nuotekudumblot1</vt:lpstr>
      <vt:lpstr>'Forma 13'!VAS084_F_Ilgalaikioturt4Nuotekusurinki1</vt:lpstr>
      <vt:lpstr>VAS084_F_Ilgalaikioturt4Nuotekusurinki1</vt:lpstr>
      <vt:lpstr>'Forma 13'!VAS084_F_Ilgalaikioturt4Nuotekuvalymas1</vt:lpstr>
      <vt:lpstr>VAS084_F_Ilgalaikioturt4Nuotekuvalymas1</vt:lpstr>
      <vt:lpstr>'Forma 13'!VAS084_F_Ilgalaikioturt4Pavirsiniunuot1</vt:lpstr>
      <vt:lpstr>VAS084_F_Ilgalaikioturt4Pavirsiniunuot1</vt:lpstr>
      <vt:lpstr>'Forma 13'!VAS084_F_Ilgalaikioturt4Turtovienetask1</vt:lpstr>
      <vt:lpstr>VAS084_F_Ilgalaikioturt4Turtovienetask1</vt:lpstr>
      <vt:lpstr>'Forma 13'!VAS084_F_Ilgalaikioturt50Apskaitosveikla1</vt:lpstr>
      <vt:lpstr>VAS084_F_Ilgalaikioturt50Apskaitosveikla1</vt:lpstr>
      <vt:lpstr>'Forma 13'!VAS084_F_Ilgalaikioturt50Geriamojovande7</vt:lpstr>
      <vt:lpstr>VAS084_F_Ilgalaikioturt50Geriamojovande7</vt:lpstr>
      <vt:lpstr>'Forma 13'!VAS084_F_Ilgalaikioturt50Geriamojovande8</vt:lpstr>
      <vt:lpstr>VAS084_F_Ilgalaikioturt50Geriamojovande8</vt:lpstr>
      <vt:lpstr>'Forma 13'!VAS084_F_Ilgalaikioturt50Geriamojovande9</vt:lpstr>
      <vt:lpstr>VAS084_F_Ilgalaikioturt50Geriamojovande9</vt:lpstr>
      <vt:lpstr>'Forma 13'!VAS084_F_Ilgalaikioturt50Inventorinisnu1</vt:lpstr>
      <vt:lpstr>VAS084_F_Ilgalaikioturt50Inventorinisnu1</vt:lpstr>
      <vt:lpstr>'Forma 13'!VAS084_F_Ilgalaikioturt50Kitareguliuoja1</vt:lpstr>
      <vt:lpstr>VAS084_F_Ilgalaikioturt50Kitareguliuoja1</vt:lpstr>
      <vt:lpstr>'Forma 13'!VAS084_F_Ilgalaikioturt50Kitosveiklosne1</vt:lpstr>
      <vt:lpstr>VAS084_F_Ilgalaikioturt50Kitosveiklosne1</vt:lpstr>
      <vt:lpstr>'Forma 13'!VAS084_F_Ilgalaikioturt50Lrklimatokaito1</vt:lpstr>
      <vt:lpstr>VAS084_F_Ilgalaikioturt50Lrklimatokaito1</vt:lpstr>
      <vt:lpstr>'Forma 13'!VAS084_F_Ilgalaikioturt50Nuotekudumblot1</vt:lpstr>
      <vt:lpstr>VAS084_F_Ilgalaikioturt50Nuotekudumblot1</vt:lpstr>
      <vt:lpstr>'Forma 13'!VAS084_F_Ilgalaikioturt50Nuotekusurinki1</vt:lpstr>
      <vt:lpstr>VAS084_F_Ilgalaikioturt50Nuotekusurinki1</vt:lpstr>
      <vt:lpstr>'Forma 13'!VAS084_F_Ilgalaikioturt50Nuotekuvalymas1</vt:lpstr>
      <vt:lpstr>VAS084_F_Ilgalaikioturt50Nuotekuvalymas1</vt:lpstr>
      <vt:lpstr>'Forma 13'!VAS084_F_Ilgalaikioturt50Pavirsiniunuot1</vt:lpstr>
      <vt:lpstr>VAS084_F_Ilgalaikioturt50Pavirsiniunuot1</vt:lpstr>
      <vt:lpstr>'Forma 13'!VAS084_F_Ilgalaikioturt50Turtovienetask1</vt:lpstr>
      <vt:lpstr>VAS084_F_Ilgalaikioturt50Turtovienetask1</vt:lpstr>
      <vt:lpstr>'Forma 13'!VAS084_F_Ilgalaikioturt51Apskaitosveikla1</vt:lpstr>
      <vt:lpstr>VAS084_F_Ilgalaikioturt51Apskaitosveikla1</vt:lpstr>
      <vt:lpstr>'Forma 13'!VAS084_F_Ilgalaikioturt51Geriamojovande7</vt:lpstr>
      <vt:lpstr>VAS084_F_Ilgalaikioturt51Geriamojovande7</vt:lpstr>
      <vt:lpstr>'Forma 13'!VAS084_F_Ilgalaikioturt51Geriamojovande8</vt:lpstr>
      <vt:lpstr>VAS084_F_Ilgalaikioturt51Geriamojovande8</vt:lpstr>
      <vt:lpstr>'Forma 13'!VAS084_F_Ilgalaikioturt51Geriamojovande9</vt:lpstr>
      <vt:lpstr>VAS084_F_Ilgalaikioturt51Geriamojovande9</vt:lpstr>
      <vt:lpstr>'Forma 13'!VAS084_F_Ilgalaikioturt51Inventorinisnu1</vt:lpstr>
      <vt:lpstr>VAS084_F_Ilgalaikioturt51Inventorinisnu1</vt:lpstr>
      <vt:lpstr>'Forma 13'!VAS084_F_Ilgalaikioturt51Kitareguliuoja1</vt:lpstr>
      <vt:lpstr>VAS084_F_Ilgalaikioturt51Kitareguliuoja1</vt:lpstr>
      <vt:lpstr>'Forma 13'!VAS084_F_Ilgalaikioturt51Kitosveiklosne1</vt:lpstr>
      <vt:lpstr>VAS084_F_Ilgalaikioturt51Kitosveiklosne1</vt:lpstr>
      <vt:lpstr>'Forma 13'!VAS084_F_Ilgalaikioturt51Lrklimatokaito1</vt:lpstr>
      <vt:lpstr>VAS084_F_Ilgalaikioturt51Lrklimatokaito1</vt:lpstr>
      <vt:lpstr>'Forma 13'!VAS084_F_Ilgalaikioturt51Nuotekudumblot1</vt:lpstr>
      <vt:lpstr>VAS084_F_Ilgalaikioturt51Nuotekudumblot1</vt:lpstr>
      <vt:lpstr>'Forma 13'!VAS084_F_Ilgalaikioturt51Nuotekusurinki1</vt:lpstr>
      <vt:lpstr>VAS084_F_Ilgalaikioturt51Nuotekusurinki1</vt:lpstr>
      <vt:lpstr>'Forma 13'!VAS084_F_Ilgalaikioturt51Nuotekuvalymas1</vt:lpstr>
      <vt:lpstr>VAS084_F_Ilgalaikioturt51Nuotekuvalymas1</vt:lpstr>
      <vt:lpstr>'Forma 13'!VAS084_F_Ilgalaikioturt51Pavirsiniunuot1</vt:lpstr>
      <vt:lpstr>VAS084_F_Ilgalaikioturt51Pavirsiniunuot1</vt:lpstr>
      <vt:lpstr>'Forma 13'!VAS084_F_Ilgalaikioturt51Turtovienetask1</vt:lpstr>
      <vt:lpstr>VAS084_F_Ilgalaikioturt51Turtovienetask1</vt:lpstr>
      <vt:lpstr>'Forma 13'!VAS084_F_Ilgalaikioturt52Apskaitosveikla1</vt:lpstr>
      <vt:lpstr>VAS084_F_Ilgalaikioturt52Apskaitosveikla1</vt:lpstr>
      <vt:lpstr>'Forma 13'!VAS084_F_Ilgalaikioturt52Geriamojovande7</vt:lpstr>
      <vt:lpstr>VAS084_F_Ilgalaikioturt52Geriamojovande7</vt:lpstr>
      <vt:lpstr>'Forma 13'!VAS084_F_Ilgalaikioturt52Geriamojovande8</vt:lpstr>
      <vt:lpstr>VAS084_F_Ilgalaikioturt52Geriamojovande8</vt:lpstr>
      <vt:lpstr>'Forma 13'!VAS084_F_Ilgalaikioturt52Geriamojovande9</vt:lpstr>
      <vt:lpstr>VAS084_F_Ilgalaikioturt52Geriamojovande9</vt:lpstr>
      <vt:lpstr>'Forma 13'!VAS084_F_Ilgalaikioturt52Inventorinisnu1</vt:lpstr>
      <vt:lpstr>VAS084_F_Ilgalaikioturt52Inventorinisnu1</vt:lpstr>
      <vt:lpstr>'Forma 13'!VAS084_F_Ilgalaikioturt52Kitareguliuoja1</vt:lpstr>
      <vt:lpstr>VAS084_F_Ilgalaikioturt52Kitareguliuoja1</vt:lpstr>
      <vt:lpstr>'Forma 13'!VAS084_F_Ilgalaikioturt52Kitosveiklosne1</vt:lpstr>
      <vt:lpstr>VAS084_F_Ilgalaikioturt52Kitosveiklosne1</vt:lpstr>
      <vt:lpstr>'Forma 13'!VAS084_F_Ilgalaikioturt52Lrklimatokaito1</vt:lpstr>
      <vt:lpstr>VAS084_F_Ilgalaikioturt52Lrklimatokaito1</vt:lpstr>
      <vt:lpstr>'Forma 13'!VAS084_F_Ilgalaikioturt52Nuotekudumblot1</vt:lpstr>
      <vt:lpstr>VAS084_F_Ilgalaikioturt52Nuotekudumblot1</vt:lpstr>
      <vt:lpstr>'Forma 13'!VAS084_F_Ilgalaikioturt52Nuotekusurinki1</vt:lpstr>
      <vt:lpstr>VAS084_F_Ilgalaikioturt52Nuotekusurinki1</vt:lpstr>
      <vt:lpstr>'Forma 13'!VAS084_F_Ilgalaikioturt52Nuotekuvalymas1</vt:lpstr>
      <vt:lpstr>VAS084_F_Ilgalaikioturt52Nuotekuvalymas1</vt:lpstr>
      <vt:lpstr>'Forma 13'!VAS084_F_Ilgalaikioturt52Pavirsiniunuot1</vt:lpstr>
      <vt:lpstr>VAS084_F_Ilgalaikioturt52Pavirsiniunuot1</vt:lpstr>
      <vt:lpstr>'Forma 13'!VAS084_F_Ilgalaikioturt52Turtovienetask1</vt:lpstr>
      <vt:lpstr>VAS084_F_Ilgalaikioturt52Turtovienetask1</vt:lpstr>
      <vt:lpstr>'Forma 13'!VAS084_F_Ilgalaikioturt53Apskaitosveikla1</vt:lpstr>
      <vt:lpstr>VAS084_F_Ilgalaikioturt53Apskaitosveikla1</vt:lpstr>
      <vt:lpstr>'Forma 13'!VAS084_F_Ilgalaikioturt53Geriamojovande7</vt:lpstr>
      <vt:lpstr>VAS084_F_Ilgalaikioturt53Geriamojovande7</vt:lpstr>
      <vt:lpstr>'Forma 13'!VAS084_F_Ilgalaikioturt53Geriamojovande8</vt:lpstr>
      <vt:lpstr>VAS084_F_Ilgalaikioturt53Geriamojovande8</vt:lpstr>
      <vt:lpstr>'Forma 13'!VAS084_F_Ilgalaikioturt53Geriamojovande9</vt:lpstr>
      <vt:lpstr>VAS084_F_Ilgalaikioturt53Geriamojovande9</vt:lpstr>
      <vt:lpstr>'Forma 13'!VAS084_F_Ilgalaikioturt53Inventorinisnu1</vt:lpstr>
      <vt:lpstr>VAS084_F_Ilgalaikioturt53Inventorinisnu1</vt:lpstr>
      <vt:lpstr>'Forma 13'!VAS084_F_Ilgalaikioturt53Kitareguliuoja1</vt:lpstr>
      <vt:lpstr>VAS084_F_Ilgalaikioturt53Kitareguliuoja1</vt:lpstr>
      <vt:lpstr>'Forma 13'!VAS084_F_Ilgalaikioturt53Kitosveiklosne1</vt:lpstr>
      <vt:lpstr>VAS084_F_Ilgalaikioturt53Kitosveiklosne1</vt:lpstr>
      <vt:lpstr>'Forma 13'!VAS084_F_Ilgalaikioturt53Lrklimatokaito1</vt:lpstr>
      <vt:lpstr>VAS084_F_Ilgalaikioturt53Lrklimatokaito1</vt:lpstr>
      <vt:lpstr>'Forma 13'!VAS084_F_Ilgalaikioturt53Nuotekudumblot1</vt:lpstr>
      <vt:lpstr>VAS084_F_Ilgalaikioturt53Nuotekudumblot1</vt:lpstr>
      <vt:lpstr>'Forma 13'!VAS084_F_Ilgalaikioturt53Nuotekusurinki1</vt:lpstr>
      <vt:lpstr>VAS084_F_Ilgalaikioturt53Nuotekusurinki1</vt:lpstr>
      <vt:lpstr>'Forma 13'!VAS084_F_Ilgalaikioturt53Nuotekuvalymas1</vt:lpstr>
      <vt:lpstr>VAS084_F_Ilgalaikioturt53Nuotekuvalymas1</vt:lpstr>
      <vt:lpstr>'Forma 13'!VAS084_F_Ilgalaikioturt53Pavirsiniunuot1</vt:lpstr>
      <vt:lpstr>VAS084_F_Ilgalaikioturt53Pavirsiniunuot1</vt:lpstr>
      <vt:lpstr>'Forma 13'!VAS084_F_Ilgalaikioturt53Turtovienetask1</vt:lpstr>
      <vt:lpstr>VAS084_F_Ilgalaikioturt53Turtovienetask1</vt:lpstr>
      <vt:lpstr>'Forma 13'!VAS084_F_Ilgalaikioturt54Apskaitosveikla1</vt:lpstr>
      <vt:lpstr>VAS084_F_Ilgalaikioturt54Apskaitosveikla1</vt:lpstr>
      <vt:lpstr>'Forma 13'!VAS084_F_Ilgalaikioturt54Geriamojovande7</vt:lpstr>
      <vt:lpstr>VAS084_F_Ilgalaikioturt54Geriamojovande7</vt:lpstr>
      <vt:lpstr>'Forma 13'!VAS084_F_Ilgalaikioturt54Geriamojovande8</vt:lpstr>
      <vt:lpstr>VAS084_F_Ilgalaikioturt54Geriamojovande8</vt:lpstr>
      <vt:lpstr>'Forma 13'!VAS084_F_Ilgalaikioturt54Geriamojovande9</vt:lpstr>
      <vt:lpstr>VAS084_F_Ilgalaikioturt54Geriamojovande9</vt:lpstr>
      <vt:lpstr>'Forma 13'!VAS084_F_Ilgalaikioturt54Inventorinisnu1</vt:lpstr>
      <vt:lpstr>VAS084_F_Ilgalaikioturt54Inventorinisnu1</vt:lpstr>
      <vt:lpstr>'Forma 13'!VAS084_F_Ilgalaikioturt54Kitareguliuoja1</vt:lpstr>
      <vt:lpstr>VAS084_F_Ilgalaikioturt54Kitareguliuoja1</vt:lpstr>
      <vt:lpstr>'Forma 13'!VAS084_F_Ilgalaikioturt54Kitosveiklosne1</vt:lpstr>
      <vt:lpstr>VAS084_F_Ilgalaikioturt54Kitosveiklosne1</vt:lpstr>
      <vt:lpstr>'Forma 13'!VAS084_F_Ilgalaikioturt54Lrklimatokaito1</vt:lpstr>
      <vt:lpstr>VAS084_F_Ilgalaikioturt54Lrklimatokaito1</vt:lpstr>
      <vt:lpstr>'Forma 13'!VAS084_F_Ilgalaikioturt54Nuotekudumblot1</vt:lpstr>
      <vt:lpstr>VAS084_F_Ilgalaikioturt54Nuotekudumblot1</vt:lpstr>
      <vt:lpstr>'Forma 13'!VAS084_F_Ilgalaikioturt54Nuotekusurinki1</vt:lpstr>
      <vt:lpstr>VAS084_F_Ilgalaikioturt54Nuotekusurinki1</vt:lpstr>
      <vt:lpstr>'Forma 13'!VAS084_F_Ilgalaikioturt54Nuotekuvalymas1</vt:lpstr>
      <vt:lpstr>VAS084_F_Ilgalaikioturt54Nuotekuvalymas1</vt:lpstr>
      <vt:lpstr>'Forma 13'!VAS084_F_Ilgalaikioturt54Pavirsiniunuot1</vt:lpstr>
      <vt:lpstr>VAS084_F_Ilgalaikioturt54Pavirsiniunuot1</vt:lpstr>
      <vt:lpstr>'Forma 13'!VAS084_F_Ilgalaikioturt54Turtovienetask1</vt:lpstr>
      <vt:lpstr>VAS084_F_Ilgalaikioturt54Turtovienetask1</vt:lpstr>
      <vt:lpstr>'Forma 13'!VAS084_F_Ilgalaikioturt55Apskaitosveikla1</vt:lpstr>
      <vt:lpstr>VAS084_F_Ilgalaikioturt55Apskaitosveikla1</vt:lpstr>
      <vt:lpstr>'Forma 13'!VAS084_F_Ilgalaikioturt55Geriamojovande7</vt:lpstr>
      <vt:lpstr>VAS084_F_Ilgalaikioturt55Geriamojovande7</vt:lpstr>
      <vt:lpstr>'Forma 13'!VAS084_F_Ilgalaikioturt55Geriamojovande8</vt:lpstr>
      <vt:lpstr>VAS084_F_Ilgalaikioturt55Geriamojovande8</vt:lpstr>
      <vt:lpstr>'Forma 13'!VAS084_F_Ilgalaikioturt55Geriamojovande9</vt:lpstr>
      <vt:lpstr>VAS084_F_Ilgalaikioturt55Geriamojovande9</vt:lpstr>
      <vt:lpstr>'Forma 13'!VAS084_F_Ilgalaikioturt55Inventorinisnu1</vt:lpstr>
      <vt:lpstr>VAS084_F_Ilgalaikioturt55Inventorinisnu1</vt:lpstr>
      <vt:lpstr>'Forma 13'!VAS084_F_Ilgalaikioturt55Kitareguliuoja1</vt:lpstr>
      <vt:lpstr>VAS084_F_Ilgalaikioturt55Kitareguliuoja1</vt:lpstr>
      <vt:lpstr>'Forma 13'!VAS084_F_Ilgalaikioturt55Kitosveiklosne1</vt:lpstr>
      <vt:lpstr>VAS084_F_Ilgalaikioturt55Kitosveiklosne1</vt:lpstr>
      <vt:lpstr>'Forma 13'!VAS084_F_Ilgalaikioturt55Lrklimatokaito1</vt:lpstr>
      <vt:lpstr>VAS084_F_Ilgalaikioturt55Lrklimatokaito1</vt:lpstr>
      <vt:lpstr>'Forma 13'!VAS084_F_Ilgalaikioturt55Nuotekudumblot1</vt:lpstr>
      <vt:lpstr>VAS084_F_Ilgalaikioturt55Nuotekudumblot1</vt:lpstr>
      <vt:lpstr>'Forma 13'!VAS084_F_Ilgalaikioturt55Nuotekusurinki1</vt:lpstr>
      <vt:lpstr>VAS084_F_Ilgalaikioturt55Nuotekusurinki1</vt:lpstr>
      <vt:lpstr>'Forma 13'!VAS084_F_Ilgalaikioturt55Nuotekuvalymas1</vt:lpstr>
      <vt:lpstr>VAS084_F_Ilgalaikioturt55Nuotekuvalymas1</vt:lpstr>
      <vt:lpstr>'Forma 13'!VAS084_F_Ilgalaikioturt55Pavirsiniunuot1</vt:lpstr>
      <vt:lpstr>VAS084_F_Ilgalaikioturt55Pavirsiniunuot1</vt:lpstr>
      <vt:lpstr>'Forma 13'!VAS084_F_Ilgalaikioturt55Turtovienetask1</vt:lpstr>
      <vt:lpstr>VAS084_F_Ilgalaikioturt55Turtovienetask1</vt:lpstr>
      <vt:lpstr>'Forma 13'!VAS084_F_Ilgalaikioturt56Apskaitosveikla1</vt:lpstr>
      <vt:lpstr>VAS084_F_Ilgalaikioturt56Apskaitosveikla1</vt:lpstr>
      <vt:lpstr>'Forma 13'!VAS084_F_Ilgalaikioturt56Geriamojovande7</vt:lpstr>
      <vt:lpstr>VAS084_F_Ilgalaikioturt56Geriamojovande7</vt:lpstr>
      <vt:lpstr>'Forma 13'!VAS084_F_Ilgalaikioturt56Geriamojovande8</vt:lpstr>
      <vt:lpstr>VAS084_F_Ilgalaikioturt56Geriamojovande8</vt:lpstr>
      <vt:lpstr>'Forma 13'!VAS084_F_Ilgalaikioturt56Geriamojovande9</vt:lpstr>
      <vt:lpstr>VAS084_F_Ilgalaikioturt56Geriamojovande9</vt:lpstr>
      <vt:lpstr>'Forma 13'!VAS084_F_Ilgalaikioturt56Inventorinisnu1</vt:lpstr>
      <vt:lpstr>VAS084_F_Ilgalaikioturt56Inventorinisnu1</vt:lpstr>
      <vt:lpstr>'Forma 13'!VAS084_F_Ilgalaikioturt56Kitareguliuoja1</vt:lpstr>
      <vt:lpstr>VAS084_F_Ilgalaikioturt56Kitareguliuoja1</vt:lpstr>
      <vt:lpstr>'Forma 13'!VAS084_F_Ilgalaikioturt56Kitosveiklosne1</vt:lpstr>
      <vt:lpstr>VAS084_F_Ilgalaikioturt56Kitosveiklosne1</vt:lpstr>
      <vt:lpstr>'Forma 13'!VAS084_F_Ilgalaikioturt56Lrklimatokaito1</vt:lpstr>
      <vt:lpstr>VAS084_F_Ilgalaikioturt56Lrklimatokaito1</vt:lpstr>
      <vt:lpstr>'Forma 13'!VAS084_F_Ilgalaikioturt56Nuotekudumblot1</vt:lpstr>
      <vt:lpstr>VAS084_F_Ilgalaikioturt56Nuotekudumblot1</vt:lpstr>
      <vt:lpstr>'Forma 13'!VAS084_F_Ilgalaikioturt56Nuotekusurinki1</vt:lpstr>
      <vt:lpstr>VAS084_F_Ilgalaikioturt56Nuotekusurinki1</vt:lpstr>
      <vt:lpstr>'Forma 13'!VAS084_F_Ilgalaikioturt56Nuotekuvalymas1</vt:lpstr>
      <vt:lpstr>VAS084_F_Ilgalaikioturt56Nuotekuvalymas1</vt:lpstr>
      <vt:lpstr>'Forma 13'!VAS084_F_Ilgalaikioturt56Pavirsiniunuot1</vt:lpstr>
      <vt:lpstr>VAS084_F_Ilgalaikioturt56Pavirsiniunuot1</vt:lpstr>
      <vt:lpstr>'Forma 13'!VAS084_F_Ilgalaikioturt56Turtovienetask1</vt:lpstr>
      <vt:lpstr>VAS084_F_Ilgalaikioturt56Turtovienetask1</vt:lpstr>
      <vt:lpstr>'Forma 13'!VAS084_F_Ilgalaikioturt57Apskaitosveikla1</vt:lpstr>
      <vt:lpstr>VAS084_F_Ilgalaikioturt57Apskaitosveikla1</vt:lpstr>
      <vt:lpstr>'Forma 13'!VAS084_F_Ilgalaikioturt57Geriamojovande7</vt:lpstr>
      <vt:lpstr>VAS084_F_Ilgalaikioturt57Geriamojovande7</vt:lpstr>
      <vt:lpstr>'Forma 13'!VAS084_F_Ilgalaikioturt57Geriamojovande8</vt:lpstr>
      <vt:lpstr>VAS084_F_Ilgalaikioturt57Geriamojovande8</vt:lpstr>
      <vt:lpstr>'Forma 13'!VAS084_F_Ilgalaikioturt57Geriamojovande9</vt:lpstr>
      <vt:lpstr>VAS084_F_Ilgalaikioturt57Geriamojovande9</vt:lpstr>
      <vt:lpstr>'Forma 13'!VAS084_F_Ilgalaikioturt57Inventorinisnu1</vt:lpstr>
      <vt:lpstr>VAS084_F_Ilgalaikioturt57Inventorinisnu1</vt:lpstr>
      <vt:lpstr>'Forma 13'!VAS084_F_Ilgalaikioturt57Kitareguliuoja1</vt:lpstr>
      <vt:lpstr>VAS084_F_Ilgalaikioturt57Kitareguliuoja1</vt:lpstr>
      <vt:lpstr>'Forma 13'!VAS084_F_Ilgalaikioturt57Kitosveiklosne1</vt:lpstr>
      <vt:lpstr>VAS084_F_Ilgalaikioturt57Kitosveiklosne1</vt:lpstr>
      <vt:lpstr>'Forma 13'!VAS084_F_Ilgalaikioturt57Lrklimatokaito1</vt:lpstr>
      <vt:lpstr>VAS084_F_Ilgalaikioturt57Lrklimatokaito1</vt:lpstr>
      <vt:lpstr>'Forma 13'!VAS084_F_Ilgalaikioturt57Nuotekudumblot1</vt:lpstr>
      <vt:lpstr>VAS084_F_Ilgalaikioturt57Nuotekudumblot1</vt:lpstr>
      <vt:lpstr>'Forma 13'!VAS084_F_Ilgalaikioturt57Nuotekusurinki1</vt:lpstr>
      <vt:lpstr>VAS084_F_Ilgalaikioturt57Nuotekusurinki1</vt:lpstr>
      <vt:lpstr>'Forma 13'!VAS084_F_Ilgalaikioturt57Nuotekuvalymas1</vt:lpstr>
      <vt:lpstr>VAS084_F_Ilgalaikioturt57Nuotekuvalymas1</vt:lpstr>
      <vt:lpstr>'Forma 13'!VAS084_F_Ilgalaikioturt57Pavirsiniunuot1</vt:lpstr>
      <vt:lpstr>VAS084_F_Ilgalaikioturt57Pavirsiniunuot1</vt:lpstr>
      <vt:lpstr>'Forma 13'!VAS084_F_Ilgalaikioturt57Turtovienetask1</vt:lpstr>
      <vt:lpstr>VAS084_F_Ilgalaikioturt57Turtovienetask1</vt:lpstr>
      <vt:lpstr>'Forma 13'!VAS084_F_Ilgalaikioturt58Apskaitosveikla1</vt:lpstr>
      <vt:lpstr>VAS084_F_Ilgalaikioturt58Apskaitosveikla1</vt:lpstr>
      <vt:lpstr>'Forma 13'!VAS084_F_Ilgalaikioturt58Geriamojovande7</vt:lpstr>
      <vt:lpstr>VAS084_F_Ilgalaikioturt58Geriamojovande7</vt:lpstr>
      <vt:lpstr>'Forma 13'!VAS084_F_Ilgalaikioturt58Geriamojovande8</vt:lpstr>
      <vt:lpstr>VAS084_F_Ilgalaikioturt58Geriamojovande8</vt:lpstr>
      <vt:lpstr>'Forma 13'!VAS084_F_Ilgalaikioturt58Geriamojovande9</vt:lpstr>
      <vt:lpstr>VAS084_F_Ilgalaikioturt58Geriamojovande9</vt:lpstr>
      <vt:lpstr>'Forma 13'!VAS084_F_Ilgalaikioturt58Inventorinisnu1</vt:lpstr>
      <vt:lpstr>VAS084_F_Ilgalaikioturt58Inventorinisnu1</vt:lpstr>
      <vt:lpstr>'Forma 13'!VAS084_F_Ilgalaikioturt58Kitareguliuoja1</vt:lpstr>
      <vt:lpstr>VAS084_F_Ilgalaikioturt58Kitareguliuoja1</vt:lpstr>
      <vt:lpstr>'Forma 13'!VAS084_F_Ilgalaikioturt58Kitosveiklosne1</vt:lpstr>
      <vt:lpstr>VAS084_F_Ilgalaikioturt58Kitosveiklosne1</vt:lpstr>
      <vt:lpstr>'Forma 13'!VAS084_F_Ilgalaikioturt58Lrklimatokaito1</vt:lpstr>
      <vt:lpstr>VAS084_F_Ilgalaikioturt58Lrklimatokaito1</vt:lpstr>
      <vt:lpstr>'Forma 13'!VAS084_F_Ilgalaikioturt58Nuotekudumblot1</vt:lpstr>
      <vt:lpstr>VAS084_F_Ilgalaikioturt58Nuotekudumblot1</vt:lpstr>
      <vt:lpstr>'Forma 13'!VAS084_F_Ilgalaikioturt58Nuotekusurinki1</vt:lpstr>
      <vt:lpstr>VAS084_F_Ilgalaikioturt58Nuotekusurinki1</vt:lpstr>
      <vt:lpstr>'Forma 13'!VAS084_F_Ilgalaikioturt58Nuotekuvalymas1</vt:lpstr>
      <vt:lpstr>VAS084_F_Ilgalaikioturt58Nuotekuvalymas1</vt:lpstr>
      <vt:lpstr>'Forma 13'!VAS084_F_Ilgalaikioturt58Pavirsiniunuot1</vt:lpstr>
      <vt:lpstr>VAS084_F_Ilgalaikioturt58Pavirsiniunuot1</vt:lpstr>
      <vt:lpstr>'Forma 13'!VAS084_F_Ilgalaikioturt58Turtovienetask1</vt:lpstr>
      <vt:lpstr>VAS084_F_Ilgalaikioturt58Turtovienetask1</vt:lpstr>
      <vt:lpstr>'Forma 13'!VAS084_F_Ilgalaikioturt59Apskaitosveikla1</vt:lpstr>
      <vt:lpstr>VAS084_F_Ilgalaikioturt59Apskaitosveikla1</vt:lpstr>
      <vt:lpstr>'Forma 13'!VAS084_F_Ilgalaikioturt59Geriamojovande7</vt:lpstr>
      <vt:lpstr>VAS084_F_Ilgalaikioturt59Geriamojovande7</vt:lpstr>
      <vt:lpstr>'Forma 13'!VAS084_F_Ilgalaikioturt59Geriamojovande8</vt:lpstr>
      <vt:lpstr>VAS084_F_Ilgalaikioturt59Geriamojovande8</vt:lpstr>
      <vt:lpstr>'Forma 13'!VAS084_F_Ilgalaikioturt59Geriamojovande9</vt:lpstr>
      <vt:lpstr>VAS084_F_Ilgalaikioturt59Geriamojovande9</vt:lpstr>
      <vt:lpstr>'Forma 13'!VAS084_F_Ilgalaikioturt59Inventorinisnu1</vt:lpstr>
      <vt:lpstr>VAS084_F_Ilgalaikioturt59Inventorinisnu1</vt:lpstr>
      <vt:lpstr>'Forma 13'!VAS084_F_Ilgalaikioturt59Kitareguliuoja1</vt:lpstr>
      <vt:lpstr>VAS084_F_Ilgalaikioturt59Kitareguliuoja1</vt:lpstr>
      <vt:lpstr>'Forma 13'!VAS084_F_Ilgalaikioturt59Kitosveiklosne1</vt:lpstr>
      <vt:lpstr>VAS084_F_Ilgalaikioturt59Kitosveiklosne1</vt:lpstr>
      <vt:lpstr>'Forma 13'!VAS084_F_Ilgalaikioturt59Lrklimatokaito1</vt:lpstr>
      <vt:lpstr>VAS084_F_Ilgalaikioturt59Lrklimatokaito1</vt:lpstr>
      <vt:lpstr>'Forma 13'!VAS084_F_Ilgalaikioturt59Nuotekudumblot1</vt:lpstr>
      <vt:lpstr>VAS084_F_Ilgalaikioturt59Nuotekudumblot1</vt:lpstr>
      <vt:lpstr>'Forma 13'!VAS084_F_Ilgalaikioturt59Nuotekusurinki1</vt:lpstr>
      <vt:lpstr>VAS084_F_Ilgalaikioturt59Nuotekusurinki1</vt:lpstr>
      <vt:lpstr>'Forma 13'!VAS084_F_Ilgalaikioturt59Nuotekuvalymas1</vt:lpstr>
      <vt:lpstr>VAS084_F_Ilgalaikioturt59Nuotekuvalymas1</vt:lpstr>
      <vt:lpstr>'Forma 13'!VAS084_F_Ilgalaikioturt59Pavirsiniunuot1</vt:lpstr>
      <vt:lpstr>VAS084_F_Ilgalaikioturt59Pavirsiniunuot1</vt:lpstr>
      <vt:lpstr>'Forma 13'!VAS084_F_Ilgalaikioturt59Turtovienetask1</vt:lpstr>
      <vt:lpstr>VAS084_F_Ilgalaikioturt59Turtovienetask1</vt:lpstr>
      <vt:lpstr>'Forma 13'!VAS084_F_Ilgalaikioturt5Apskaitosveikla1</vt:lpstr>
      <vt:lpstr>VAS084_F_Ilgalaikioturt5Apskaitosveikla1</vt:lpstr>
      <vt:lpstr>'Forma 13'!VAS084_F_Ilgalaikioturt5Geriamojovande7</vt:lpstr>
      <vt:lpstr>VAS084_F_Ilgalaikioturt5Geriamojovande7</vt:lpstr>
      <vt:lpstr>'Forma 13'!VAS084_F_Ilgalaikioturt5Geriamojovande8</vt:lpstr>
      <vt:lpstr>VAS084_F_Ilgalaikioturt5Geriamojovande8</vt:lpstr>
      <vt:lpstr>'Forma 13'!VAS084_F_Ilgalaikioturt5Geriamojovande9</vt:lpstr>
      <vt:lpstr>VAS084_F_Ilgalaikioturt5Geriamojovande9</vt:lpstr>
      <vt:lpstr>'Forma 13'!VAS084_F_Ilgalaikioturt5Inventorinisnu1</vt:lpstr>
      <vt:lpstr>VAS084_F_Ilgalaikioturt5Inventorinisnu1</vt:lpstr>
      <vt:lpstr>'Forma 13'!VAS084_F_Ilgalaikioturt5Kitareguliuoja1</vt:lpstr>
      <vt:lpstr>VAS084_F_Ilgalaikioturt5Kitareguliuoja1</vt:lpstr>
      <vt:lpstr>'Forma 13'!VAS084_F_Ilgalaikioturt5Kitosveiklosne1</vt:lpstr>
      <vt:lpstr>VAS084_F_Ilgalaikioturt5Kitosveiklosne1</vt:lpstr>
      <vt:lpstr>'Forma 13'!VAS084_F_Ilgalaikioturt5Lrklimatokaito1</vt:lpstr>
      <vt:lpstr>VAS084_F_Ilgalaikioturt5Lrklimatokaito1</vt:lpstr>
      <vt:lpstr>'Forma 13'!VAS084_F_Ilgalaikioturt5Nuotekudumblot1</vt:lpstr>
      <vt:lpstr>VAS084_F_Ilgalaikioturt5Nuotekudumblot1</vt:lpstr>
      <vt:lpstr>'Forma 13'!VAS084_F_Ilgalaikioturt5Nuotekusurinki1</vt:lpstr>
      <vt:lpstr>VAS084_F_Ilgalaikioturt5Nuotekusurinki1</vt:lpstr>
      <vt:lpstr>'Forma 13'!VAS084_F_Ilgalaikioturt5Nuotekuvalymas1</vt:lpstr>
      <vt:lpstr>VAS084_F_Ilgalaikioturt5Nuotekuvalymas1</vt:lpstr>
      <vt:lpstr>'Forma 13'!VAS084_F_Ilgalaikioturt5Pavirsiniunuot1</vt:lpstr>
      <vt:lpstr>VAS084_F_Ilgalaikioturt5Pavirsiniunuot1</vt:lpstr>
      <vt:lpstr>'Forma 13'!VAS084_F_Ilgalaikioturt5Turtovienetask1</vt:lpstr>
      <vt:lpstr>VAS084_F_Ilgalaikioturt5Turtovienetask1</vt:lpstr>
      <vt:lpstr>'Forma 13'!VAS084_F_Ilgalaikioturt60Apskaitosveikla1</vt:lpstr>
      <vt:lpstr>VAS084_F_Ilgalaikioturt60Apskaitosveikla1</vt:lpstr>
      <vt:lpstr>'Forma 13'!VAS084_F_Ilgalaikioturt60Geriamojovande7</vt:lpstr>
      <vt:lpstr>VAS084_F_Ilgalaikioturt60Geriamojovande7</vt:lpstr>
      <vt:lpstr>'Forma 13'!VAS084_F_Ilgalaikioturt60Geriamojovande8</vt:lpstr>
      <vt:lpstr>VAS084_F_Ilgalaikioturt60Geriamojovande8</vt:lpstr>
      <vt:lpstr>'Forma 13'!VAS084_F_Ilgalaikioturt60Geriamojovande9</vt:lpstr>
      <vt:lpstr>VAS084_F_Ilgalaikioturt60Geriamojovande9</vt:lpstr>
      <vt:lpstr>'Forma 13'!VAS084_F_Ilgalaikioturt60Inventorinisnu1</vt:lpstr>
      <vt:lpstr>VAS084_F_Ilgalaikioturt60Inventorinisnu1</vt:lpstr>
      <vt:lpstr>'Forma 13'!VAS084_F_Ilgalaikioturt60Kitareguliuoja1</vt:lpstr>
      <vt:lpstr>VAS084_F_Ilgalaikioturt60Kitareguliuoja1</vt:lpstr>
      <vt:lpstr>'Forma 13'!VAS084_F_Ilgalaikioturt60Kitosveiklosne1</vt:lpstr>
      <vt:lpstr>VAS084_F_Ilgalaikioturt60Kitosveiklosne1</vt:lpstr>
      <vt:lpstr>'Forma 13'!VAS084_F_Ilgalaikioturt60Lrklimatokaito1</vt:lpstr>
      <vt:lpstr>VAS084_F_Ilgalaikioturt60Lrklimatokaito1</vt:lpstr>
      <vt:lpstr>'Forma 13'!VAS084_F_Ilgalaikioturt60Nuotekudumblot1</vt:lpstr>
      <vt:lpstr>VAS084_F_Ilgalaikioturt60Nuotekudumblot1</vt:lpstr>
      <vt:lpstr>'Forma 13'!VAS084_F_Ilgalaikioturt60Nuotekusurinki1</vt:lpstr>
      <vt:lpstr>VAS084_F_Ilgalaikioturt60Nuotekusurinki1</vt:lpstr>
      <vt:lpstr>'Forma 13'!VAS084_F_Ilgalaikioturt60Nuotekuvalymas1</vt:lpstr>
      <vt:lpstr>VAS084_F_Ilgalaikioturt60Nuotekuvalymas1</vt:lpstr>
      <vt:lpstr>'Forma 13'!VAS084_F_Ilgalaikioturt60Pavirsiniunuot1</vt:lpstr>
      <vt:lpstr>VAS084_F_Ilgalaikioturt60Pavirsiniunuot1</vt:lpstr>
      <vt:lpstr>'Forma 13'!VAS084_F_Ilgalaikioturt60Turtovienetask1</vt:lpstr>
      <vt:lpstr>VAS084_F_Ilgalaikioturt60Turtovienetask1</vt:lpstr>
      <vt:lpstr>'Forma 13'!VAS084_F_Ilgalaikioturt61Apskaitosveikla1</vt:lpstr>
      <vt:lpstr>VAS084_F_Ilgalaikioturt61Apskaitosveikla1</vt:lpstr>
      <vt:lpstr>'Forma 13'!VAS084_F_Ilgalaikioturt61Geriamojovande7</vt:lpstr>
      <vt:lpstr>VAS084_F_Ilgalaikioturt61Geriamojovande7</vt:lpstr>
      <vt:lpstr>'Forma 13'!VAS084_F_Ilgalaikioturt61Geriamojovande8</vt:lpstr>
      <vt:lpstr>VAS084_F_Ilgalaikioturt61Geriamojovande8</vt:lpstr>
      <vt:lpstr>'Forma 13'!VAS084_F_Ilgalaikioturt61Geriamojovande9</vt:lpstr>
      <vt:lpstr>VAS084_F_Ilgalaikioturt61Geriamojovande9</vt:lpstr>
      <vt:lpstr>'Forma 13'!VAS084_F_Ilgalaikioturt61Inventorinisnu1</vt:lpstr>
      <vt:lpstr>VAS084_F_Ilgalaikioturt61Inventorinisnu1</vt:lpstr>
      <vt:lpstr>'Forma 13'!VAS084_F_Ilgalaikioturt61Kitareguliuoja1</vt:lpstr>
      <vt:lpstr>VAS084_F_Ilgalaikioturt61Kitareguliuoja1</vt:lpstr>
      <vt:lpstr>'Forma 13'!VAS084_F_Ilgalaikioturt61Kitosveiklosne1</vt:lpstr>
      <vt:lpstr>VAS084_F_Ilgalaikioturt61Kitosveiklosne1</vt:lpstr>
      <vt:lpstr>'Forma 13'!VAS084_F_Ilgalaikioturt61Lrklimatokaito1</vt:lpstr>
      <vt:lpstr>VAS084_F_Ilgalaikioturt61Lrklimatokaito1</vt:lpstr>
      <vt:lpstr>'Forma 13'!VAS084_F_Ilgalaikioturt61Nuotekudumblot1</vt:lpstr>
      <vt:lpstr>VAS084_F_Ilgalaikioturt61Nuotekudumblot1</vt:lpstr>
      <vt:lpstr>'Forma 13'!VAS084_F_Ilgalaikioturt61Nuotekusurinki1</vt:lpstr>
      <vt:lpstr>VAS084_F_Ilgalaikioturt61Nuotekusurinki1</vt:lpstr>
      <vt:lpstr>'Forma 13'!VAS084_F_Ilgalaikioturt61Nuotekuvalymas1</vt:lpstr>
      <vt:lpstr>VAS084_F_Ilgalaikioturt61Nuotekuvalymas1</vt:lpstr>
      <vt:lpstr>'Forma 13'!VAS084_F_Ilgalaikioturt61Pavirsiniunuot1</vt:lpstr>
      <vt:lpstr>VAS084_F_Ilgalaikioturt61Pavirsiniunuot1</vt:lpstr>
      <vt:lpstr>'Forma 13'!VAS084_F_Ilgalaikioturt61Turtovienetask1</vt:lpstr>
      <vt:lpstr>VAS084_F_Ilgalaikioturt61Turtovienetask1</vt:lpstr>
      <vt:lpstr>'Forma 13'!VAS084_F_Ilgalaikioturt62Apskaitosveikla1</vt:lpstr>
      <vt:lpstr>VAS084_F_Ilgalaikioturt62Apskaitosveikla1</vt:lpstr>
      <vt:lpstr>'Forma 13'!VAS084_F_Ilgalaikioturt62Geriamojovande7</vt:lpstr>
      <vt:lpstr>VAS084_F_Ilgalaikioturt62Geriamojovande7</vt:lpstr>
      <vt:lpstr>'Forma 13'!VAS084_F_Ilgalaikioturt62Geriamojovande8</vt:lpstr>
      <vt:lpstr>VAS084_F_Ilgalaikioturt62Geriamojovande8</vt:lpstr>
      <vt:lpstr>'Forma 13'!VAS084_F_Ilgalaikioturt62Geriamojovande9</vt:lpstr>
      <vt:lpstr>VAS084_F_Ilgalaikioturt62Geriamojovande9</vt:lpstr>
      <vt:lpstr>'Forma 13'!VAS084_F_Ilgalaikioturt62Inventorinisnu1</vt:lpstr>
      <vt:lpstr>VAS084_F_Ilgalaikioturt62Inventorinisnu1</vt:lpstr>
      <vt:lpstr>'Forma 13'!VAS084_F_Ilgalaikioturt62Kitareguliuoja1</vt:lpstr>
      <vt:lpstr>VAS084_F_Ilgalaikioturt62Kitareguliuoja1</vt:lpstr>
      <vt:lpstr>'Forma 13'!VAS084_F_Ilgalaikioturt62Kitosveiklosne1</vt:lpstr>
      <vt:lpstr>VAS084_F_Ilgalaikioturt62Kitosveiklosne1</vt:lpstr>
      <vt:lpstr>'Forma 13'!VAS084_F_Ilgalaikioturt62Lrklimatokaito1</vt:lpstr>
      <vt:lpstr>VAS084_F_Ilgalaikioturt62Lrklimatokaito1</vt:lpstr>
      <vt:lpstr>'Forma 13'!VAS084_F_Ilgalaikioturt62Nuotekudumblot1</vt:lpstr>
      <vt:lpstr>VAS084_F_Ilgalaikioturt62Nuotekudumblot1</vt:lpstr>
      <vt:lpstr>'Forma 13'!VAS084_F_Ilgalaikioturt62Nuotekusurinki1</vt:lpstr>
      <vt:lpstr>VAS084_F_Ilgalaikioturt62Nuotekusurinki1</vt:lpstr>
      <vt:lpstr>'Forma 13'!VAS084_F_Ilgalaikioturt62Nuotekuvalymas1</vt:lpstr>
      <vt:lpstr>VAS084_F_Ilgalaikioturt62Nuotekuvalymas1</vt:lpstr>
      <vt:lpstr>'Forma 13'!VAS084_F_Ilgalaikioturt62Pavirsiniunuot1</vt:lpstr>
      <vt:lpstr>VAS084_F_Ilgalaikioturt62Pavirsiniunuot1</vt:lpstr>
      <vt:lpstr>'Forma 13'!VAS084_F_Ilgalaikioturt62Turtovienetask1</vt:lpstr>
      <vt:lpstr>VAS084_F_Ilgalaikioturt62Turtovienetask1</vt:lpstr>
      <vt:lpstr>'Forma 13'!VAS084_F_Ilgalaikioturt63Apskaitosveikla1</vt:lpstr>
      <vt:lpstr>VAS084_F_Ilgalaikioturt63Apskaitosveikla1</vt:lpstr>
      <vt:lpstr>'Forma 13'!VAS084_F_Ilgalaikioturt63Geriamojovande7</vt:lpstr>
      <vt:lpstr>VAS084_F_Ilgalaikioturt63Geriamojovande7</vt:lpstr>
      <vt:lpstr>'Forma 13'!VAS084_F_Ilgalaikioturt63Geriamojovande8</vt:lpstr>
      <vt:lpstr>VAS084_F_Ilgalaikioturt63Geriamojovande8</vt:lpstr>
      <vt:lpstr>'Forma 13'!VAS084_F_Ilgalaikioturt63Geriamojovande9</vt:lpstr>
      <vt:lpstr>VAS084_F_Ilgalaikioturt63Geriamojovande9</vt:lpstr>
      <vt:lpstr>'Forma 13'!VAS084_F_Ilgalaikioturt63Inventorinisnu1</vt:lpstr>
      <vt:lpstr>VAS084_F_Ilgalaikioturt63Inventorinisnu1</vt:lpstr>
      <vt:lpstr>'Forma 13'!VAS084_F_Ilgalaikioturt63Kitareguliuoja1</vt:lpstr>
      <vt:lpstr>VAS084_F_Ilgalaikioturt63Kitareguliuoja1</vt:lpstr>
      <vt:lpstr>'Forma 13'!VAS084_F_Ilgalaikioturt63Kitosveiklosne1</vt:lpstr>
      <vt:lpstr>VAS084_F_Ilgalaikioturt63Kitosveiklosne1</vt:lpstr>
      <vt:lpstr>'Forma 13'!VAS084_F_Ilgalaikioturt63Lrklimatokaito1</vt:lpstr>
      <vt:lpstr>VAS084_F_Ilgalaikioturt63Lrklimatokaito1</vt:lpstr>
      <vt:lpstr>'Forma 13'!VAS084_F_Ilgalaikioturt63Nuotekudumblot1</vt:lpstr>
      <vt:lpstr>VAS084_F_Ilgalaikioturt63Nuotekudumblot1</vt:lpstr>
      <vt:lpstr>'Forma 13'!VAS084_F_Ilgalaikioturt63Nuotekusurinki1</vt:lpstr>
      <vt:lpstr>VAS084_F_Ilgalaikioturt63Nuotekusurinki1</vt:lpstr>
      <vt:lpstr>'Forma 13'!VAS084_F_Ilgalaikioturt63Nuotekuvalymas1</vt:lpstr>
      <vt:lpstr>VAS084_F_Ilgalaikioturt63Nuotekuvalymas1</vt:lpstr>
      <vt:lpstr>'Forma 13'!VAS084_F_Ilgalaikioturt63Pavirsiniunuot1</vt:lpstr>
      <vt:lpstr>VAS084_F_Ilgalaikioturt63Pavirsiniunuot1</vt:lpstr>
      <vt:lpstr>'Forma 13'!VAS084_F_Ilgalaikioturt63Turtovienetask1</vt:lpstr>
      <vt:lpstr>VAS084_F_Ilgalaikioturt63Turtovienetask1</vt:lpstr>
      <vt:lpstr>'Forma 13'!VAS084_F_Ilgalaikioturt64Apskaitosveikla1</vt:lpstr>
      <vt:lpstr>VAS084_F_Ilgalaikioturt64Apskaitosveikla1</vt:lpstr>
      <vt:lpstr>'Forma 13'!VAS084_F_Ilgalaikioturt64Geriamojovande7</vt:lpstr>
      <vt:lpstr>VAS084_F_Ilgalaikioturt64Geriamojovande7</vt:lpstr>
      <vt:lpstr>'Forma 13'!VAS084_F_Ilgalaikioturt64Geriamojovande8</vt:lpstr>
      <vt:lpstr>VAS084_F_Ilgalaikioturt64Geriamojovande8</vt:lpstr>
      <vt:lpstr>'Forma 13'!VAS084_F_Ilgalaikioturt64Geriamojovande9</vt:lpstr>
      <vt:lpstr>VAS084_F_Ilgalaikioturt64Geriamojovande9</vt:lpstr>
      <vt:lpstr>'Forma 13'!VAS084_F_Ilgalaikioturt64Inventorinisnu1</vt:lpstr>
      <vt:lpstr>VAS084_F_Ilgalaikioturt64Inventorinisnu1</vt:lpstr>
      <vt:lpstr>'Forma 13'!VAS084_F_Ilgalaikioturt64Kitareguliuoja1</vt:lpstr>
      <vt:lpstr>VAS084_F_Ilgalaikioturt64Kitareguliuoja1</vt:lpstr>
      <vt:lpstr>'Forma 13'!VAS084_F_Ilgalaikioturt64Kitosveiklosne1</vt:lpstr>
      <vt:lpstr>VAS084_F_Ilgalaikioturt64Kitosveiklosne1</vt:lpstr>
      <vt:lpstr>'Forma 13'!VAS084_F_Ilgalaikioturt64Lrklimatokaito1</vt:lpstr>
      <vt:lpstr>VAS084_F_Ilgalaikioturt64Lrklimatokaito1</vt:lpstr>
      <vt:lpstr>'Forma 13'!VAS084_F_Ilgalaikioturt64Nuotekudumblot1</vt:lpstr>
      <vt:lpstr>VAS084_F_Ilgalaikioturt64Nuotekudumblot1</vt:lpstr>
      <vt:lpstr>'Forma 13'!VAS084_F_Ilgalaikioturt64Nuotekusurinki1</vt:lpstr>
      <vt:lpstr>VAS084_F_Ilgalaikioturt64Nuotekusurinki1</vt:lpstr>
      <vt:lpstr>'Forma 13'!VAS084_F_Ilgalaikioturt64Nuotekuvalymas1</vt:lpstr>
      <vt:lpstr>VAS084_F_Ilgalaikioturt64Nuotekuvalymas1</vt:lpstr>
      <vt:lpstr>'Forma 13'!VAS084_F_Ilgalaikioturt64Pavirsiniunuot1</vt:lpstr>
      <vt:lpstr>VAS084_F_Ilgalaikioturt64Pavirsiniunuot1</vt:lpstr>
      <vt:lpstr>'Forma 13'!VAS084_F_Ilgalaikioturt64Turtovienetask1</vt:lpstr>
      <vt:lpstr>VAS084_F_Ilgalaikioturt64Turtovienetask1</vt:lpstr>
      <vt:lpstr>'Forma 13'!VAS084_F_Ilgalaikioturt65Apskaitosveikla1</vt:lpstr>
      <vt:lpstr>VAS084_F_Ilgalaikioturt65Apskaitosveikla1</vt:lpstr>
      <vt:lpstr>'Forma 13'!VAS084_F_Ilgalaikioturt65Geriamojovande7</vt:lpstr>
      <vt:lpstr>VAS084_F_Ilgalaikioturt65Geriamojovande7</vt:lpstr>
      <vt:lpstr>'Forma 13'!VAS084_F_Ilgalaikioturt65Geriamojovande8</vt:lpstr>
      <vt:lpstr>VAS084_F_Ilgalaikioturt65Geriamojovande8</vt:lpstr>
      <vt:lpstr>'Forma 13'!VAS084_F_Ilgalaikioturt65Geriamojovande9</vt:lpstr>
      <vt:lpstr>VAS084_F_Ilgalaikioturt65Geriamojovande9</vt:lpstr>
      <vt:lpstr>'Forma 13'!VAS084_F_Ilgalaikioturt65Inventorinisnu1</vt:lpstr>
      <vt:lpstr>VAS084_F_Ilgalaikioturt65Inventorinisnu1</vt:lpstr>
      <vt:lpstr>'Forma 13'!VAS084_F_Ilgalaikioturt65Kitareguliuoja1</vt:lpstr>
      <vt:lpstr>VAS084_F_Ilgalaikioturt65Kitareguliuoja1</vt:lpstr>
      <vt:lpstr>'Forma 13'!VAS084_F_Ilgalaikioturt65Kitosveiklosne1</vt:lpstr>
      <vt:lpstr>VAS084_F_Ilgalaikioturt65Kitosveiklosne1</vt:lpstr>
      <vt:lpstr>'Forma 13'!VAS084_F_Ilgalaikioturt65Lrklimatokaito1</vt:lpstr>
      <vt:lpstr>VAS084_F_Ilgalaikioturt65Lrklimatokaito1</vt:lpstr>
      <vt:lpstr>'Forma 13'!VAS084_F_Ilgalaikioturt65Nuotekudumblot1</vt:lpstr>
      <vt:lpstr>VAS084_F_Ilgalaikioturt65Nuotekudumblot1</vt:lpstr>
      <vt:lpstr>'Forma 13'!VAS084_F_Ilgalaikioturt65Nuotekusurinki1</vt:lpstr>
      <vt:lpstr>VAS084_F_Ilgalaikioturt65Nuotekusurinki1</vt:lpstr>
      <vt:lpstr>'Forma 13'!VAS084_F_Ilgalaikioturt65Nuotekuvalymas1</vt:lpstr>
      <vt:lpstr>VAS084_F_Ilgalaikioturt65Nuotekuvalymas1</vt:lpstr>
      <vt:lpstr>'Forma 13'!VAS084_F_Ilgalaikioturt65Pavirsiniunuot1</vt:lpstr>
      <vt:lpstr>VAS084_F_Ilgalaikioturt65Pavirsiniunuot1</vt:lpstr>
      <vt:lpstr>'Forma 13'!VAS084_F_Ilgalaikioturt65Turtovienetask1</vt:lpstr>
      <vt:lpstr>VAS084_F_Ilgalaikioturt65Turtovienetask1</vt:lpstr>
      <vt:lpstr>'Forma 13'!VAS084_F_Ilgalaikioturt66Apskaitosveikla1</vt:lpstr>
      <vt:lpstr>VAS084_F_Ilgalaikioturt66Apskaitosveikla1</vt:lpstr>
      <vt:lpstr>'Forma 13'!VAS084_F_Ilgalaikioturt66Geriamojovande7</vt:lpstr>
      <vt:lpstr>VAS084_F_Ilgalaikioturt66Geriamojovande7</vt:lpstr>
      <vt:lpstr>'Forma 13'!VAS084_F_Ilgalaikioturt66Geriamojovande8</vt:lpstr>
      <vt:lpstr>VAS084_F_Ilgalaikioturt66Geriamojovande8</vt:lpstr>
      <vt:lpstr>'Forma 13'!VAS084_F_Ilgalaikioturt66Geriamojovande9</vt:lpstr>
      <vt:lpstr>VAS084_F_Ilgalaikioturt66Geriamojovande9</vt:lpstr>
      <vt:lpstr>'Forma 13'!VAS084_F_Ilgalaikioturt66Inventorinisnu1</vt:lpstr>
      <vt:lpstr>VAS084_F_Ilgalaikioturt66Inventorinisnu1</vt:lpstr>
      <vt:lpstr>'Forma 13'!VAS084_F_Ilgalaikioturt66Kitareguliuoja1</vt:lpstr>
      <vt:lpstr>VAS084_F_Ilgalaikioturt66Kitareguliuoja1</vt:lpstr>
      <vt:lpstr>'Forma 13'!VAS084_F_Ilgalaikioturt66Kitosveiklosne1</vt:lpstr>
      <vt:lpstr>VAS084_F_Ilgalaikioturt66Kitosveiklosne1</vt:lpstr>
      <vt:lpstr>'Forma 13'!VAS084_F_Ilgalaikioturt66Lrklimatokaito1</vt:lpstr>
      <vt:lpstr>VAS084_F_Ilgalaikioturt66Lrklimatokaito1</vt:lpstr>
      <vt:lpstr>'Forma 13'!VAS084_F_Ilgalaikioturt66Nuotekudumblot1</vt:lpstr>
      <vt:lpstr>VAS084_F_Ilgalaikioturt66Nuotekudumblot1</vt:lpstr>
      <vt:lpstr>'Forma 13'!VAS084_F_Ilgalaikioturt66Nuotekusurinki1</vt:lpstr>
      <vt:lpstr>VAS084_F_Ilgalaikioturt66Nuotekusurinki1</vt:lpstr>
      <vt:lpstr>'Forma 13'!VAS084_F_Ilgalaikioturt66Nuotekuvalymas1</vt:lpstr>
      <vt:lpstr>VAS084_F_Ilgalaikioturt66Nuotekuvalymas1</vt:lpstr>
      <vt:lpstr>'Forma 13'!VAS084_F_Ilgalaikioturt66Pavirsiniunuot1</vt:lpstr>
      <vt:lpstr>VAS084_F_Ilgalaikioturt66Pavirsiniunuot1</vt:lpstr>
      <vt:lpstr>'Forma 13'!VAS084_F_Ilgalaikioturt66Turtovienetask1</vt:lpstr>
      <vt:lpstr>VAS084_F_Ilgalaikioturt66Turtovienetask1</vt:lpstr>
      <vt:lpstr>'Forma 13'!VAS084_F_Ilgalaikioturt67Apskaitosveikla1</vt:lpstr>
      <vt:lpstr>VAS084_F_Ilgalaikioturt67Apskaitosveikla1</vt:lpstr>
      <vt:lpstr>'Forma 13'!VAS084_F_Ilgalaikioturt67Geriamojovande7</vt:lpstr>
      <vt:lpstr>VAS084_F_Ilgalaikioturt67Geriamojovande7</vt:lpstr>
      <vt:lpstr>'Forma 13'!VAS084_F_Ilgalaikioturt67Geriamojovande8</vt:lpstr>
      <vt:lpstr>VAS084_F_Ilgalaikioturt67Geriamojovande8</vt:lpstr>
      <vt:lpstr>'Forma 13'!VAS084_F_Ilgalaikioturt67Geriamojovande9</vt:lpstr>
      <vt:lpstr>VAS084_F_Ilgalaikioturt67Geriamojovande9</vt:lpstr>
      <vt:lpstr>'Forma 13'!VAS084_F_Ilgalaikioturt67Inventorinisnu1</vt:lpstr>
      <vt:lpstr>VAS084_F_Ilgalaikioturt67Inventorinisnu1</vt:lpstr>
      <vt:lpstr>'Forma 13'!VAS084_F_Ilgalaikioturt67Kitareguliuoja1</vt:lpstr>
      <vt:lpstr>VAS084_F_Ilgalaikioturt67Kitareguliuoja1</vt:lpstr>
      <vt:lpstr>'Forma 13'!VAS084_F_Ilgalaikioturt67Kitosveiklosne1</vt:lpstr>
      <vt:lpstr>VAS084_F_Ilgalaikioturt67Kitosveiklosne1</vt:lpstr>
      <vt:lpstr>'Forma 13'!VAS084_F_Ilgalaikioturt67Lrklimatokaito1</vt:lpstr>
      <vt:lpstr>VAS084_F_Ilgalaikioturt67Lrklimatokaito1</vt:lpstr>
      <vt:lpstr>'Forma 13'!VAS084_F_Ilgalaikioturt67Nuotekudumblot1</vt:lpstr>
      <vt:lpstr>VAS084_F_Ilgalaikioturt67Nuotekudumblot1</vt:lpstr>
      <vt:lpstr>'Forma 13'!VAS084_F_Ilgalaikioturt67Nuotekusurinki1</vt:lpstr>
      <vt:lpstr>VAS084_F_Ilgalaikioturt67Nuotekusurinki1</vt:lpstr>
      <vt:lpstr>'Forma 13'!VAS084_F_Ilgalaikioturt67Nuotekuvalymas1</vt:lpstr>
      <vt:lpstr>VAS084_F_Ilgalaikioturt67Nuotekuvalymas1</vt:lpstr>
      <vt:lpstr>'Forma 13'!VAS084_F_Ilgalaikioturt67Pavirsiniunuot1</vt:lpstr>
      <vt:lpstr>VAS084_F_Ilgalaikioturt67Pavirsiniunuot1</vt:lpstr>
      <vt:lpstr>'Forma 13'!VAS084_F_Ilgalaikioturt67Turtovienetask1</vt:lpstr>
      <vt:lpstr>VAS084_F_Ilgalaikioturt67Turtovienetask1</vt:lpstr>
      <vt:lpstr>'Forma 13'!VAS084_F_Ilgalaikioturt68Apskaitosveikla1</vt:lpstr>
      <vt:lpstr>VAS084_F_Ilgalaikioturt68Apskaitosveikla1</vt:lpstr>
      <vt:lpstr>'Forma 13'!VAS084_F_Ilgalaikioturt68Geriamojovande7</vt:lpstr>
      <vt:lpstr>VAS084_F_Ilgalaikioturt68Geriamojovande7</vt:lpstr>
      <vt:lpstr>'Forma 13'!VAS084_F_Ilgalaikioturt68Geriamojovande8</vt:lpstr>
      <vt:lpstr>VAS084_F_Ilgalaikioturt68Geriamojovande8</vt:lpstr>
      <vt:lpstr>'Forma 13'!VAS084_F_Ilgalaikioturt68Geriamojovande9</vt:lpstr>
      <vt:lpstr>VAS084_F_Ilgalaikioturt68Geriamojovande9</vt:lpstr>
      <vt:lpstr>'Forma 13'!VAS084_F_Ilgalaikioturt68Inventorinisnu1</vt:lpstr>
      <vt:lpstr>VAS084_F_Ilgalaikioturt68Inventorinisnu1</vt:lpstr>
      <vt:lpstr>'Forma 13'!VAS084_F_Ilgalaikioturt68Kitareguliuoja1</vt:lpstr>
      <vt:lpstr>VAS084_F_Ilgalaikioturt68Kitareguliuoja1</vt:lpstr>
      <vt:lpstr>'Forma 13'!VAS084_F_Ilgalaikioturt68Kitosveiklosne1</vt:lpstr>
      <vt:lpstr>VAS084_F_Ilgalaikioturt68Kitosveiklosne1</vt:lpstr>
      <vt:lpstr>'Forma 13'!VAS084_F_Ilgalaikioturt68Lrklimatokaito1</vt:lpstr>
      <vt:lpstr>VAS084_F_Ilgalaikioturt68Lrklimatokaito1</vt:lpstr>
      <vt:lpstr>'Forma 13'!VAS084_F_Ilgalaikioturt68Nuotekudumblot1</vt:lpstr>
      <vt:lpstr>VAS084_F_Ilgalaikioturt68Nuotekudumblot1</vt:lpstr>
      <vt:lpstr>'Forma 13'!VAS084_F_Ilgalaikioturt68Nuotekusurinki1</vt:lpstr>
      <vt:lpstr>VAS084_F_Ilgalaikioturt68Nuotekusurinki1</vt:lpstr>
      <vt:lpstr>'Forma 13'!VAS084_F_Ilgalaikioturt68Nuotekuvalymas1</vt:lpstr>
      <vt:lpstr>VAS084_F_Ilgalaikioturt68Nuotekuvalymas1</vt:lpstr>
      <vt:lpstr>'Forma 13'!VAS084_F_Ilgalaikioturt68Pavirsiniunuot1</vt:lpstr>
      <vt:lpstr>VAS084_F_Ilgalaikioturt68Pavirsiniunuot1</vt:lpstr>
      <vt:lpstr>'Forma 13'!VAS084_F_Ilgalaikioturt68Turtovienetask1</vt:lpstr>
      <vt:lpstr>VAS084_F_Ilgalaikioturt68Turtovienetask1</vt:lpstr>
      <vt:lpstr>'Forma 13'!VAS084_F_Ilgalaikioturt69Apskaitosveikla1</vt:lpstr>
      <vt:lpstr>VAS084_F_Ilgalaikioturt69Apskaitosveikla1</vt:lpstr>
      <vt:lpstr>'Forma 13'!VAS084_F_Ilgalaikioturt69Geriamojovande7</vt:lpstr>
      <vt:lpstr>VAS084_F_Ilgalaikioturt69Geriamojovande7</vt:lpstr>
      <vt:lpstr>'Forma 13'!VAS084_F_Ilgalaikioturt69Geriamojovande8</vt:lpstr>
      <vt:lpstr>VAS084_F_Ilgalaikioturt69Geriamojovande8</vt:lpstr>
      <vt:lpstr>'Forma 13'!VAS084_F_Ilgalaikioturt69Geriamojovande9</vt:lpstr>
      <vt:lpstr>VAS084_F_Ilgalaikioturt69Geriamojovande9</vt:lpstr>
      <vt:lpstr>'Forma 13'!VAS084_F_Ilgalaikioturt69Inventorinisnu1</vt:lpstr>
      <vt:lpstr>VAS084_F_Ilgalaikioturt69Inventorinisnu1</vt:lpstr>
      <vt:lpstr>'Forma 13'!VAS084_F_Ilgalaikioturt69Kitareguliuoja1</vt:lpstr>
      <vt:lpstr>VAS084_F_Ilgalaikioturt69Kitareguliuoja1</vt:lpstr>
      <vt:lpstr>'Forma 13'!VAS084_F_Ilgalaikioturt69Kitosveiklosne1</vt:lpstr>
      <vt:lpstr>VAS084_F_Ilgalaikioturt69Kitosveiklosne1</vt:lpstr>
      <vt:lpstr>'Forma 13'!VAS084_F_Ilgalaikioturt69Lrklimatokaito1</vt:lpstr>
      <vt:lpstr>VAS084_F_Ilgalaikioturt69Lrklimatokaito1</vt:lpstr>
      <vt:lpstr>'Forma 13'!VAS084_F_Ilgalaikioturt69Nuotekudumblot1</vt:lpstr>
      <vt:lpstr>VAS084_F_Ilgalaikioturt69Nuotekudumblot1</vt:lpstr>
      <vt:lpstr>'Forma 13'!VAS084_F_Ilgalaikioturt69Nuotekusurinki1</vt:lpstr>
      <vt:lpstr>VAS084_F_Ilgalaikioturt69Nuotekusurinki1</vt:lpstr>
      <vt:lpstr>'Forma 13'!VAS084_F_Ilgalaikioturt69Nuotekuvalymas1</vt:lpstr>
      <vt:lpstr>VAS084_F_Ilgalaikioturt69Nuotekuvalymas1</vt:lpstr>
      <vt:lpstr>'Forma 13'!VAS084_F_Ilgalaikioturt69Pavirsiniunuot1</vt:lpstr>
      <vt:lpstr>VAS084_F_Ilgalaikioturt69Pavirsiniunuot1</vt:lpstr>
      <vt:lpstr>'Forma 13'!VAS084_F_Ilgalaikioturt69Turtovienetask1</vt:lpstr>
      <vt:lpstr>VAS084_F_Ilgalaikioturt69Turtovienetask1</vt:lpstr>
      <vt:lpstr>'Forma 13'!VAS084_F_Ilgalaikioturt6Apskaitosveikla1</vt:lpstr>
      <vt:lpstr>VAS084_F_Ilgalaikioturt6Apskaitosveikla1</vt:lpstr>
      <vt:lpstr>'Forma 13'!VAS084_F_Ilgalaikioturt6Geriamojovande7</vt:lpstr>
      <vt:lpstr>VAS084_F_Ilgalaikioturt6Geriamojovande7</vt:lpstr>
      <vt:lpstr>'Forma 13'!VAS084_F_Ilgalaikioturt6Geriamojovande8</vt:lpstr>
      <vt:lpstr>VAS084_F_Ilgalaikioturt6Geriamojovande8</vt:lpstr>
      <vt:lpstr>'Forma 13'!VAS084_F_Ilgalaikioturt6Geriamojovande9</vt:lpstr>
      <vt:lpstr>VAS084_F_Ilgalaikioturt6Geriamojovande9</vt:lpstr>
      <vt:lpstr>'Forma 13'!VAS084_F_Ilgalaikioturt6Inventorinisnu1</vt:lpstr>
      <vt:lpstr>VAS084_F_Ilgalaikioturt6Inventorinisnu1</vt:lpstr>
      <vt:lpstr>'Forma 13'!VAS084_F_Ilgalaikioturt6Kitareguliuoja1</vt:lpstr>
      <vt:lpstr>VAS084_F_Ilgalaikioturt6Kitareguliuoja1</vt:lpstr>
      <vt:lpstr>'Forma 13'!VAS084_F_Ilgalaikioturt6Kitosveiklosne1</vt:lpstr>
      <vt:lpstr>VAS084_F_Ilgalaikioturt6Kitosveiklosne1</vt:lpstr>
      <vt:lpstr>'Forma 13'!VAS084_F_Ilgalaikioturt6Lrklimatokaito1</vt:lpstr>
      <vt:lpstr>VAS084_F_Ilgalaikioturt6Lrklimatokaito1</vt:lpstr>
      <vt:lpstr>'Forma 13'!VAS084_F_Ilgalaikioturt6Nuotekudumblot1</vt:lpstr>
      <vt:lpstr>VAS084_F_Ilgalaikioturt6Nuotekudumblot1</vt:lpstr>
      <vt:lpstr>'Forma 13'!VAS084_F_Ilgalaikioturt6Nuotekusurinki1</vt:lpstr>
      <vt:lpstr>VAS084_F_Ilgalaikioturt6Nuotekusurinki1</vt:lpstr>
      <vt:lpstr>'Forma 13'!VAS084_F_Ilgalaikioturt6Nuotekuvalymas1</vt:lpstr>
      <vt:lpstr>VAS084_F_Ilgalaikioturt6Nuotekuvalymas1</vt:lpstr>
      <vt:lpstr>'Forma 13'!VAS084_F_Ilgalaikioturt6Pavirsiniunuot1</vt:lpstr>
      <vt:lpstr>VAS084_F_Ilgalaikioturt6Pavirsiniunuot1</vt:lpstr>
      <vt:lpstr>'Forma 13'!VAS084_F_Ilgalaikioturt6Turtovienetask1</vt:lpstr>
      <vt:lpstr>VAS084_F_Ilgalaikioturt6Turtovienetask1</vt:lpstr>
      <vt:lpstr>'Forma 13'!VAS084_F_Ilgalaikioturt70Apskaitosveikla1</vt:lpstr>
      <vt:lpstr>VAS084_F_Ilgalaikioturt70Apskaitosveikla1</vt:lpstr>
      <vt:lpstr>'Forma 13'!VAS084_F_Ilgalaikioturt70Geriamojovande7</vt:lpstr>
      <vt:lpstr>VAS084_F_Ilgalaikioturt70Geriamojovande7</vt:lpstr>
      <vt:lpstr>'Forma 13'!VAS084_F_Ilgalaikioturt70Geriamojovande8</vt:lpstr>
      <vt:lpstr>VAS084_F_Ilgalaikioturt70Geriamojovande8</vt:lpstr>
      <vt:lpstr>'Forma 13'!VAS084_F_Ilgalaikioturt70Geriamojovande9</vt:lpstr>
      <vt:lpstr>VAS084_F_Ilgalaikioturt70Geriamojovande9</vt:lpstr>
      <vt:lpstr>'Forma 13'!VAS084_F_Ilgalaikioturt70Inventorinisnu1</vt:lpstr>
      <vt:lpstr>VAS084_F_Ilgalaikioturt70Inventorinisnu1</vt:lpstr>
      <vt:lpstr>'Forma 13'!VAS084_F_Ilgalaikioturt70Kitareguliuoja1</vt:lpstr>
      <vt:lpstr>VAS084_F_Ilgalaikioturt70Kitareguliuoja1</vt:lpstr>
      <vt:lpstr>'Forma 13'!VAS084_F_Ilgalaikioturt70Kitosveiklosne1</vt:lpstr>
      <vt:lpstr>VAS084_F_Ilgalaikioturt70Kitosveiklosne1</vt:lpstr>
      <vt:lpstr>'Forma 13'!VAS084_F_Ilgalaikioturt70Lrklimatokaito1</vt:lpstr>
      <vt:lpstr>VAS084_F_Ilgalaikioturt70Lrklimatokaito1</vt:lpstr>
      <vt:lpstr>'Forma 13'!VAS084_F_Ilgalaikioturt70Nuotekudumblot1</vt:lpstr>
      <vt:lpstr>VAS084_F_Ilgalaikioturt70Nuotekudumblot1</vt:lpstr>
      <vt:lpstr>'Forma 13'!VAS084_F_Ilgalaikioturt70Nuotekusurinki1</vt:lpstr>
      <vt:lpstr>VAS084_F_Ilgalaikioturt70Nuotekusurinki1</vt:lpstr>
      <vt:lpstr>'Forma 13'!VAS084_F_Ilgalaikioturt70Nuotekuvalymas1</vt:lpstr>
      <vt:lpstr>VAS084_F_Ilgalaikioturt70Nuotekuvalymas1</vt:lpstr>
      <vt:lpstr>'Forma 13'!VAS084_F_Ilgalaikioturt70Pavirsiniunuot1</vt:lpstr>
      <vt:lpstr>VAS084_F_Ilgalaikioturt70Pavirsiniunuot1</vt:lpstr>
      <vt:lpstr>'Forma 13'!VAS084_F_Ilgalaikioturt70Turtovienetask1</vt:lpstr>
      <vt:lpstr>VAS084_F_Ilgalaikioturt70Turtovienetask1</vt:lpstr>
      <vt:lpstr>'Forma 13'!VAS084_F_Ilgalaikioturt71Apskaitosveikla1</vt:lpstr>
      <vt:lpstr>VAS084_F_Ilgalaikioturt71Apskaitosveikla1</vt:lpstr>
      <vt:lpstr>'Forma 13'!VAS084_F_Ilgalaikioturt71Geriamojovande7</vt:lpstr>
      <vt:lpstr>VAS084_F_Ilgalaikioturt71Geriamojovande7</vt:lpstr>
      <vt:lpstr>'Forma 13'!VAS084_F_Ilgalaikioturt71Geriamojovande8</vt:lpstr>
      <vt:lpstr>VAS084_F_Ilgalaikioturt71Geriamojovande8</vt:lpstr>
      <vt:lpstr>'Forma 13'!VAS084_F_Ilgalaikioturt71Geriamojovande9</vt:lpstr>
      <vt:lpstr>VAS084_F_Ilgalaikioturt71Geriamojovande9</vt:lpstr>
      <vt:lpstr>'Forma 13'!VAS084_F_Ilgalaikioturt71Inventorinisnu1</vt:lpstr>
      <vt:lpstr>VAS084_F_Ilgalaikioturt71Inventorinisnu1</vt:lpstr>
      <vt:lpstr>'Forma 13'!VAS084_F_Ilgalaikioturt71Kitareguliuoja1</vt:lpstr>
      <vt:lpstr>VAS084_F_Ilgalaikioturt71Kitareguliuoja1</vt:lpstr>
      <vt:lpstr>'Forma 13'!VAS084_F_Ilgalaikioturt71Kitosveiklosne1</vt:lpstr>
      <vt:lpstr>VAS084_F_Ilgalaikioturt71Kitosveiklosne1</vt:lpstr>
      <vt:lpstr>'Forma 13'!VAS084_F_Ilgalaikioturt71Lrklimatokaito1</vt:lpstr>
      <vt:lpstr>VAS084_F_Ilgalaikioturt71Lrklimatokaito1</vt:lpstr>
      <vt:lpstr>'Forma 13'!VAS084_F_Ilgalaikioturt71Nuotekudumblot1</vt:lpstr>
      <vt:lpstr>VAS084_F_Ilgalaikioturt71Nuotekudumblot1</vt:lpstr>
      <vt:lpstr>'Forma 13'!VAS084_F_Ilgalaikioturt71Nuotekusurinki1</vt:lpstr>
      <vt:lpstr>VAS084_F_Ilgalaikioturt71Nuotekusurinki1</vt:lpstr>
      <vt:lpstr>'Forma 13'!VAS084_F_Ilgalaikioturt71Nuotekuvalymas1</vt:lpstr>
      <vt:lpstr>VAS084_F_Ilgalaikioturt71Nuotekuvalymas1</vt:lpstr>
      <vt:lpstr>'Forma 13'!VAS084_F_Ilgalaikioturt71Pavirsiniunuot1</vt:lpstr>
      <vt:lpstr>VAS084_F_Ilgalaikioturt71Pavirsiniunuot1</vt:lpstr>
      <vt:lpstr>'Forma 13'!VAS084_F_Ilgalaikioturt71Turtovienetask1</vt:lpstr>
      <vt:lpstr>VAS084_F_Ilgalaikioturt71Turtovienetask1</vt:lpstr>
      <vt:lpstr>'Forma 13'!VAS084_F_Ilgalaikioturt72Apskaitosveikla1</vt:lpstr>
      <vt:lpstr>VAS084_F_Ilgalaikioturt72Apskaitosveikla1</vt:lpstr>
      <vt:lpstr>'Forma 13'!VAS084_F_Ilgalaikioturt72Geriamojovande7</vt:lpstr>
      <vt:lpstr>VAS084_F_Ilgalaikioturt72Geriamojovande7</vt:lpstr>
      <vt:lpstr>'Forma 13'!VAS084_F_Ilgalaikioturt72Geriamojovande8</vt:lpstr>
      <vt:lpstr>VAS084_F_Ilgalaikioturt72Geriamojovande8</vt:lpstr>
      <vt:lpstr>'Forma 13'!VAS084_F_Ilgalaikioturt72Geriamojovande9</vt:lpstr>
      <vt:lpstr>VAS084_F_Ilgalaikioturt72Geriamojovande9</vt:lpstr>
      <vt:lpstr>'Forma 13'!VAS084_F_Ilgalaikioturt72Inventorinisnu1</vt:lpstr>
      <vt:lpstr>VAS084_F_Ilgalaikioturt72Inventorinisnu1</vt:lpstr>
      <vt:lpstr>'Forma 13'!VAS084_F_Ilgalaikioturt72Kitareguliuoja1</vt:lpstr>
      <vt:lpstr>VAS084_F_Ilgalaikioturt72Kitareguliuoja1</vt:lpstr>
      <vt:lpstr>'Forma 13'!VAS084_F_Ilgalaikioturt72Kitosveiklosne1</vt:lpstr>
      <vt:lpstr>VAS084_F_Ilgalaikioturt72Kitosveiklosne1</vt:lpstr>
      <vt:lpstr>'Forma 13'!VAS084_F_Ilgalaikioturt72Lrklimatokaito1</vt:lpstr>
      <vt:lpstr>VAS084_F_Ilgalaikioturt72Lrklimatokaito1</vt:lpstr>
      <vt:lpstr>'Forma 13'!VAS084_F_Ilgalaikioturt72Nuotekudumblot1</vt:lpstr>
      <vt:lpstr>VAS084_F_Ilgalaikioturt72Nuotekudumblot1</vt:lpstr>
      <vt:lpstr>'Forma 13'!VAS084_F_Ilgalaikioturt72Nuotekusurinki1</vt:lpstr>
      <vt:lpstr>VAS084_F_Ilgalaikioturt72Nuotekusurinki1</vt:lpstr>
      <vt:lpstr>'Forma 13'!VAS084_F_Ilgalaikioturt72Nuotekuvalymas1</vt:lpstr>
      <vt:lpstr>VAS084_F_Ilgalaikioturt72Nuotekuvalymas1</vt:lpstr>
      <vt:lpstr>'Forma 13'!VAS084_F_Ilgalaikioturt72Pavirsiniunuot1</vt:lpstr>
      <vt:lpstr>VAS084_F_Ilgalaikioturt72Pavirsiniunuot1</vt:lpstr>
      <vt:lpstr>'Forma 13'!VAS084_F_Ilgalaikioturt72Turtovienetask1</vt:lpstr>
      <vt:lpstr>VAS084_F_Ilgalaikioturt72Turtovienetask1</vt:lpstr>
      <vt:lpstr>'Forma 13'!VAS084_F_Ilgalaikioturt73Apskaitosveikla1</vt:lpstr>
      <vt:lpstr>VAS084_F_Ilgalaikioturt73Apskaitosveikla1</vt:lpstr>
      <vt:lpstr>'Forma 13'!VAS084_F_Ilgalaikioturt73Geriamojovande7</vt:lpstr>
      <vt:lpstr>VAS084_F_Ilgalaikioturt73Geriamojovande7</vt:lpstr>
      <vt:lpstr>'Forma 13'!VAS084_F_Ilgalaikioturt73Geriamojovande8</vt:lpstr>
      <vt:lpstr>VAS084_F_Ilgalaikioturt73Geriamojovande8</vt:lpstr>
      <vt:lpstr>'Forma 13'!VAS084_F_Ilgalaikioturt73Geriamojovande9</vt:lpstr>
      <vt:lpstr>VAS084_F_Ilgalaikioturt73Geriamojovande9</vt:lpstr>
      <vt:lpstr>'Forma 13'!VAS084_F_Ilgalaikioturt73Inventorinisnu1</vt:lpstr>
      <vt:lpstr>VAS084_F_Ilgalaikioturt73Inventorinisnu1</vt:lpstr>
      <vt:lpstr>'Forma 13'!VAS084_F_Ilgalaikioturt73Kitareguliuoja1</vt:lpstr>
      <vt:lpstr>VAS084_F_Ilgalaikioturt73Kitareguliuoja1</vt:lpstr>
      <vt:lpstr>'Forma 13'!VAS084_F_Ilgalaikioturt73Kitosveiklosne1</vt:lpstr>
      <vt:lpstr>VAS084_F_Ilgalaikioturt73Kitosveiklosne1</vt:lpstr>
      <vt:lpstr>'Forma 13'!VAS084_F_Ilgalaikioturt73Lrklimatokaito1</vt:lpstr>
      <vt:lpstr>VAS084_F_Ilgalaikioturt73Lrklimatokaito1</vt:lpstr>
      <vt:lpstr>'Forma 13'!VAS084_F_Ilgalaikioturt73Nuotekudumblot1</vt:lpstr>
      <vt:lpstr>VAS084_F_Ilgalaikioturt73Nuotekudumblot1</vt:lpstr>
      <vt:lpstr>'Forma 13'!VAS084_F_Ilgalaikioturt73Nuotekusurinki1</vt:lpstr>
      <vt:lpstr>VAS084_F_Ilgalaikioturt73Nuotekusurinki1</vt:lpstr>
      <vt:lpstr>'Forma 13'!VAS084_F_Ilgalaikioturt73Nuotekuvalymas1</vt:lpstr>
      <vt:lpstr>VAS084_F_Ilgalaikioturt73Nuotekuvalymas1</vt:lpstr>
      <vt:lpstr>'Forma 13'!VAS084_F_Ilgalaikioturt73Pavirsiniunuot1</vt:lpstr>
      <vt:lpstr>VAS084_F_Ilgalaikioturt73Pavirsiniunuot1</vt:lpstr>
      <vt:lpstr>'Forma 13'!VAS084_F_Ilgalaikioturt73Turtovienetask1</vt:lpstr>
      <vt:lpstr>VAS084_F_Ilgalaikioturt73Turtovienetask1</vt:lpstr>
      <vt:lpstr>'Forma 13'!VAS084_F_Ilgalaikioturt74Apskaitosveikla1</vt:lpstr>
      <vt:lpstr>VAS084_F_Ilgalaikioturt74Apskaitosveikla1</vt:lpstr>
      <vt:lpstr>'Forma 13'!VAS084_F_Ilgalaikioturt74Geriamojovande7</vt:lpstr>
      <vt:lpstr>VAS084_F_Ilgalaikioturt74Geriamojovande7</vt:lpstr>
      <vt:lpstr>'Forma 13'!VAS084_F_Ilgalaikioturt74Geriamojovande8</vt:lpstr>
      <vt:lpstr>VAS084_F_Ilgalaikioturt74Geriamojovande8</vt:lpstr>
      <vt:lpstr>'Forma 13'!VAS084_F_Ilgalaikioturt74Geriamojovande9</vt:lpstr>
      <vt:lpstr>VAS084_F_Ilgalaikioturt74Geriamojovande9</vt:lpstr>
      <vt:lpstr>'Forma 13'!VAS084_F_Ilgalaikioturt74Inventorinisnu1</vt:lpstr>
      <vt:lpstr>VAS084_F_Ilgalaikioturt74Inventorinisnu1</vt:lpstr>
      <vt:lpstr>'Forma 13'!VAS084_F_Ilgalaikioturt74Kitareguliuoja1</vt:lpstr>
      <vt:lpstr>VAS084_F_Ilgalaikioturt74Kitareguliuoja1</vt:lpstr>
      <vt:lpstr>'Forma 13'!VAS084_F_Ilgalaikioturt74Kitosveiklosne1</vt:lpstr>
      <vt:lpstr>VAS084_F_Ilgalaikioturt74Kitosveiklosne1</vt:lpstr>
      <vt:lpstr>'Forma 13'!VAS084_F_Ilgalaikioturt74Lrklimatokaito1</vt:lpstr>
      <vt:lpstr>VAS084_F_Ilgalaikioturt74Lrklimatokaito1</vt:lpstr>
      <vt:lpstr>'Forma 13'!VAS084_F_Ilgalaikioturt74Nuotekudumblot1</vt:lpstr>
      <vt:lpstr>VAS084_F_Ilgalaikioturt74Nuotekudumblot1</vt:lpstr>
      <vt:lpstr>'Forma 13'!VAS084_F_Ilgalaikioturt74Nuotekusurinki1</vt:lpstr>
      <vt:lpstr>VAS084_F_Ilgalaikioturt74Nuotekusurinki1</vt:lpstr>
      <vt:lpstr>'Forma 13'!VAS084_F_Ilgalaikioturt74Nuotekuvalymas1</vt:lpstr>
      <vt:lpstr>VAS084_F_Ilgalaikioturt74Nuotekuvalymas1</vt:lpstr>
      <vt:lpstr>'Forma 13'!VAS084_F_Ilgalaikioturt74Pavirsiniunuot1</vt:lpstr>
      <vt:lpstr>VAS084_F_Ilgalaikioturt74Pavirsiniunuot1</vt:lpstr>
      <vt:lpstr>'Forma 13'!VAS084_F_Ilgalaikioturt74Turtovienetask1</vt:lpstr>
      <vt:lpstr>VAS084_F_Ilgalaikioturt74Turtovienetask1</vt:lpstr>
      <vt:lpstr>'Forma 13'!VAS084_F_Ilgalaikioturt75Apskaitosveikla1</vt:lpstr>
      <vt:lpstr>VAS084_F_Ilgalaikioturt75Apskaitosveikla1</vt:lpstr>
      <vt:lpstr>'Forma 13'!VAS084_F_Ilgalaikioturt75Geriamojovande7</vt:lpstr>
      <vt:lpstr>VAS084_F_Ilgalaikioturt75Geriamojovande7</vt:lpstr>
      <vt:lpstr>'Forma 13'!VAS084_F_Ilgalaikioturt75Geriamojovande8</vt:lpstr>
      <vt:lpstr>VAS084_F_Ilgalaikioturt75Geriamojovande8</vt:lpstr>
      <vt:lpstr>'Forma 13'!VAS084_F_Ilgalaikioturt75Geriamojovande9</vt:lpstr>
      <vt:lpstr>VAS084_F_Ilgalaikioturt75Geriamojovande9</vt:lpstr>
      <vt:lpstr>'Forma 13'!VAS084_F_Ilgalaikioturt75Inventorinisnu1</vt:lpstr>
      <vt:lpstr>VAS084_F_Ilgalaikioturt75Inventorinisnu1</vt:lpstr>
      <vt:lpstr>'Forma 13'!VAS084_F_Ilgalaikioturt75Kitareguliuoja1</vt:lpstr>
      <vt:lpstr>VAS084_F_Ilgalaikioturt75Kitareguliuoja1</vt:lpstr>
      <vt:lpstr>'Forma 13'!VAS084_F_Ilgalaikioturt75Kitosveiklosne1</vt:lpstr>
      <vt:lpstr>VAS084_F_Ilgalaikioturt75Kitosveiklosne1</vt:lpstr>
      <vt:lpstr>'Forma 13'!VAS084_F_Ilgalaikioturt75Lrklimatokaito1</vt:lpstr>
      <vt:lpstr>VAS084_F_Ilgalaikioturt75Lrklimatokaito1</vt:lpstr>
      <vt:lpstr>'Forma 13'!VAS084_F_Ilgalaikioturt75Nuotekudumblot1</vt:lpstr>
      <vt:lpstr>VAS084_F_Ilgalaikioturt75Nuotekudumblot1</vt:lpstr>
      <vt:lpstr>'Forma 13'!VAS084_F_Ilgalaikioturt75Nuotekusurinki1</vt:lpstr>
      <vt:lpstr>VAS084_F_Ilgalaikioturt75Nuotekusurinki1</vt:lpstr>
      <vt:lpstr>'Forma 13'!VAS084_F_Ilgalaikioturt75Nuotekuvalymas1</vt:lpstr>
      <vt:lpstr>VAS084_F_Ilgalaikioturt75Nuotekuvalymas1</vt:lpstr>
      <vt:lpstr>'Forma 13'!VAS084_F_Ilgalaikioturt75Pavirsiniunuot1</vt:lpstr>
      <vt:lpstr>VAS084_F_Ilgalaikioturt75Pavirsiniunuot1</vt:lpstr>
      <vt:lpstr>'Forma 13'!VAS084_F_Ilgalaikioturt75Turtovienetask1</vt:lpstr>
      <vt:lpstr>VAS084_F_Ilgalaikioturt75Turtovienetask1</vt:lpstr>
      <vt:lpstr>'Forma 13'!VAS084_F_Ilgalaikioturt76Apskaitosveikla1</vt:lpstr>
      <vt:lpstr>VAS084_F_Ilgalaikioturt76Apskaitosveikla1</vt:lpstr>
      <vt:lpstr>'Forma 13'!VAS084_F_Ilgalaikioturt76Geriamojovande7</vt:lpstr>
      <vt:lpstr>VAS084_F_Ilgalaikioturt76Geriamojovande7</vt:lpstr>
      <vt:lpstr>'Forma 13'!VAS084_F_Ilgalaikioturt76Geriamojovande8</vt:lpstr>
      <vt:lpstr>VAS084_F_Ilgalaikioturt76Geriamojovande8</vt:lpstr>
      <vt:lpstr>'Forma 13'!VAS084_F_Ilgalaikioturt76Geriamojovande9</vt:lpstr>
      <vt:lpstr>VAS084_F_Ilgalaikioturt76Geriamojovande9</vt:lpstr>
      <vt:lpstr>'Forma 13'!VAS084_F_Ilgalaikioturt76Inventorinisnu1</vt:lpstr>
      <vt:lpstr>VAS084_F_Ilgalaikioturt76Inventorinisnu1</vt:lpstr>
      <vt:lpstr>'Forma 13'!VAS084_F_Ilgalaikioturt76Kitareguliuoja1</vt:lpstr>
      <vt:lpstr>VAS084_F_Ilgalaikioturt76Kitareguliuoja1</vt:lpstr>
      <vt:lpstr>'Forma 13'!VAS084_F_Ilgalaikioturt76Kitosveiklosne1</vt:lpstr>
      <vt:lpstr>VAS084_F_Ilgalaikioturt76Kitosveiklosne1</vt:lpstr>
      <vt:lpstr>'Forma 13'!VAS084_F_Ilgalaikioturt76Lrklimatokaito1</vt:lpstr>
      <vt:lpstr>VAS084_F_Ilgalaikioturt76Lrklimatokaito1</vt:lpstr>
      <vt:lpstr>'Forma 13'!VAS084_F_Ilgalaikioturt76Nuotekudumblot1</vt:lpstr>
      <vt:lpstr>VAS084_F_Ilgalaikioturt76Nuotekudumblot1</vt:lpstr>
      <vt:lpstr>'Forma 13'!VAS084_F_Ilgalaikioturt76Nuotekusurinki1</vt:lpstr>
      <vt:lpstr>VAS084_F_Ilgalaikioturt76Nuotekusurinki1</vt:lpstr>
      <vt:lpstr>'Forma 13'!VAS084_F_Ilgalaikioturt76Nuotekuvalymas1</vt:lpstr>
      <vt:lpstr>VAS084_F_Ilgalaikioturt76Nuotekuvalymas1</vt:lpstr>
      <vt:lpstr>'Forma 13'!VAS084_F_Ilgalaikioturt76Pavirsiniunuot1</vt:lpstr>
      <vt:lpstr>VAS084_F_Ilgalaikioturt76Pavirsiniunuot1</vt:lpstr>
      <vt:lpstr>'Forma 13'!VAS084_F_Ilgalaikioturt76Turtovienetask1</vt:lpstr>
      <vt:lpstr>VAS084_F_Ilgalaikioturt76Turtovienetask1</vt:lpstr>
      <vt:lpstr>'Forma 13'!VAS084_F_Ilgalaikioturt77Apskaitosveikla1</vt:lpstr>
      <vt:lpstr>VAS084_F_Ilgalaikioturt77Apskaitosveikla1</vt:lpstr>
      <vt:lpstr>'Forma 13'!VAS084_F_Ilgalaikioturt77Geriamojovande7</vt:lpstr>
      <vt:lpstr>VAS084_F_Ilgalaikioturt77Geriamojovande7</vt:lpstr>
      <vt:lpstr>'Forma 13'!VAS084_F_Ilgalaikioturt77Geriamojovande8</vt:lpstr>
      <vt:lpstr>VAS084_F_Ilgalaikioturt77Geriamojovande8</vt:lpstr>
      <vt:lpstr>'Forma 13'!VAS084_F_Ilgalaikioturt77Geriamojovande9</vt:lpstr>
      <vt:lpstr>VAS084_F_Ilgalaikioturt77Geriamojovande9</vt:lpstr>
      <vt:lpstr>'Forma 13'!VAS084_F_Ilgalaikioturt77Inventorinisnu1</vt:lpstr>
      <vt:lpstr>VAS084_F_Ilgalaikioturt77Inventorinisnu1</vt:lpstr>
      <vt:lpstr>'Forma 13'!VAS084_F_Ilgalaikioturt77Kitareguliuoja1</vt:lpstr>
      <vt:lpstr>VAS084_F_Ilgalaikioturt77Kitareguliuoja1</vt:lpstr>
      <vt:lpstr>'Forma 13'!VAS084_F_Ilgalaikioturt77Kitosveiklosne1</vt:lpstr>
      <vt:lpstr>VAS084_F_Ilgalaikioturt77Kitosveiklosne1</vt:lpstr>
      <vt:lpstr>'Forma 13'!VAS084_F_Ilgalaikioturt77Lrklimatokaito1</vt:lpstr>
      <vt:lpstr>VAS084_F_Ilgalaikioturt77Lrklimatokaito1</vt:lpstr>
      <vt:lpstr>'Forma 13'!VAS084_F_Ilgalaikioturt77Nuotekudumblot1</vt:lpstr>
      <vt:lpstr>VAS084_F_Ilgalaikioturt77Nuotekudumblot1</vt:lpstr>
      <vt:lpstr>'Forma 13'!VAS084_F_Ilgalaikioturt77Nuotekusurinki1</vt:lpstr>
      <vt:lpstr>VAS084_F_Ilgalaikioturt77Nuotekusurinki1</vt:lpstr>
      <vt:lpstr>'Forma 13'!VAS084_F_Ilgalaikioturt77Nuotekuvalymas1</vt:lpstr>
      <vt:lpstr>VAS084_F_Ilgalaikioturt77Nuotekuvalymas1</vt:lpstr>
      <vt:lpstr>'Forma 13'!VAS084_F_Ilgalaikioturt77Pavirsiniunuot1</vt:lpstr>
      <vt:lpstr>VAS084_F_Ilgalaikioturt77Pavirsiniunuot1</vt:lpstr>
      <vt:lpstr>'Forma 13'!VAS084_F_Ilgalaikioturt77Turtovienetask1</vt:lpstr>
      <vt:lpstr>VAS084_F_Ilgalaikioturt77Turtovienetask1</vt:lpstr>
      <vt:lpstr>'Forma 13'!VAS084_F_Ilgalaikioturt78Apskaitosveikla1</vt:lpstr>
      <vt:lpstr>VAS084_F_Ilgalaikioturt78Apskaitosveikla1</vt:lpstr>
      <vt:lpstr>'Forma 13'!VAS084_F_Ilgalaikioturt78Geriamojovande7</vt:lpstr>
      <vt:lpstr>VAS084_F_Ilgalaikioturt78Geriamojovande7</vt:lpstr>
      <vt:lpstr>'Forma 13'!VAS084_F_Ilgalaikioturt78Geriamojovande8</vt:lpstr>
      <vt:lpstr>VAS084_F_Ilgalaikioturt78Geriamojovande8</vt:lpstr>
      <vt:lpstr>'Forma 13'!VAS084_F_Ilgalaikioturt78Geriamojovande9</vt:lpstr>
      <vt:lpstr>VAS084_F_Ilgalaikioturt78Geriamojovande9</vt:lpstr>
      <vt:lpstr>'Forma 13'!VAS084_F_Ilgalaikioturt78Inventorinisnu1</vt:lpstr>
      <vt:lpstr>VAS084_F_Ilgalaikioturt78Inventorinisnu1</vt:lpstr>
      <vt:lpstr>'Forma 13'!VAS084_F_Ilgalaikioturt78Kitareguliuoja1</vt:lpstr>
      <vt:lpstr>VAS084_F_Ilgalaikioturt78Kitareguliuoja1</vt:lpstr>
      <vt:lpstr>'Forma 13'!VAS084_F_Ilgalaikioturt78Kitosveiklosne1</vt:lpstr>
      <vt:lpstr>VAS084_F_Ilgalaikioturt78Kitosveiklosne1</vt:lpstr>
      <vt:lpstr>'Forma 13'!VAS084_F_Ilgalaikioturt78Lrklimatokaito1</vt:lpstr>
      <vt:lpstr>VAS084_F_Ilgalaikioturt78Lrklimatokaito1</vt:lpstr>
      <vt:lpstr>'Forma 13'!VAS084_F_Ilgalaikioturt78Nuotekudumblot1</vt:lpstr>
      <vt:lpstr>VAS084_F_Ilgalaikioturt78Nuotekudumblot1</vt:lpstr>
      <vt:lpstr>'Forma 13'!VAS084_F_Ilgalaikioturt78Nuotekusurinki1</vt:lpstr>
      <vt:lpstr>VAS084_F_Ilgalaikioturt78Nuotekusurinki1</vt:lpstr>
      <vt:lpstr>'Forma 13'!VAS084_F_Ilgalaikioturt78Nuotekuvalymas1</vt:lpstr>
      <vt:lpstr>VAS084_F_Ilgalaikioturt78Nuotekuvalymas1</vt:lpstr>
      <vt:lpstr>'Forma 13'!VAS084_F_Ilgalaikioturt78Pavirsiniunuot1</vt:lpstr>
      <vt:lpstr>VAS084_F_Ilgalaikioturt78Pavirsiniunuot1</vt:lpstr>
      <vt:lpstr>'Forma 13'!VAS084_F_Ilgalaikioturt78Turtovienetask1</vt:lpstr>
      <vt:lpstr>VAS084_F_Ilgalaikioturt78Turtovienetask1</vt:lpstr>
      <vt:lpstr>'Forma 13'!VAS084_F_Ilgalaikioturt79Apskaitosveikla1</vt:lpstr>
      <vt:lpstr>VAS084_F_Ilgalaikioturt79Apskaitosveikla1</vt:lpstr>
      <vt:lpstr>'Forma 13'!VAS084_F_Ilgalaikioturt79Geriamojovande7</vt:lpstr>
      <vt:lpstr>VAS084_F_Ilgalaikioturt79Geriamojovande7</vt:lpstr>
      <vt:lpstr>'Forma 13'!VAS084_F_Ilgalaikioturt79Geriamojovande8</vt:lpstr>
      <vt:lpstr>VAS084_F_Ilgalaikioturt79Geriamojovande8</vt:lpstr>
      <vt:lpstr>'Forma 13'!VAS084_F_Ilgalaikioturt79Geriamojovande9</vt:lpstr>
      <vt:lpstr>VAS084_F_Ilgalaikioturt79Geriamojovande9</vt:lpstr>
      <vt:lpstr>'Forma 13'!VAS084_F_Ilgalaikioturt79Inventorinisnu1</vt:lpstr>
      <vt:lpstr>VAS084_F_Ilgalaikioturt79Inventorinisnu1</vt:lpstr>
      <vt:lpstr>'Forma 13'!VAS084_F_Ilgalaikioturt79Kitareguliuoja1</vt:lpstr>
      <vt:lpstr>VAS084_F_Ilgalaikioturt79Kitareguliuoja1</vt:lpstr>
      <vt:lpstr>'Forma 13'!VAS084_F_Ilgalaikioturt79Kitosveiklosne1</vt:lpstr>
      <vt:lpstr>VAS084_F_Ilgalaikioturt79Kitosveiklosne1</vt:lpstr>
      <vt:lpstr>'Forma 13'!VAS084_F_Ilgalaikioturt79Lrklimatokaito1</vt:lpstr>
      <vt:lpstr>VAS084_F_Ilgalaikioturt79Lrklimatokaito1</vt:lpstr>
      <vt:lpstr>'Forma 13'!VAS084_F_Ilgalaikioturt79Nuotekudumblot1</vt:lpstr>
      <vt:lpstr>VAS084_F_Ilgalaikioturt79Nuotekudumblot1</vt:lpstr>
      <vt:lpstr>'Forma 13'!VAS084_F_Ilgalaikioturt79Nuotekusurinki1</vt:lpstr>
      <vt:lpstr>VAS084_F_Ilgalaikioturt79Nuotekusurinki1</vt:lpstr>
      <vt:lpstr>'Forma 13'!VAS084_F_Ilgalaikioturt79Nuotekuvalymas1</vt:lpstr>
      <vt:lpstr>VAS084_F_Ilgalaikioturt79Nuotekuvalymas1</vt:lpstr>
      <vt:lpstr>'Forma 13'!VAS084_F_Ilgalaikioturt79Pavirsiniunuot1</vt:lpstr>
      <vt:lpstr>VAS084_F_Ilgalaikioturt79Pavirsiniunuot1</vt:lpstr>
      <vt:lpstr>'Forma 13'!VAS084_F_Ilgalaikioturt79Turtovienetask1</vt:lpstr>
      <vt:lpstr>VAS084_F_Ilgalaikioturt79Turtovienetask1</vt:lpstr>
      <vt:lpstr>'Forma 13'!VAS084_F_Ilgalaikioturt7Apskaitosveikla1</vt:lpstr>
      <vt:lpstr>VAS084_F_Ilgalaikioturt7Apskaitosveikla1</vt:lpstr>
      <vt:lpstr>'Forma 13'!VAS084_F_Ilgalaikioturt7Geriamojovande7</vt:lpstr>
      <vt:lpstr>VAS084_F_Ilgalaikioturt7Geriamojovande7</vt:lpstr>
      <vt:lpstr>'Forma 13'!VAS084_F_Ilgalaikioturt7Geriamojovande8</vt:lpstr>
      <vt:lpstr>VAS084_F_Ilgalaikioturt7Geriamojovande8</vt:lpstr>
      <vt:lpstr>'Forma 13'!VAS084_F_Ilgalaikioturt7Geriamojovande9</vt:lpstr>
      <vt:lpstr>VAS084_F_Ilgalaikioturt7Geriamojovande9</vt:lpstr>
      <vt:lpstr>'Forma 13'!VAS084_F_Ilgalaikioturt7Inventorinisnu1</vt:lpstr>
      <vt:lpstr>VAS084_F_Ilgalaikioturt7Inventorinisnu1</vt:lpstr>
      <vt:lpstr>'Forma 13'!VAS084_F_Ilgalaikioturt7Kitareguliuoja1</vt:lpstr>
      <vt:lpstr>VAS084_F_Ilgalaikioturt7Kitareguliuoja1</vt:lpstr>
      <vt:lpstr>'Forma 13'!VAS084_F_Ilgalaikioturt7Kitosveiklosne1</vt:lpstr>
      <vt:lpstr>VAS084_F_Ilgalaikioturt7Kitosveiklosne1</vt:lpstr>
      <vt:lpstr>'Forma 13'!VAS084_F_Ilgalaikioturt7Lrklimatokaito1</vt:lpstr>
      <vt:lpstr>VAS084_F_Ilgalaikioturt7Lrklimatokaito1</vt:lpstr>
      <vt:lpstr>'Forma 13'!VAS084_F_Ilgalaikioturt7Nuotekudumblot1</vt:lpstr>
      <vt:lpstr>VAS084_F_Ilgalaikioturt7Nuotekudumblot1</vt:lpstr>
      <vt:lpstr>'Forma 13'!VAS084_F_Ilgalaikioturt7Nuotekusurinki1</vt:lpstr>
      <vt:lpstr>VAS084_F_Ilgalaikioturt7Nuotekusurinki1</vt:lpstr>
      <vt:lpstr>'Forma 13'!VAS084_F_Ilgalaikioturt7Nuotekuvalymas1</vt:lpstr>
      <vt:lpstr>VAS084_F_Ilgalaikioturt7Nuotekuvalymas1</vt:lpstr>
      <vt:lpstr>'Forma 13'!VAS084_F_Ilgalaikioturt7Pavirsiniunuot1</vt:lpstr>
      <vt:lpstr>VAS084_F_Ilgalaikioturt7Pavirsiniunuot1</vt:lpstr>
      <vt:lpstr>'Forma 13'!VAS084_F_Ilgalaikioturt7Turtovienetask1</vt:lpstr>
      <vt:lpstr>VAS084_F_Ilgalaikioturt7Turtovienetask1</vt:lpstr>
      <vt:lpstr>'Forma 13'!VAS084_F_Ilgalaikioturt80Apskaitosveikla1</vt:lpstr>
      <vt:lpstr>VAS084_F_Ilgalaikioturt80Apskaitosveikla1</vt:lpstr>
      <vt:lpstr>'Forma 13'!VAS084_F_Ilgalaikioturt80Geriamojovande7</vt:lpstr>
      <vt:lpstr>VAS084_F_Ilgalaikioturt80Geriamojovande7</vt:lpstr>
      <vt:lpstr>'Forma 13'!VAS084_F_Ilgalaikioturt80Geriamojovande8</vt:lpstr>
      <vt:lpstr>VAS084_F_Ilgalaikioturt80Geriamojovande8</vt:lpstr>
      <vt:lpstr>'Forma 13'!VAS084_F_Ilgalaikioturt80Geriamojovande9</vt:lpstr>
      <vt:lpstr>VAS084_F_Ilgalaikioturt80Geriamojovande9</vt:lpstr>
      <vt:lpstr>'Forma 13'!VAS084_F_Ilgalaikioturt80Inventorinisnu1</vt:lpstr>
      <vt:lpstr>VAS084_F_Ilgalaikioturt80Inventorinisnu1</vt:lpstr>
      <vt:lpstr>'Forma 13'!VAS084_F_Ilgalaikioturt80Kitareguliuoja1</vt:lpstr>
      <vt:lpstr>VAS084_F_Ilgalaikioturt80Kitareguliuoja1</vt:lpstr>
      <vt:lpstr>'Forma 13'!VAS084_F_Ilgalaikioturt80Kitosveiklosne1</vt:lpstr>
      <vt:lpstr>VAS084_F_Ilgalaikioturt80Kitosveiklosne1</vt:lpstr>
      <vt:lpstr>'Forma 13'!VAS084_F_Ilgalaikioturt80Lrklimatokaito1</vt:lpstr>
      <vt:lpstr>VAS084_F_Ilgalaikioturt80Lrklimatokaito1</vt:lpstr>
      <vt:lpstr>'Forma 13'!VAS084_F_Ilgalaikioturt80Nuotekudumblot1</vt:lpstr>
      <vt:lpstr>VAS084_F_Ilgalaikioturt80Nuotekudumblot1</vt:lpstr>
      <vt:lpstr>'Forma 13'!VAS084_F_Ilgalaikioturt80Nuotekusurinki1</vt:lpstr>
      <vt:lpstr>VAS084_F_Ilgalaikioturt80Nuotekusurinki1</vt:lpstr>
      <vt:lpstr>'Forma 13'!VAS084_F_Ilgalaikioturt80Nuotekuvalymas1</vt:lpstr>
      <vt:lpstr>VAS084_F_Ilgalaikioturt80Nuotekuvalymas1</vt:lpstr>
      <vt:lpstr>'Forma 13'!VAS084_F_Ilgalaikioturt80Pavirsiniunuot1</vt:lpstr>
      <vt:lpstr>VAS084_F_Ilgalaikioturt80Pavirsiniunuot1</vt:lpstr>
      <vt:lpstr>'Forma 13'!VAS084_F_Ilgalaikioturt80Turtovienetask1</vt:lpstr>
      <vt:lpstr>VAS084_F_Ilgalaikioturt80Turtovienetask1</vt:lpstr>
      <vt:lpstr>'Forma 13'!VAS084_F_Ilgalaikioturt81Apskaitosveikla1</vt:lpstr>
      <vt:lpstr>VAS084_F_Ilgalaikioturt81Apskaitosveikla1</vt:lpstr>
      <vt:lpstr>'Forma 13'!VAS084_F_Ilgalaikioturt81Geriamojovande7</vt:lpstr>
      <vt:lpstr>VAS084_F_Ilgalaikioturt81Geriamojovande7</vt:lpstr>
      <vt:lpstr>'Forma 13'!VAS084_F_Ilgalaikioturt81Geriamojovande8</vt:lpstr>
      <vt:lpstr>VAS084_F_Ilgalaikioturt81Geriamojovande8</vt:lpstr>
      <vt:lpstr>'Forma 13'!VAS084_F_Ilgalaikioturt81Geriamojovande9</vt:lpstr>
      <vt:lpstr>VAS084_F_Ilgalaikioturt81Geriamojovande9</vt:lpstr>
      <vt:lpstr>'Forma 13'!VAS084_F_Ilgalaikioturt81Inventorinisnu1</vt:lpstr>
      <vt:lpstr>VAS084_F_Ilgalaikioturt81Inventorinisnu1</vt:lpstr>
      <vt:lpstr>'Forma 13'!VAS084_F_Ilgalaikioturt81Kitareguliuoja1</vt:lpstr>
      <vt:lpstr>VAS084_F_Ilgalaikioturt81Kitareguliuoja1</vt:lpstr>
      <vt:lpstr>'Forma 13'!VAS084_F_Ilgalaikioturt81Kitosveiklosne1</vt:lpstr>
      <vt:lpstr>VAS084_F_Ilgalaikioturt81Kitosveiklosne1</vt:lpstr>
      <vt:lpstr>'Forma 13'!VAS084_F_Ilgalaikioturt81Lrklimatokaito1</vt:lpstr>
      <vt:lpstr>VAS084_F_Ilgalaikioturt81Lrklimatokaito1</vt:lpstr>
      <vt:lpstr>'Forma 13'!VAS084_F_Ilgalaikioturt81Nuotekudumblot1</vt:lpstr>
      <vt:lpstr>VAS084_F_Ilgalaikioturt81Nuotekudumblot1</vt:lpstr>
      <vt:lpstr>'Forma 13'!VAS084_F_Ilgalaikioturt81Nuotekusurinki1</vt:lpstr>
      <vt:lpstr>VAS084_F_Ilgalaikioturt81Nuotekusurinki1</vt:lpstr>
      <vt:lpstr>'Forma 13'!VAS084_F_Ilgalaikioturt81Nuotekuvalymas1</vt:lpstr>
      <vt:lpstr>VAS084_F_Ilgalaikioturt81Nuotekuvalymas1</vt:lpstr>
      <vt:lpstr>'Forma 13'!VAS084_F_Ilgalaikioturt81Pavirsiniunuot1</vt:lpstr>
      <vt:lpstr>VAS084_F_Ilgalaikioturt81Pavirsiniunuot1</vt:lpstr>
      <vt:lpstr>'Forma 13'!VAS084_F_Ilgalaikioturt81Turtovienetask1</vt:lpstr>
      <vt:lpstr>VAS084_F_Ilgalaikioturt81Turtovienetask1</vt:lpstr>
      <vt:lpstr>'Forma 13'!VAS084_F_Ilgalaikioturt82Apskaitosveikla1</vt:lpstr>
      <vt:lpstr>VAS084_F_Ilgalaikioturt82Apskaitosveikla1</vt:lpstr>
      <vt:lpstr>'Forma 13'!VAS084_F_Ilgalaikioturt82Geriamojovande7</vt:lpstr>
      <vt:lpstr>VAS084_F_Ilgalaikioturt82Geriamojovande7</vt:lpstr>
      <vt:lpstr>'Forma 13'!VAS084_F_Ilgalaikioturt82Geriamojovande8</vt:lpstr>
      <vt:lpstr>VAS084_F_Ilgalaikioturt82Geriamojovande8</vt:lpstr>
      <vt:lpstr>'Forma 13'!VAS084_F_Ilgalaikioturt82Geriamojovande9</vt:lpstr>
      <vt:lpstr>VAS084_F_Ilgalaikioturt82Geriamojovande9</vt:lpstr>
      <vt:lpstr>'Forma 13'!VAS084_F_Ilgalaikioturt82Inventorinisnu1</vt:lpstr>
      <vt:lpstr>VAS084_F_Ilgalaikioturt82Inventorinisnu1</vt:lpstr>
      <vt:lpstr>'Forma 13'!VAS084_F_Ilgalaikioturt82Kitareguliuoja1</vt:lpstr>
      <vt:lpstr>VAS084_F_Ilgalaikioturt82Kitareguliuoja1</vt:lpstr>
      <vt:lpstr>'Forma 13'!VAS084_F_Ilgalaikioturt82Kitosveiklosne1</vt:lpstr>
      <vt:lpstr>VAS084_F_Ilgalaikioturt82Kitosveiklosne1</vt:lpstr>
      <vt:lpstr>'Forma 13'!VAS084_F_Ilgalaikioturt82Lrklimatokaito1</vt:lpstr>
      <vt:lpstr>VAS084_F_Ilgalaikioturt82Lrklimatokaito1</vt:lpstr>
      <vt:lpstr>'Forma 13'!VAS084_F_Ilgalaikioturt82Nuotekudumblot1</vt:lpstr>
      <vt:lpstr>VAS084_F_Ilgalaikioturt82Nuotekudumblot1</vt:lpstr>
      <vt:lpstr>'Forma 13'!VAS084_F_Ilgalaikioturt82Nuotekusurinki1</vt:lpstr>
      <vt:lpstr>VAS084_F_Ilgalaikioturt82Nuotekusurinki1</vt:lpstr>
      <vt:lpstr>'Forma 13'!VAS084_F_Ilgalaikioturt82Nuotekuvalymas1</vt:lpstr>
      <vt:lpstr>VAS084_F_Ilgalaikioturt82Nuotekuvalymas1</vt:lpstr>
      <vt:lpstr>'Forma 13'!VAS084_F_Ilgalaikioturt82Pavirsiniunuot1</vt:lpstr>
      <vt:lpstr>VAS084_F_Ilgalaikioturt82Pavirsiniunuot1</vt:lpstr>
      <vt:lpstr>'Forma 13'!VAS084_F_Ilgalaikioturt82Turtovienetask1</vt:lpstr>
      <vt:lpstr>VAS084_F_Ilgalaikioturt82Turtovienetask1</vt:lpstr>
      <vt:lpstr>'Forma 13'!VAS084_F_Ilgalaikioturt83Apskaitosveikla1</vt:lpstr>
      <vt:lpstr>VAS084_F_Ilgalaikioturt83Apskaitosveikla1</vt:lpstr>
      <vt:lpstr>'Forma 13'!VAS084_F_Ilgalaikioturt83Geriamojovande7</vt:lpstr>
      <vt:lpstr>VAS084_F_Ilgalaikioturt83Geriamojovande7</vt:lpstr>
      <vt:lpstr>'Forma 13'!VAS084_F_Ilgalaikioturt83Geriamojovande8</vt:lpstr>
      <vt:lpstr>VAS084_F_Ilgalaikioturt83Geriamojovande8</vt:lpstr>
      <vt:lpstr>'Forma 13'!VAS084_F_Ilgalaikioturt83Geriamojovande9</vt:lpstr>
      <vt:lpstr>VAS084_F_Ilgalaikioturt83Geriamojovande9</vt:lpstr>
      <vt:lpstr>'Forma 13'!VAS084_F_Ilgalaikioturt83Inventorinisnu1</vt:lpstr>
      <vt:lpstr>VAS084_F_Ilgalaikioturt83Inventorinisnu1</vt:lpstr>
      <vt:lpstr>'Forma 13'!VAS084_F_Ilgalaikioturt83Kitareguliuoja1</vt:lpstr>
      <vt:lpstr>VAS084_F_Ilgalaikioturt83Kitareguliuoja1</vt:lpstr>
      <vt:lpstr>'Forma 13'!VAS084_F_Ilgalaikioturt83Kitosveiklosne1</vt:lpstr>
      <vt:lpstr>VAS084_F_Ilgalaikioturt83Kitosveiklosne1</vt:lpstr>
      <vt:lpstr>'Forma 13'!VAS084_F_Ilgalaikioturt83Lrklimatokaito1</vt:lpstr>
      <vt:lpstr>VAS084_F_Ilgalaikioturt83Lrklimatokaito1</vt:lpstr>
      <vt:lpstr>'Forma 13'!VAS084_F_Ilgalaikioturt83Nuotekudumblot1</vt:lpstr>
      <vt:lpstr>VAS084_F_Ilgalaikioturt83Nuotekudumblot1</vt:lpstr>
      <vt:lpstr>'Forma 13'!VAS084_F_Ilgalaikioturt83Nuotekusurinki1</vt:lpstr>
      <vt:lpstr>VAS084_F_Ilgalaikioturt83Nuotekusurinki1</vt:lpstr>
      <vt:lpstr>'Forma 13'!VAS084_F_Ilgalaikioturt83Nuotekuvalymas1</vt:lpstr>
      <vt:lpstr>VAS084_F_Ilgalaikioturt83Nuotekuvalymas1</vt:lpstr>
      <vt:lpstr>'Forma 13'!VAS084_F_Ilgalaikioturt83Pavirsiniunuot1</vt:lpstr>
      <vt:lpstr>VAS084_F_Ilgalaikioturt83Pavirsiniunuot1</vt:lpstr>
      <vt:lpstr>'Forma 13'!VAS084_F_Ilgalaikioturt83Turtovienetask1</vt:lpstr>
      <vt:lpstr>VAS084_F_Ilgalaikioturt83Turtovienetask1</vt:lpstr>
      <vt:lpstr>'Forma 13'!VAS084_F_Ilgalaikioturt84Apskaitosveikla1</vt:lpstr>
      <vt:lpstr>VAS084_F_Ilgalaikioturt84Apskaitosveikla1</vt:lpstr>
      <vt:lpstr>'Forma 13'!VAS084_F_Ilgalaikioturt84Geriamojovande7</vt:lpstr>
      <vt:lpstr>VAS084_F_Ilgalaikioturt84Geriamojovande7</vt:lpstr>
      <vt:lpstr>'Forma 13'!VAS084_F_Ilgalaikioturt84Geriamojovande8</vt:lpstr>
      <vt:lpstr>VAS084_F_Ilgalaikioturt84Geriamojovande8</vt:lpstr>
      <vt:lpstr>'Forma 13'!VAS084_F_Ilgalaikioturt84Geriamojovande9</vt:lpstr>
      <vt:lpstr>VAS084_F_Ilgalaikioturt84Geriamojovande9</vt:lpstr>
      <vt:lpstr>'Forma 13'!VAS084_F_Ilgalaikioturt84Inventorinisnu1</vt:lpstr>
      <vt:lpstr>VAS084_F_Ilgalaikioturt84Inventorinisnu1</vt:lpstr>
      <vt:lpstr>'Forma 13'!VAS084_F_Ilgalaikioturt84Kitareguliuoja1</vt:lpstr>
      <vt:lpstr>VAS084_F_Ilgalaikioturt84Kitareguliuoja1</vt:lpstr>
      <vt:lpstr>'Forma 13'!VAS084_F_Ilgalaikioturt84Kitosveiklosne1</vt:lpstr>
      <vt:lpstr>VAS084_F_Ilgalaikioturt84Kitosveiklosne1</vt:lpstr>
      <vt:lpstr>'Forma 13'!VAS084_F_Ilgalaikioturt84Lrklimatokaito1</vt:lpstr>
      <vt:lpstr>VAS084_F_Ilgalaikioturt84Lrklimatokaito1</vt:lpstr>
      <vt:lpstr>'Forma 13'!VAS084_F_Ilgalaikioturt84Nuotekudumblot1</vt:lpstr>
      <vt:lpstr>VAS084_F_Ilgalaikioturt84Nuotekudumblot1</vt:lpstr>
      <vt:lpstr>'Forma 13'!VAS084_F_Ilgalaikioturt84Nuotekusurinki1</vt:lpstr>
      <vt:lpstr>VAS084_F_Ilgalaikioturt84Nuotekusurinki1</vt:lpstr>
      <vt:lpstr>'Forma 13'!VAS084_F_Ilgalaikioturt84Nuotekuvalymas1</vt:lpstr>
      <vt:lpstr>VAS084_F_Ilgalaikioturt84Nuotekuvalymas1</vt:lpstr>
      <vt:lpstr>'Forma 13'!VAS084_F_Ilgalaikioturt84Pavirsiniunuot1</vt:lpstr>
      <vt:lpstr>VAS084_F_Ilgalaikioturt84Pavirsiniunuot1</vt:lpstr>
      <vt:lpstr>'Forma 13'!VAS084_F_Ilgalaikioturt84Turtovienetask1</vt:lpstr>
      <vt:lpstr>VAS084_F_Ilgalaikioturt84Turtovienetask1</vt:lpstr>
      <vt:lpstr>'Forma 13'!VAS084_F_Ilgalaikioturt85Apskaitosveikla1</vt:lpstr>
      <vt:lpstr>VAS084_F_Ilgalaikioturt85Apskaitosveikla1</vt:lpstr>
      <vt:lpstr>'Forma 13'!VAS084_F_Ilgalaikioturt85Geriamojovande7</vt:lpstr>
      <vt:lpstr>VAS084_F_Ilgalaikioturt85Geriamojovande7</vt:lpstr>
      <vt:lpstr>'Forma 13'!VAS084_F_Ilgalaikioturt85Geriamojovande8</vt:lpstr>
      <vt:lpstr>VAS084_F_Ilgalaikioturt85Geriamojovande8</vt:lpstr>
      <vt:lpstr>'Forma 13'!VAS084_F_Ilgalaikioturt85Geriamojovande9</vt:lpstr>
      <vt:lpstr>VAS084_F_Ilgalaikioturt85Geriamojovande9</vt:lpstr>
      <vt:lpstr>'Forma 13'!VAS084_F_Ilgalaikioturt85Inventorinisnu1</vt:lpstr>
      <vt:lpstr>VAS084_F_Ilgalaikioturt85Inventorinisnu1</vt:lpstr>
      <vt:lpstr>'Forma 13'!VAS084_F_Ilgalaikioturt85Kitareguliuoja1</vt:lpstr>
      <vt:lpstr>VAS084_F_Ilgalaikioturt85Kitareguliuoja1</vt:lpstr>
      <vt:lpstr>'Forma 13'!VAS084_F_Ilgalaikioturt85Kitosveiklosne1</vt:lpstr>
      <vt:lpstr>VAS084_F_Ilgalaikioturt85Kitosveiklosne1</vt:lpstr>
      <vt:lpstr>'Forma 13'!VAS084_F_Ilgalaikioturt85Lrklimatokaito1</vt:lpstr>
      <vt:lpstr>VAS084_F_Ilgalaikioturt85Lrklimatokaito1</vt:lpstr>
      <vt:lpstr>'Forma 13'!VAS084_F_Ilgalaikioturt85Nuotekudumblot1</vt:lpstr>
      <vt:lpstr>VAS084_F_Ilgalaikioturt85Nuotekudumblot1</vt:lpstr>
      <vt:lpstr>'Forma 13'!VAS084_F_Ilgalaikioturt85Nuotekusurinki1</vt:lpstr>
      <vt:lpstr>VAS084_F_Ilgalaikioturt85Nuotekusurinki1</vt:lpstr>
      <vt:lpstr>'Forma 13'!VAS084_F_Ilgalaikioturt85Nuotekuvalymas1</vt:lpstr>
      <vt:lpstr>VAS084_F_Ilgalaikioturt85Nuotekuvalymas1</vt:lpstr>
      <vt:lpstr>'Forma 13'!VAS084_F_Ilgalaikioturt85Pavirsiniunuot1</vt:lpstr>
      <vt:lpstr>VAS084_F_Ilgalaikioturt85Pavirsiniunuot1</vt:lpstr>
      <vt:lpstr>'Forma 13'!VAS084_F_Ilgalaikioturt85Turtovienetask1</vt:lpstr>
      <vt:lpstr>VAS084_F_Ilgalaikioturt85Turtovienetask1</vt:lpstr>
      <vt:lpstr>'Forma 13'!VAS084_F_Ilgalaikioturt86Apskaitosveikla1</vt:lpstr>
      <vt:lpstr>VAS084_F_Ilgalaikioturt86Apskaitosveikla1</vt:lpstr>
      <vt:lpstr>'Forma 13'!VAS084_F_Ilgalaikioturt86Geriamojovande7</vt:lpstr>
      <vt:lpstr>VAS084_F_Ilgalaikioturt86Geriamojovande7</vt:lpstr>
      <vt:lpstr>'Forma 13'!VAS084_F_Ilgalaikioturt86Geriamojovande8</vt:lpstr>
      <vt:lpstr>VAS084_F_Ilgalaikioturt86Geriamojovande8</vt:lpstr>
      <vt:lpstr>'Forma 13'!VAS084_F_Ilgalaikioturt86Geriamojovande9</vt:lpstr>
      <vt:lpstr>VAS084_F_Ilgalaikioturt86Geriamojovande9</vt:lpstr>
      <vt:lpstr>'Forma 13'!VAS084_F_Ilgalaikioturt86Inventorinisnu1</vt:lpstr>
      <vt:lpstr>VAS084_F_Ilgalaikioturt86Inventorinisnu1</vt:lpstr>
      <vt:lpstr>'Forma 13'!VAS084_F_Ilgalaikioturt86Kitareguliuoja1</vt:lpstr>
      <vt:lpstr>VAS084_F_Ilgalaikioturt86Kitareguliuoja1</vt:lpstr>
      <vt:lpstr>'Forma 13'!VAS084_F_Ilgalaikioturt86Kitosveiklosne1</vt:lpstr>
      <vt:lpstr>VAS084_F_Ilgalaikioturt86Kitosveiklosne1</vt:lpstr>
      <vt:lpstr>'Forma 13'!VAS084_F_Ilgalaikioturt86Lrklimatokaito1</vt:lpstr>
      <vt:lpstr>VAS084_F_Ilgalaikioturt86Lrklimatokaito1</vt:lpstr>
      <vt:lpstr>'Forma 13'!VAS084_F_Ilgalaikioturt86Nuotekudumblot1</vt:lpstr>
      <vt:lpstr>VAS084_F_Ilgalaikioturt86Nuotekudumblot1</vt:lpstr>
      <vt:lpstr>'Forma 13'!VAS084_F_Ilgalaikioturt86Nuotekusurinki1</vt:lpstr>
      <vt:lpstr>VAS084_F_Ilgalaikioturt86Nuotekusurinki1</vt:lpstr>
      <vt:lpstr>'Forma 13'!VAS084_F_Ilgalaikioturt86Nuotekuvalymas1</vt:lpstr>
      <vt:lpstr>VAS084_F_Ilgalaikioturt86Nuotekuvalymas1</vt:lpstr>
      <vt:lpstr>'Forma 13'!VAS084_F_Ilgalaikioturt86Pavirsiniunuot1</vt:lpstr>
      <vt:lpstr>VAS084_F_Ilgalaikioturt86Pavirsiniunuot1</vt:lpstr>
      <vt:lpstr>'Forma 13'!VAS084_F_Ilgalaikioturt86Turtovienetask1</vt:lpstr>
      <vt:lpstr>VAS084_F_Ilgalaikioturt86Turtovienetask1</vt:lpstr>
      <vt:lpstr>'Forma 13'!VAS084_F_Ilgalaikioturt87Apskaitosveikla1</vt:lpstr>
      <vt:lpstr>VAS084_F_Ilgalaikioturt87Apskaitosveikla1</vt:lpstr>
      <vt:lpstr>'Forma 13'!VAS084_F_Ilgalaikioturt87Geriamojovande7</vt:lpstr>
      <vt:lpstr>VAS084_F_Ilgalaikioturt87Geriamojovande7</vt:lpstr>
      <vt:lpstr>'Forma 13'!VAS084_F_Ilgalaikioturt87Geriamojovande8</vt:lpstr>
      <vt:lpstr>VAS084_F_Ilgalaikioturt87Geriamojovande8</vt:lpstr>
      <vt:lpstr>'Forma 13'!VAS084_F_Ilgalaikioturt87Geriamojovande9</vt:lpstr>
      <vt:lpstr>VAS084_F_Ilgalaikioturt87Geriamojovande9</vt:lpstr>
      <vt:lpstr>'Forma 13'!VAS084_F_Ilgalaikioturt87Inventorinisnu1</vt:lpstr>
      <vt:lpstr>VAS084_F_Ilgalaikioturt87Inventorinisnu1</vt:lpstr>
      <vt:lpstr>'Forma 13'!VAS084_F_Ilgalaikioturt87Kitareguliuoja1</vt:lpstr>
      <vt:lpstr>VAS084_F_Ilgalaikioturt87Kitareguliuoja1</vt:lpstr>
      <vt:lpstr>'Forma 13'!VAS084_F_Ilgalaikioturt87Kitosveiklosne1</vt:lpstr>
      <vt:lpstr>VAS084_F_Ilgalaikioturt87Kitosveiklosne1</vt:lpstr>
      <vt:lpstr>'Forma 13'!VAS084_F_Ilgalaikioturt87Lrklimatokaito1</vt:lpstr>
      <vt:lpstr>VAS084_F_Ilgalaikioturt87Lrklimatokaito1</vt:lpstr>
      <vt:lpstr>'Forma 13'!VAS084_F_Ilgalaikioturt87Nuotekudumblot1</vt:lpstr>
      <vt:lpstr>VAS084_F_Ilgalaikioturt87Nuotekudumblot1</vt:lpstr>
      <vt:lpstr>'Forma 13'!VAS084_F_Ilgalaikioturt87Nuotekusurinki1</vt:lpstr>
      <vt:lpstr>VAS084_F_Ilgalaikioturt87Nuotekusurinki1</vt:lpstr>
      <vt:lpstr>'Forma 13'!VAS084_F_Ilgalaikioturt87Nuotekuvalymas1</vt:lpstr>
      <vt:lpstr>VAS084_F_Ilgalaikioturt87Nuotekuvalymas1</vt:lpstr>
      <vt:lpstr>'Forma 13'!VAS084_F_Ilgalaikioturt87Pavirsiniunuot1</vt:lpstr>
      <vt:lpstr>VAS084_F_Ilgalaikioturt87Pavirsiniunuot1</vt:lpstr>
      <vt:lpstr>'Forma 13'!VAS084_F_Ilgalaikioturt87Turtovienetask1</vt:lpstr>
      <vt:lpstr>VAS084_F_Ilgalaikioturt87Turtovienetask1</vt:lpstr>
      <vt:lpstr>'Forma 13'!VAS084_F_Ilgalaikioturt88Apskaitosveikla1</vt:lpstr>
      <vt:lpstr>VAS084_F_Ilgalaikioturt88Apskaitosveikla1</vt:lpstr>
      <vt:lpstr>'Forma 13'!VAS084_F_Ilgalaikioturt88Geriamojovande7</vt:lpstr>
      <vt:lpstr>VAS084_F_Ilgalaikioturt88Geriamojovande7</vt:lpstr>
      <vt:lpstr>'Forma 13'!VAS084_F_Ilgalaikioturt88Geriamojovande8</vt:lpstr>
      <vt:lpstr>VAS084_F_Ilgalaikioturt88Geriamojovande8</vt:lpstr>
      <vt:lpstr>'Forma 13'!VAS084_F_Ilgalaikioturt88Geriamojovande9</vt:lpstr>
      <vt:lpstr>VAS084_F_Ilgalaikioturt88Geriamojovande9</vt:lpstr>
      <vt:lpstr>'Forma 13'!VAS084_F_Ilgalaikioturt88Inventorinisnu1</vt:lpstr>
      <vt:lpstr>VAS084_F_Ilgalaikioturt88Inventorinisnu1</vt:lpstr>
      <vt:lpstr>'Forma 13'!VAS084_F_Ilgalaikioturt88Kitareguliuoja1</vt:lpstr>
      <vt:lpstr>VAS084_F_Ilgalaikioturt88Kitareguliuoja1</vt:lpstr>
      <vt:lpstr>'Forma 13'!VAS084_F_Ilgalaikioturt88Kitosveiklosne1</vt:lpstr>
      <vt:lpstr>VAS084_F_Ilgalaikioturt88Kitosveiklosne1</vt:lpstr>
      <vt:lpstr>'Forma 13'!VAS084_F_Ilgalaikioturt88Lrklimatokaito1</vt:lpstr>
      <vt:lpstr>VAS084_F_Ilgalaikioturt88Lrklimatokaito1</vt:lpstr>
      <vt:lpstr>'Forma 13'!VAS084_F_Ilgalaikioturt88Nuotekudumblot1</vt:lpstr>
      <vt:lpstr>VAS084_F_Ilgalaikioturt88Nuotekudumblot1</vt:lpstr>
      <vt:lpstr>'Forma 13'!VAS084_F_Ilgalaikioturt88Nuotekusurinki1</vt:lpstr>
      <vt:lpstr>VAS084_F_Ilgalaikioturt88Nuotekusurinki1</vt:lpstr>
      <vt:lpstr>'Forma 13'!VAS084_F_Ilgalaikioturt88Nuotekuvalymas1</vt:lpstr>
      <vt:lpstr>VAS084_F_Ilgalaikioturt88Nuotekuvalymas1</vt:lpstr>
      <vt:lpstr>'Forma 13'!VAS084_F_Ilgalaikioturt88Pavirsiniunuot1</vt:lpstr>
      <vt:lpstr>VAS084_F_Ilgalaikioturt88Pavirsiniunuot1</vt:lpstr>
      <vt:lpstr>'Forma 13'!VAS084_F_Ilgalaikioturt88Turtovienetask1</vt:lpstr>
      <vt:lpstr>VAS084_F_Ilgalaikioturt88Turtovienetask1</vt:lpstr>
      <vt:lpstr>'Forma 13'!VAS084_F_Ilgalaikioturt89Apskaitosveikla1</vt:lpstr>
      <vt:lpstr>VAS084_F_Ilgalaikioturt89Apskaitosveikla1</vt:lpstr>
      <vt:lpstr>'Forma 13'!VAS084_F_Ilgalaikioturt89Geriamojovande7</vt:lpstr>
      <vt:lpstr>VAS084_F_Ilgalaikioturt89Geriamojovande7</vt:lpstr>
      <vt:lpstr>'Forma 13'!VAS084_F_Ilgalaikioturt89Geriamojovande8</vt:lpstr>
      <vt:lpstr>VAS084_F_Ilgalaikioturt89Geriamojovande8</vt:lpstr>
      <vt:lpstr>'Forma 13'!VAS084_F_Ilgalaikioturt89Geriamojovande9</vt:lpstr>
      <vt:lpstr>VAS084_F_Ilgalaikioturt89Geriamojovande9</vt:lpstr>
      <vt:lpstr>'Forma 13'!VAS084_F_Ilgalaikioturt89Inventorinisnu1</vt:lpstr>
      <vt:lpstr>VAS084_F_Ilgalaikioturt89Inventorinisnu1</vt:lpstr>
      <vt:lpstr>'Forma 13'!VAS084_F_Ilgalaikioturt89Kitareguliuoja1</vt:lpstr>
      <vt:lpstr>VAS084_F_Ilgalaikioturt89Kitareguliuoja1</vt:lpstr>
      <vt:lpstr>'Forma 13'!VAS084_F_Ilgalaikioturt89Kitosveiklosne1</vt:lpstr>
      <vt:lpstr>VAS084_F_Ilgalaikioturt89Kitosveiklosne1</vt:lpstr>
      <vt:lpstr>'Forma 13'!VAS084_F_Ilgalaikioturt89Lrklimatokaito1</vt:lpstr>
      <vt:lpstr>VAS084_F_Ilgalaikioturt89Lrklimatokaito1</vt:lpstr>
      <vt:lpstr>'Forma 13'!VAS084_F_Ilgalaikioturt89Nuotekudumblot1</vt:lpstr>
      <vt:lpstr>VAS084_F_Ilgalaikioturt89Nuotekudumblot1</vt:lpstr>
      <vt:lpstr>'Forma 13'!VAS084_F_Ilgalaikioturt89Nuotekusurinki1</vt:lpstr>
      <vt:lpstr>VAS084_F_Ilgalaikioturt89Nuotekusurinki1</vt:lpstr>
      <vt:lpstr>'Forma 13'!VAS084_F_Ilgalaikioturt89Nuotekuvalymas1</vt:lpstr>
      <vt:lpstr>VAS084_F_Ilgalaikioturt89Nuotekuvalymas1</vt:lpstr>
      <vt:lpstr>'Forma 13'!VAS084_F_Ilgalaikioturt89Pavirsiniunuot1</vt:lpstr>
      <vt:lpstr>VAS084_F_Ilgalaikioturt89Pavirsiniunuot1</vt:lpstr>
      <vt:lpstr>'Forma 13'!VAS084_F_Ilgalaikioturt89Turtovienetask1</vt:lpstr>
      <vt:lpstr>VAS084_F_Ilgalaikioturt89Turtovienetask1</vt:lpstr>
      <vt:lpstr>'Forma 13'!VAS084_F_Ilgalaikioturt8Apskaitosveikla1</vt:lpstr>
      <vt:lpstr>VAS084_F_Ilgalaikioturt8Apskaitosveikla1</vt:lpstr>
      <vt:lpstr>'Forma 13'!VAS084_F_Ilgalaikioturt8Geriamojovande7</vt:lpstr>
      <vt:lpstr>VAS084_F_Ilgalaikioturt8Geriamojovande7</vt:lpstr>
      <vt:lpstr>'Forma 13'!VAS084_F_Ilgalaikioturt8Geriamojovande8</vt:lpstr>
      <vt:lpstr>VAS084_F_Ilgalaikioturt8Geriamojovande8</vt:lpstr>
      <vt:lpstr>'Forma 13'!VAS084_F_Ilgalaikioturt8Geriamojovande9</vt:lpstr>
      <vt:lpstr>VAS084_F_Ilgalaikioturt8Geriamojovande9</vt:lpstr>
      <vt:lpstr>'Forma 13'!VAS084_F_Ilgalaikioturt8Inventorinisnu1</vt:lpstr>
      <vt:lpstr>VAS084_F_Ilgalaikioturt8Inventorinisnu1</vt:lpstr>
      <vt:lpstr>'Forma 13'!VAS084_F_Ilgalaikioturt8Kitareguliuoja1</vt:lpstr>
      <vt:lpstr>VAS084_F_Ilgalaikioturt8Kitareguliuoja1</vt:lpstr>
      <vt:lpstr>'Forma 13'!VAS084_F_Ilgalaikioturt8Kitosveiklosne1</vt:lpstr>
      <vt:lpstr>VAS084_F_Ilgalaikioturt8Kitosveiklosne1</vt:lpstr>
      <vt:lpstr>'Forma 13'!VAS084_F_Ilgalaikioturt8Lrklimatokaito1</vt:lpstr>
      <vt:lpstr>VAS084_F_Ilgalaikioturt8Lrklimatokaito1</vt:lpstr>
      <vt:lpstr>'Forma 13'!VAS084_F_Ilgalaikioturt8Nuotekudumblot1</vt:lpstr>
      <vt:lpstr>VAS084_F_Ilgalaikioturt8Nuotekudumblot1</vt:lpstr>
      <vt:lpstr>'Forma 13'!VAS084_F_Ilgalaikioturt8Nuotekusurinki1</vt:lpstr>
      <vt:lpstr>VAS084_F_Ilgalaikioturt8Nuotekusurinki1</vt:lpstr>
      <vt:lpstr>'Forma 13'!VAS084_F_Ilgalaikioturt8Nuotekuvalymas1</vt:lpstr>
      <vt:lpstr>VAS084_F_Ilgalaikioturt8Nuotekuvalymas1</vt:lpstr>
      <vt:lpstr>'Forma 13'!VAS084_F_Ilgalaikioturt8Pavirsiniunuot1</vt:lpstr>
      <vt:lpstr>VAS084_F_Ilgalaikioturt8Pavirsiniunuot1</vt:lpstr>
      <vt:lpstr>'Forma 13'!VAS084_F_Ilgalaikioturt8Turtovienetask1</vt:lpstr>
      <vt:lpstr>VAS084_F_Ilgalaikioturt8Turtovienetask1</vt:lpstr>
      <vt:lpstr>'Forma 13'!VAS084_F_Ilgalaikioturt90Apskaitosveikla1</vt:lpstr>
      <vt:lpstr>VAS084_F_Ilgalaikioturt90Apskaitosveikla1</vt:lpstr>
      <vt:lpstr>'Forma 13'!VAS084_F_Ilgalaikioturt90Geriamojovande7</vt:lpstr>
      <vt:lpstr>VAS084_F_Ilgalaikioturt90Geriamojovande7</vt:lpstr>
      <vt:lpstr>'Forma 13'!VAS084_F_Ilgalaikioturt90Geriamojovande8</vt:lpstr>
      <vt:lpstr>VAS084_F_Ilgalaikioturt90Geriamojovande8</vt:lpstr>
      <vt:lpstr>'Forma 13'!VAS084_F_Ilgalaikioturt90Geriamojovande9</vt:lpstr>
      <vt:lpstr>VAS084_F_Ilgalaikioturt90Geriamojovande9</vt:lpstr>
      <vt:lpstr>'Forma 13'!VAS084_F_Ilgalaikioturt90Inventorinisnu1</vt:lpstr>
      <vt:lpstr>VAS084_F_Ilgalaikioturt90Inventorinisnu1</vt:lpstr>
      <vt:lpstr>'Forma 13'!VAS084_F_Ilgalaikioturt90Kitareguliuoja1</vt:lpstr>
      <vt:lpstr>VAS084_F_Ilgalaikioturt90Kitareguliuoja1</vt:lpstr>
      <vt:lpstr>'Forma 13'!VAS084_F_Ilgalaikioturt90Kitosveiklosne1</vt:lpstr>
      <vt:lpstr>VAS084_F_Ilgalaikioturt90Kitosveiklosne1</vt:lpstr>
      <vt:lpstr>'Forma 13'!VAS084_F_Ilgalaikioturt90Lrklimatokaito1</vt:lpstr>
      <vt:lpstr>VAS084_F_Ilgalaikioturt90Lrklimatokaito1</vt:lpstr>
      <vt:lpstr>'Forma 13'!VAS084_F_Ilgalaikioturt90Nuotekudumblot1</vt:lpstr>
      <vt:lpstr>VAS084_F_Ilgalaikioturt90Nuotekudumblot1</vt:lpstr>
      <vt:lpstr>'Forma 13'!VAS084_F_Ilgalaikioturt90Nuotekusurinki1</vt:lpstr>
      <vt:lpstr>VAS084_F_Ilgalaikioturt90Nuotekusurinki1</vt:lpstr>
      <vt:lpstr>'Forma 13'!VAS084_F_Ilgalaikioturt90Nuotekuvalymas1</vt:lpstr>
      <vt:lpstr>VAS084_F_Ilgalaikioturt90Nuotekuvalymas1</vt:lpstr>
      <vt:lpstr>'Forma 13'!VAS084_F_Ilgalaikioturt90Pavirsiniunuot1</vt:lpstr>
      <vt:lpstr>VAS084_F_Ilgalaikioturt90Pavirsiniunuot1</vt:lpstr>
      <vt:lpstr>'Forma 13'!VAS084_F_Ilgalaikioturt90Turtovienetask1</vt:lpstr>
      <vt:lpstr>VAS084_F_Ilgalaikioturt90Turtovienetask1</vt:lpstr>
      <vt:lpstr>'Forma 13'!VAS084_F_Ilgalaikioturt91Apskaitosveikla1</vt:lpstr>
      <vt:lpstr>VAS084_F_Ilgalaikioturt91Apskaitosveikla1</vt:lpstr>
      <vt:lpstr>'Forma 13'!VAS084_F_Ilgalaikioturt91Geriamojovande7</vt:lpstr>
      <vt:lpstr>VAS084_F_Ilgalaikioturt91Geriamojovande7</vt:lpstr>
      <vt:lpstr>'Forma 13'!VAS084_F_Ilgalaikioturt91Geriamojovande8</vt:lpstr>
      <vt:lpstr>VAS084_F_Ilgalaikioturt91Geriamojovande8</vt:lpstr>
      <vt:lpstr>'Forma 13'!VAS084_F_Ilgalaikioturt91Geriamojovande9</vt:lpstr>
      <vt:lpstr>VAS084_F_Ilgalaikioturt91Geriamojovande9</vt:lpstr>
      <vt:lpstr>'Forma 13'!VAS084_F_Ilgalaikioturt91Inventorinisnu1</vt:lpstr>
      <vt:lpstr>VAS084_F_Ilgalaikioturt91Inventorinisnu1</vt:lpstr>
      <vt:lpstr>'Forma 13'!VAS084_F_Ilgalaikioturt91Kitareguliuoja1</vt:lpstr>
      <vt:lpstr>VAS084_F_Ilgalaikioturt91Kitareguliuoja1</vt:lpstr>
      <vt:lpstr>'Forma 13'!VAS084_F_Ilgalaikioturt91Kitosveiklosne1</vt:lpstr>
      <vt:lpstr>VAS084_F_Ilgalaikioturt91Kitosveiklosne1</vt:lpstr>
      <vt:lpstr>'Forma 13'!VAS084_F_Ilgalaikioturt91Lrklimatokaito1</vt:lpstr>
      <vt:lpstr>VAS084_F_Ilgalaikioturt91Lrklimatokaito1</vt:lpstr>
      <vt:lpstr>'Forma 13'!VAS084_F_Ilgalaikioturt91Nuotekudumblot1</vt:lpstr>
      <vt:lpstr>VAS084_F_Ilgalaikioturt91Nuotekudumblot1</vt:lpstr>
      <vt:lpstr>'Forma 13'!VAS084_F_Ilgalaikioturt91Nuotekusurinki1</vt:lpstr>
      <vt:lpstr>VAS084_F_Ilgalaikioturt91Nuotekusurinki1</vt:lpstr>
      <vt:lpstr>'Forma 13'!VAS084_F_Ilgalaikioturt91Nuotekuvalymas1</vt:lpstr>
      <vt:lpstr>VAS084_F_Ilgalaikioturt91Nuotekuvalymas1</vt:lpstr>
      <vt:lpstr>'Forma 13'!VAS084_F_Ilgalaikioturt91Pavirsiniunuot1</vt:lpstr>
      <vt:lpstr>VAS084_F_Ilgalaikioturt91Pavirsiniunuot1</vt:lpstr>
      <vt:lpstr>'Forma 13'!VAS084_F_Ilgalaikioturt91Turtovienetask1</vt:lpstr>
      <vt:lpstr>VAS084_F_Ilgalaikioturt91Turtovienetask1</vt:lpstr>
      <vt:lpstr>'Forma 13'!VAS084_F_Ilgalaikioturt92Apskaitosveikla1</vt:lpstr>
      <vt:lpstr>VAS084_F_Ilgalaikioturt92Apskaitosveikla1</vt:lpstr>
      <vt:lpstr>'Forma 13'!VAS084_F_Ilgalaikioturt92Geriamojovande7</vt:lpstr>
      <vt:lpstr>VAS084_F_Ilgalaikioturt92Geriamojovande7</vt:lpstr>
      <vt:lpstr>'Forma 13'!VAS084_F_Ilgalaikioturt92Geriamojovande8</vt:lpstr>
      <vt:lpstr>VAS084_F_Ilgalaikioturt92Geriamojovande8</vt:lpstr>
      <vt:lpstr>'Forma 13'!VAS084_F_Ilgalaikioturt92Geriamojovande9</vt:lpstr>
      <vt:lpstr>VAS084_F_Ilgalaikioturt92Geriamojovande9</vt:lpstr>
      <vt:lpstr>'Forma 13'!VAS084_F_Ilgalaikioturt92Inventorinisnu1</vt:lpstr>
      <vt:lpstr>VAS084_F_Ilgalaikioturt92Inventorinisnu1</vt:lpstr>
      <vt:lpstr>'Forma 13'!VAS084_F_Ilgalaikioturt92Kitareguliuoja1</vt:lpstr>
      <vt:lpstr>VAS084_F_Ilgalaikioturt92Kitareguliuoja1</vt:lpstr>
      <vt:lpstr>'Forma 13'!VAS084_F_Ilgalaikioturt92Kitosveiklosne1</vt:lpstr>
      <vt:lpstr>VAS084_F_Ilgalaikioturt92Kitosveiklosne1</vt:lpstr>
      <vt:lpstr>'Forma 13'!VAS084_F_Ilgalaikioturt92Lrklimatokaito1</vt:lpstr>
      <vt:lpstr>VAS084_F_Ilgalaikioturt92Lrklimatokaito1</vt:lpstr>
      <vt:lpstr>'Forma 13'!VAS084_F_Ilgalaikioturt92Nuotekudumblot1</vt:lpstr>
      <vt:lpstr>VAS084_F_Ilgalaikioturt92Nuotekudumblot1</vt:lpstr>
      <vt:lpstr>'Forma 13'!VAS084_F_Ilgalaikioturt92Nuotekusurinki1</vt:lpstr>
      <vt:lpstr>VAS084_F_Ilgalaikioturt92Nuotekusurinki1</vt:lpstr>
      <vt:lpstr>'Forma 13'!VAS084_F_Ilgalaikioturt92Nuotekuvalymas1</vt:lpstr>
      <vt:lpstr>VAS084_F_Ilgalaikioturt92Nuotekuvalymas1</vt:lpstr>
      <vt:lpstr>'Forma 13'!VAS084_F_Ilgalaikioturt92Pavirsiniunuot1</vt:lpstr>
      <vt:lpstr>VAS084_F_Ilgalaikioturt92Pavirsiniunuot1</vt:lpstr>
      <vt:lpstr>'Forma 13'!VAS084_F_Ilgalaikioturt92Turtovienetask1</vt:lpstr>
      <vt:lpstr>VAS084_F_Ilgalaikioturt92Turtovienetask1</vt:lpstr>
      <vt:lpstr>'Forma 13'!VAS084_F_Ilgalaikioturt93Apskaitosveikla1</vt:lpstr>
      <vt:lpstr>VAS084_F_Ilgalaikioturt93Apskaitosveikla1</vt:lpstr>
      <vt:lpstr>'Forma 13'!VAS084_F_Ilgalaikioturt93Geriamojovande7</vt:lpstr>
      <vt:lpstr>VAS084_F_Ilgalaikioturt93Geriamojovande7</vt:lpstr>
      <vt:lpstr>'Forma 13'!VAS084_F_Ilgalaikioturt93Geriamojovande8</vt:lpstr>
      <vt:lpstr>VAS084_F_Ilgalaikioturt93Geriamojovande8</vt:lpstr>
      <vt:lpstr>'Forma 13'!VAS084_F_Ilgalaikioturt93Geriamojovande9</vt:lpstr>
      <vt:lpstr>VAS084_F_Ilgalaikioturt93Geriamojovande9</vt:lpstr>
      <vt:lpstr>'Forma 13'!VAS084_F_Ilgalaikioturt93Inventorinisnu1</vt:lpstr>
      <vt:lpstr>VAS084_F_Ilgalaikioturt93Inventorinisnu1</vt:lpstr>
      <vt:lpstr>'Forma 13'!VAS084_F_Ilgalaikioturt93Kitareguliuoja1</vt:lpstr>
      <vt:lpstr>VAS084_F_Ilgalaikioturt93Kitareguliuoja1</vt:lpstr>
      <vt:lpstr>'Forma 13'!VAS084_F_Ilgalaikioturt93Kitosveiklosne1</vt:lpstr>
      <vt:lpstr>VAS084_F_Ilgalaikioturt93Kitosveiklosne1</vt:lpstr>
      <vt:lpstr>'Forma 13'!VAS084_F_Ilgalaikioturt93Lrklimatokaito1</vt:lpstr>
      <vt:lpstr>VAS084_F_Ilgalaikioturt93Lrklimatokaito1</vt:lpstr>
      <vt:lpstr>'Forma 13'!VAS084_F_Ilgalaikioturt93Nuotekudumblot1</vt:lpstr>
      <vt:lpstr>VAS084_F_Ilgalaikioturt93Nuotekudumblot1</vt:lpstr>
      <vt:lpstr>'Forma 13'!VAS084_F_Ilgalaikioturt93Nuotekusurinki1</vt:lpstr>
      <vt:lpstr>VAS084_F_Ilgalaikioturt93Nuotekusurinki1</vt:lpstr>
      <vt:lpstr>'Forma 13'!VAS084_F_Ilgalaikioturt93Nuotekuvalymas1</vt:lpstr>
      <vt:lpstr>VAS084_F_Ilgalaikioturt93Nuotekuvalymas1</vt:lpstr>
      <vt:lpstr>'Forma 13'!VAS084_F_Ilgalaikioturt93Pavirsiniunuot1</vt:lpstr>
      <vt:lpstr>VAS084_F_Ilgalaikioturt93Pavirsiniunuot1</vt:lpstr>
      <vt:lpstr>'Forma 13'!VAS084_F_Ilgalaikioturt93Turtovienetask1</vt:lpstr>
      <vt:lpstr>VAS084_F_Ilgalaikioturt93Turtovienetask1</vt:lpstr>
      <vt:lpstr>'Forma 13'!VAS084_F_Ilgalaikioturt94Apskaitosveikla1</vt:lpstr>
      <vt:lpstr>VAS084_F_Ilgalaikioturt94Apskaitosveikla1</vt:lpstr>
      <vt:lpstr>'Forma 13'!VAS084_F_Ilgalaikioturt94Geriamojovande7</vt:lpstr>
      <vt:lpstr>VAS084_F_Ilgalaikioturt94Geriamojovande7</vt:lpstr>
      <vt:lpstr>'Forma 13'!VAS084_F_Ilgalaikioturt94Geriamojovande8</vt:lpstr>
      <vt:lpstr>VAS084_F_Ilgalaikioturt94Geriamojovande8</vt:lpstr>
      <vt:lpstr>'Forma 13'!VAS084_F_Ilgalaikioturt94Geriamojovande9</vt:lpstr>
      <vt:lpstr>VAS084_F_Ilgalaikioturt94Geriamojovande9</vt:lpstr>
      <vt:lpstr>'Forma 13'!VAS084_F_Ilgalaikioturt94Inventorinisnu1</vt:lpstr>
      <vt:lpstr>VAS084_F_Ilgalaikioturt94Inventorinisnu1</vt:lpstr>
      <vt:lpstr>'Forma 13'!VAS084_F_Ilgalaikioturt94Kitareguliuoja1</vt:lpstr>
      <vt:lpstr>VAS084_F_Ilgalaikioturt94Kitareguliuoja1</vt:lpstr>
      <vt:lpstr>'Forma 13'!VAS084_F_Ilgalaikioturt94Kitosveiklosne1</vt:lpstr>
      <vt:lpstr>VAS084_F_Ilgalaikioturt94Kitosveiklosne1</vt:lpstr>
      <vt:lpstr>'Forma 13'!VAS084_F_Ilgalaikioturt94Lrklimatokaito1</vt:lpstr>
      <vt:lpstr>VAS084_F_Ilgalaikioturt94Lrklimatokaito1</vt:lpstr>
      <vt:lpstr>'Forma 13'!VAS084_F_Ilgalaikioturt94Nuotekudumblot1</vt:lpstr>
      <vt:lpstr>VAS084_F_Ilgalaikioturt94Nuotekudumblot1</vt:lpstr>
      <vt:lpstr>'Forma 13'!VAS084_F_Ilgalaikioturt94Nuotekusurinki1</vt:lpstr>
      <vt:lpstr>VAS084_F_Ilgalaikioturt94Nuotekusurinki1</vt:lpstr>
      <vt:lpstr>'Forma 13'!VAS084_F_Ilgalaikioturt94Nuotekuvalymas1</vt:lpstr>
      <vt:lpstr>VAS084_F_Ilgalaikioturt94Nuotekuvalymas1</vt:lpstr>
      <vt:lpstr>'Forma 13'!VAS084_F_Ilgalaikioturt94Pavirsiniunuot1</vt:lpstr>
      <vt:lpstr>VAS084_F_Ilgalaikioturt94Pavirsiniunuot1</vt:lpstr>
      <vt:lpstr>'Forma 13'!VAS084_F_Ilgalaikioturt94Turtovienetask1</vt:lpstr>
      <vt:lpstr>VAS084_F_Ilgalaikioturt94Turtovienetask1</vt:lpstr>
      <vt:lpstr>'Forma 13'!VAS084_F_Ilgalaikioturt95Apskaitosveikla1</vt:lpstr>
      <vt:lpstr>VAS084_F_Ilgalaikioturt95Apskaitosveikla1</vt:lpstr>
      <vt:lpstr>'Forma 13'!VAS084_F_Ilgalaikioturt95Geriamojovande7</vt:lpstr>
      <vt:lpstr>VAS084_F_Ilgalaikioturt95Geriamojovande7</vt:lpstr>
      <vt:lpstr>'Forma 13'!VAS084_F_Ilgalaikioturt95Geriamojovande8</vt:lpstr>
      <vt:lpstr>VAS084_F_Ilgalaikioturt95Geriamojovande8</vt:lpstr>
      <vt:lpstr>'Forma 13'!VAS084_F_Ilgalaikioturt95Geriamojovande9</vt:lpstr>
      <vt:lpstr>VAS084_F_Ilgalaikioturt95Geriamojovande9</vt:lpstr>
      <vt:lpstr>'Forma 13'!VAS084_F_Ilgalaikioturt95Inventorinisnu1</vt:lpstr>
      <vt:lpstr>VAS084_F_Ilgalaikioturt95Inventorinisnu1</vt:lpstr>
      <vt:lpstr>'Forma 13'!VAS084_F_Ilgalaikioturt95Kitareguliuoja1</vt:lpstr>
      <vt:lpstr>VAS084_F_Ilgalaikioturt95Kitareguliuoja1</vt:lpstr>
      <vt:lpstr>'Forma 13'!VAS084_F_Ilgalaikioturt95Kitosveiklosne1</vt:lpstr>
      <vt:lpstr>VAS084_F_Ilgalaikioturt95Kitosveiklosne1</vt:lpstr>
      <vt:lpstr>'Forma 13'!VAS084_F_Ilgalaikioturt95Lrklimatokaito1</vt:lpstr>
      <vt:lpstr>VAS084_F_Ilgalaikioturt95Lrklimatokaito1</vt:lpstr>
      <vt:lpstr>'Forma 13'!VAS084_F_Ilgalaikioturt95Nuotekudumblot1</vt:lpstr>
      <vt:lpstr>VAS084_F_Ilgalaikioturt95Nuotekudumblot1</vt:lpstr>
      <vt:lpstr>'Forma 13'!VAS084_F_Ilgalaikioturt95Nuotekusurinki1</vt:lpstr>
      <vt:lpstr>VAS084_F_Ilgalaikioturt95Nuotekusurinki1</vt:lpstr>
      <vt:lpstr>'Forma 13'!VAS084_F_Ilgalaikioturt95Nuotekuvalymas1</vt:lpstr>
      <vt:lpstr>VAS084_F_Ilgalaikioturt95Nuotekuvalymas1</vt:lpstr>
      <vt:lpstr>'Forma 13'!VAS084_F_Ilgalaikioturt95Pavirsiniunuot1</vt:lpstr>
      <vt:lpstr>VAS084_F_Ilgalaikioturt95Pavirsiniunuot1</vt:lpstr>
      <vt:lpstr>'Forma 13'!VAS084_F_Ilgalaikioturt95Turtovienetask1</vt:lpstr>
      <vt:lpstr>VAS084_F_Ilgalaikioturt95Turtovienetask1</vt:lpstr>
      <vt:lpstr>'Forma 13'!VAS084_F_Ilgalaikioturt96Apskaitosveikla1</vt:lpstr>
      <vt:lpstr>VAS084_F_Ilgalaikioturt96Apskaitosveikla1</vt:lpstr>
      <vt:lpstr>'Forma 13'!VAS084_F_Ilgalaikioturt96Geriamojovande7</vt:lpstr>
      <vt:lpstr>VAS084_F_Ilgalaikioturt96Geriamojovande7</vt:lpstr>
      <vt:lpstr>'Forma 13'!VAS084_F_Ilgalaikioturt96Geriamojovande8</vt:lpstr>
      <vt:lpstr>VAS084_F_Ilgalaikioturt96Geriamojovande8</vt:lpstr>
      <vt:lpstr>'Forma 13'!VAS084_F_Ilgalaikioturt96Geriamojovande9</vt:lpstr>
      <vt:lpstr>VAS084_F_Ilgalaikioturt96Geriamojovande9</vt:lpstr>
      <vt:lpstr>'Forma 13'!VAS084_F_Ilgalaikioturt96Inventorinisnu1</vt:lpstr>
      <vt:lpstr>VAS084_F_Ilgalaikioturt96Inventorinisnu1</vt:lpstr>
      <vt:lpstr>'Forma 13'!VAS084_F_Ilgalaikioturt96Kitareguliuoja1</vt:lpstr>
      <vt:lpstr>VAS084_F_Ilgalaikioturt96Kitareguliuoja1</vt:lpstr>
      <vt:lpstr>'Forma 13'!VAS084_F_Ilgalaikioturt96Kitosveiklosne1</vt:lpstr>
      <vt:lpstr>VAS084_F_Ilgalaikioturt96Kitosveiklosne1</vt:lpstr>
      <vt:lpstr>'Forma 13'!VAS084_F_Ilgalaikioturt96Lrklimatokaito1</vt:lpstr>
      <vt:lpstr>VAS084_F_Ilgalaikioturt96Lrklimatokaito1</vt:lpstr>
      <vt:lpstr>'Forma 13'!VAS084_F_Ilgalaikioturt96Nuotekudumblot1</vt:lpstr>
      <vt:lpstr>VAS084_F_Ilgalaikioturt96Nuotekudumblot1</vt:lpstr>
      <vt:lpstr>'Forma 13'!VAS084_F_Ilgalaikioturt96Nuotekusurinki1</vt:lpstr>
      <vt:lpstr>VAS084_F_Ilgalaikioturt96Nuotekusurinki1</vt:lpstr>
      <vt:lpstr>'Forma 13'!VAS084_F_Ilgalaikioturt96Nuotekuvalymas1</vt:lpstr>
      <vt:lpstr>VAS084_F_Ilgalaikioturt96Nuotekuvalymas1</vt:lpstr>
      <vt:lpstr>'Forma 13'!VAS084_F_Ilgalaikioturt96Pavirsiniunuot1</vt:lpstr>
      <vt:lpstr>VAS084_F_Ilgalaikioturt96Pavirsiniunuot1</vt:lpstr>
      <vt:lpstr>'Forma 13'!VAS084_F_Ilgalaikioturt96Turtovienetask1</vt:lpstr>
      <vt:lpstr>VAS084_F_Ilgalaikioturt96Turtovienetask1</vt:lpstr>
      <vt:lpstr>'Forma 13'!VAS084_F_Ilgalaikioturt97Apskaitosveikla1</vt:lpstr>
      <vt:lpstr>VAS084_F_Ilgalaikioturt97Apskaitosveikla1</vt:lpstr>
      <vt:lpstr>'Forma 13'!VAS084_F_Ilgalaikioturt97Geriamojovande7</vt:lpstr>
      <vt:lpstr>VAS084_F_Ilgalaikioturt97Geriamojovande7</vt:lpstr>
      <vt:lpstr>'Forma 13'!VAS084_F_Ilgalaikioturt97Geriamojovande8</vt:lpstr>
      <vt:lpstr>VAS084_F_Ilgalaikioturt97Geriamojovande8</vt:lpstr>
      <vt:lpstr>'Forma 13'!VAS084_F_Ilgalaikioturt97Geriamojovande9</vt:lpstr>
      <vt:lpstr>VAS084_F_Ilgalaikioturt97Geriamojovande9</vt:lpstr>
      <vt:lpstr>'Forma 13'!VAS084_F_Ilgalaikioturt97Inventorinisnu1</vt:lpstr>
      <vt:lpstr>VAS084_F_Ilgalaikioturt97Inventorinisnu1</vt:lpstr>
      <vt:lpstr>'Forma 13'!VAS084_F_Ilgalaikioturt97Kitareguliuoja1</vt:lpstr>
      <vt:lpstr>VAS084_F_Ilgalaikioturt97Kitareguliuoja1</vt:lpstr>
      <vt:lpstr>'Forma 13'!VAS084_F_Ilgalaikioturt97Kitosveiklosne1</vt:lpstr>
      <vt:lpstr>VAS084_F_Ilgalaikioturt97Kitosveiklosne1</vt:lpstr>
      <vt:lpstr>'Forma 13'!VAS084_F_Ilgalaikioturt97Lrklimatokaito1</vt:lpstr>
      <vt:lpstr>VAS084_F_Ilgalaikioturt97Lrklimatokaito1</vt:lpstr>
      <vt:lpstr>'Forma 13'!VAS084_F_Ilgalaikioturt97Nuotekudumblot1</vt:lpstr>
      <vt:lpstr>VAS084_F_Ilgalaikioturt97Nuotekudumblot1</vt:lpstr>
      <vt:lpstr>'Forma 13'!VAS084_F_Ilgalaikioturt97Nuotekusurinki1</vt:lpstr>
      <vt:lpstr>VAS084_F_Ilgalaikioturt97Nuotekusurinki1</vt:lpstr>
      <vt:lpstr>'Forma 13'!VAS084_F_Ilgalaikioturt97Nuotekuvalymas1</vt:lpstr>
      <vt:lpstr>VAS084_F_Ilgalaikioturt97Nuotekuvalymas1</vt:lpstr>
      <vt:lpstr>'Forma 13'!VAS084_F_Ilgalaikioturt97Pavirsiniunuot1</vt:lpstr>
      <vt:lpstr>VAS084_F_Ilgalaikioturt97Pavirsiniunuot1</vt:lpstr>
      <vt:lpstr>'Forma 13'!VAS084_F_Ilgalaikioturt97Turtovienetask1</vt:lpstr>
      <vt:lpstr>VAS084_F_Ilgalaikioturt97Turtovienetask1</vt:lpstr>
      <vt:lpstr>'Forma 13'!VAS084_F_Ilgalaikioturt98Apskaitosveikla1</vt:lpstr>
      <vt:lpstr>VAS084_F_Ilgalaikioturt98Apskaitosveikla1</vt:lpstr>
      <vt:lpstr>'Forma 13'!VAS084_F_Ilgalaikioturt98Geriamojovande7</vt:lpstr>
      <vt:lpstr>VAS084_F_Ilgalaikioturt98Geriamojovande7</vt:lpstr>
      <vt:lpstr>'Forma 13'!VAS084_F_Ilgalaikioturt98Geriamojovande8</vt:lpstr>
      <vt:lpstr>VAS084_F_Ilgalaikioturt98Geriamojovande8</vt:lpstr>
      <vt:lpstr>'Forma 13'!VAS084_F_Ilgalaikioturt98Geriamojovande9</vt:lpstr>
      <vt:lpstr>VAS084_F_Ilgalaikioturt98Geriamojovande9</vt:lpstr>
      <vt:lpstr>'Forma 13'!VAS084_F_Ilgalaikioturt98Inventorinisnu1</vt:lpstr>
      <vt:lpstr>VAS084_F_Ilgalaikioturt98Inventorinisnu1</vt:lpstr>
      <vt:lpstr>'Forma 13'!VAS084_F_Ilgalaikioturt98Kitareguliuoja1</vt:lpstr>
      <vt:lpstr>VAS084_F_Ilgalaikioturt98Kitareguliuoja1</vt:lpstr>
      <vt:lpstr>'Forma 13'!VAS084_F_Ilgalaikioturt98Kitosveiklosne1</vt:lpstr>
      <vt:lpstr>VAS084_F_Ilgalaikioturt98Kitosveiklosne1</vt:lpstr>
      <vt:lpstr>'Forma 13'!VAS084_F_Ilgalaikioturt98Lrklimatokaito1</vt:lpstr>
      <vt:lpstr>VAS084_F_Ilgalaikioturt98Lrklimatokaito1</vt:lpstr>
      <vt:lpstr>'Forma 13'!VAS084_F_Ilgalaikioturt98Nuotekudumblot1</vt:lpstr>
      <vt:lpstr>VAS084_F_Ilgalaikioturt98Nuotekudumblot1</vt:lpstr>
      <vt:lpstr>'Forma 13'!VAS084_F_Ilgalaikioturt98Nuotekusurinki1</vt:lpstr>
      <vt:lpstr>VAS084_F_Ilgalaikioturt98Nuotekusurinki1</vt:lpstr>
      <vt:lpstr>'Forma 13'!VAS084_F_Ilgalaikioturt98Nuotekuvalymas1</vt:lpstr>
      <vt:lpstr>VAS084_F_Ilgalaikioturt98Nuotekuvalymas1</vt:lpstr>
      <vt:lpstr>'Forma 13'!VAS084_F_Ilgalaikioturt98Pavirsiniunuot1</vt:lpstr>
      <vt:lpstr>VAS084_F_Ilgalaikioturt98Pavirsiniunuot1</vt:lpstr>
      <vt:lpstr>'Forma 13'!VAS084_F_Ilgalaikioturt98Turtovienetask1</vt:lpstr>
      <vt:lpstr>VAS084_F_Ilgalaikioturt98Turtovienetask1</vt:lpstr>
      <vt:lpstr>'Forma 13'!VAS084_F_Ilgalaikioturt99Apskaitosveikla1</vt:lpstr>
      <vt:lpstr>VAS084_F_Ilgalaikioturt99Apskaitosveikla1</vt:lpstr>
      <vt:lpstr>'Forma 13'!VAS084_F_Ilgalaikioturt99Geriamojovande7</vt:lpstr>
      <vt:lpstr>VAS084_F_Ilgalaikioturt99Geriamojovande7</vt:lpstr>
      <vt:lpstr>'Forma 13'!VAS084_F_Ilgalaikioturt99Geriamojovande8</vt:lpstr>
      <vt:lpstr>VAS084_F_Ilgalaikioturt99Geriamojovande8</vt:lpstr>
      <vt:lpstr>'Forma 13'!VAS084_F_Ilgalaikioturt99Geriamojovande9</vt:lpstr>
      <vt:lpstr>VAS084_F_Ilgalaikioturt99Geriamojovande9</vt:lpstr>
      <vt:lpstr>'Forma 13'!VAS084_F_Ilgalaikioturt99Inventorinisnu1</vt:lpstr>
      <vt:lpstr>VAS084_F_Ilgalaikioturt99Inventorinisnu1</vt:lpstr>
      <vt:lpstr>'Forma 13'!VAS084_F_Ilgalaikioturt99Kitareguliuoja1</vt:lpstr>
      <vt:lpstr>VAS084_F_Ilgalaikioturt99Kitareguliuoja1</vt:lpstr>
      <vt:lpstr>'Forma 13'!VAS084_F_Ilgalaikioturt99Kitosveiklosne1</vt:lpstr>
      <vt:lpstr>VAS084_F_Ilgalaikioturt99Kitosveiklosne1</vt:lpstr>
      <vt:lpstr>'Forma 13'!VAS084_F_Ilgalaikioturt99Lrklimatokaito1</vt:lpstr>
      <vt:lpstr>VAS084_F_Ilgalaikioturt99Lrklimatokaito1</vt:lpstr>
      <vt:lpstr>'Forma 13'!VAS084_F_Ilgalaikioturt99Nuotekudumblot1</vt:lpstr>
      <vt:lpstr>VAS084_F_Ilgalaikioturt99Nuotekudumblot1</vt:lpstr>
      <vt:lpstr>'Forma 13'!VAS084_F_Ilgalaikioturt99Nuotekusurinki1</vt:lpstr>
      <vt:lpstr>VAS084_F_Ilgalaikioturt99Nuotekusurinki1</vt:lpstr>
      <vt:lpstr>'Forma 13'!VAS084_F_Ilgalaikioturt99Nuotekuvalymas1</vt:lpstr>
      <vt:lpstr>VAS084_F_Ilgalaikioturt99Nuotekuvalymas1</vt:lpstr>
      <vt:lpstr>'Forma 13'!VAS084_F_Ilgalaikioturt99Pavirsiniunuot1</vt:lpstr>
      <vt:lpstr>VAS084_F_Ilgalaikioturt99Pavirsiniunuot1</vt:lpstr>
      <vt:lpstr>'Forma 13'!VAS084_F_Ilgalaikioturt99Turtovienetask1</vt:lpstr>
      <vt:lpstr>VAS084_F_Ilgalaikioturt99Turtovienetask1</vt:lpstr>
      <vt:lpstr>'Forma 13'!VAS084_F_Ilgalaikioturt9Apskaitosveikla1</vt:lpstr>
      <vt:lpstr>VAS084_F_Ilgalaikioturt9Apskaitosveikla1</vt:lpstr>
      <vt:lpstr>'Forma 13'!VAS084_F_Ilgalaikioturt9Geriamojovande7</vt:lpstr>
      <vt:lpstr>VAS084_F_Ilgalaikioturt9Geriamojovande7</vt:lpstr>
      <vt:lpstr>'Forma 13'!VAS084_F_Ilgalaikioturt9Geriamojovande8</vt:lpstr>
      <vt:lpstr>VAS084_F_Ilgalaikioturt9Geriamojovande8</vt:lpstr>
      <vt:lpstr>'Forma 13'!VAS084_F_Ilgalaikioturt9Geriamojovande9</vt:lpstr>
      <vt:lpstr>VAS084_F_Ilgalaikioturt9Geriamojovande9</vt:lpstr>
      <vt:lpstr>'Forma 13'!VAS084_F_Ilgalaikioturt9Inventorinisnu1</vt:lpstr>
      <vt:lpstr>VAS084_F_Ilgalaikioturt9Inventorinisnu1</vt:lpstr>
      <vt:lpstr>'Forma 13'!VAS084_F_Ilgalaikioturt9Kitareguliuoja1</vt:lpstr>
      <vt:lpstr>VAS084_F_Ilgalaikioturt9Kitareguliuoja1</vt:lpstr>
      <vt:lpstr>'Forma 13'!VAS084_F_Ilgalaikioturt9Kitosveiklosne1</vt:lpstr>
      <vt:lpstr>VAS084_F_Ilgalaikioturt9Kitosveiklosne1</vt:lpstr>
      <vt:lpstr>'Forma 13'!VAS084_F_Ilgalaikioturt9Lrklimatokaito1</vt:lpstr>
      <vt:lpstr>VAS084_F_Ilgalaikioturt9Lrklimatokaito1</vt:lpstr>
      <vt:lpstr>'Forma 13'!VAS084_F_Ilgalaikioturt9Nuotekudumblot1</vt:lpstr>
      <vt:lpstr>VAS084_F_Ilgalaikioturt9Nuotekudumblot1</vt:lpstr>
      <vt:lpstr>'Forma 13'!VAS084_F_Ilgalaikioturt9Nuotekusurinki1</vt:lpstr>
      <vt:lpstr>VAS084_F_Ilgalaikioturt9Nuotekusurinki1</vt:lpstr>
      <vt:lpstr>'Forma 13'!VAS084_F_Ilgalaikioturt9Nuotekuvalymas1</vt:lpstr>
      <vt:lpstr>VAS084_F_Ilgalaikioturt9Nuotekuvalymas1</vt:lpstr>
      <vt:lpstr>'Forma 13'!VAS084_F_Ilgalaikioturt9Pavirsiniunuot1</vt:lpstr>
      <vt:lpstr>VAS084_F_Ilgalaikioturt9Pavirsiniunuot1</vt:lpstr>
      <vt:lpstr>'Forma 13'!VAS084_F_Ilgalaikioturt9Turtovienetask1</vt:lpstr>
      <vt:lpstr>VAS084_F_Ilgalaikioturt9Turtovienetask1</vt:lpstr>
      <vt:lpstr>'Forma 13'!VAS084_F_Irankiaimatavi1Apskaitosveikla1</vt:lpstr>
      <vt:lpstr>VAS084_F_Irankiaimatavi1Apskaitosveikla1</vt:lpstr>
      <vt:lpstr>'Forma 13'!VAS084_F_Irankiaimatavi1Geriamojovande7</vt:lpstr>
      <vt:lpstr>VAS084_F_Irankiaimatavi1Geriamojovande7</vt:lpstr>
      <vt:lpstr>'Forma 13'!VAS084_F_Irankiaimatavi1Geriamojovande8</vt:lpstr>
      <vt:lpstr>VAS084_F_Irankiaimatavi1Geriamojovande8</vt:lpstr>
      <vt:lpstr>'Forma 13'!VAS084_F_Irankiaimatavi1Geriamojovande9</vt:lpstr>
      <vt:lpstr>VAS084_F_Irankiaimatavi1Geriamojovande9</vt:lpstr>
      <vt:lpstr>'Forma 13'!VAS084_F_Irankiaimatavi1Kitareguliuoja1</vt:lpstr>
      <vt:lpstr>VAS084_F_Irankiaimatavi1Kitareguliuoja1</vt:lpstr>
      <vt:lpstr>'Forma 13'!VAS084_F_Irankiaimatavi1Kitosveiklosne1</vt:lpstr>
      <vt:lpstr>VAS084_F_Irankiaimatavi1Kitosveiklosne1</vt:lpstr>
      <vt:lpstr>'Forma 13'!VAS084_F_Irankiaimatavi1Nuotekudumblot1</vt:lpstr>
      <vt:lpstr>VAS084_F_Irankiaimatavi1Nuotekudumblot1</vt:lpstr>
      <vt:lpstr>'Forma 13'!VAS084_F_Irankiaimatavi1Nuotekusurinki1</vt:lpstr>
      <vt:lpstr>VAS084_F_Irankiaimatavi1Nuotekusurinki1</vt:lpstr>
      <vt:lpstr>'Forma 13'!VAS084_F_Irankiaimatavi1Nuotekuvalymas1</vt:lpstr>
      <vt:lpstr>VAS084_F_Irankiaimatavi1Nuotekuvalymas1</vt:lpstr>
      <vt:lpstr>'Forma 13'!VAS084_F_Irankiaimatavi1Pavirsiniunuot1</vt:lpstr>
      <vt:lpstr>VAS084_F_Irankiaimatavi1Pavirsiniunuot1</vt:lpstr>
      <vt:lpstr>'Forma 13'!VAS084_F_Irankiaimatavi2Apskaitosveikla1</vt:lpstr>
      <vt:lpstr>VAS084_F_Irankiaimatavi2Apskaitosveikla1</vt:lpstr>
      <vt:lpstr>'Forma 13'!VAS084_F_Irankiaimatavi2Geriamojovande7</vt:lpstr>
      <vt:lpstr>VAS084_F_Irankiaimatavi2Geriamojovande7</vt:lpstr>
      <vt:lpstr>'Forma 13'!VAS084_F_Irankiaimatavi2Geriamojovande8</vt:lpstr>
      <vt:lpstr>VAS084_F_Irankiaimatavi2Geriamojovande8</vt:lpstr>
      <vt:lpstr>'Forma 13'!VAS084_F_Irankiaimatavi2Geriamojovande9</vt:lpstr>
      <vt:lpstr>VAS084_F_Irankiaimatavi2Geriamojovande9</vt:lpstr>
      <vt:lpstr>'Forma 13'!VAS084_F_Irankiaimatavi2Kitareguliuoja1</vt:lpstr>
      <vt:lpstr>VAS084_F_Irankiaimatavi2Kitareguliuoja1</vt:lpstr>
      <vt:lpstr>'Forma 13'!VAS084_F_Irankiaimatavi2Kitosveiklosne1</vt:lpstr>
      <vt:lpstr>VAS084_F_Irankiaimatavi2Kitosveiklosne1</vt:lpstr>
      <vt:lpstr>'Forma 13'!VAS084_F_Irankiaimatavi2Nuotekudumblot1</vt:lpstr>
      <vt:lpstr>VAS084_F_Irankiaimatavi2Nuotekudumblot1</vt:lpstr>
      <vt:lpstr>'Forma 13'!VAS084_F_Irankiaimatavi2Nuotekusurinki1</vt:lpstr>
      <vt:lpstr>VAS084_F_Irankiaimatavi2Nuotekusurinki1</vt:lpstr>
      <vt:lpstr>'Forma 13'!VAS084_F_Irankiaimatavi2Nuotekuvalymas1</vt:lpstr>
      <vt:lpstr>VAS084_F_Irankiaimatavi2Nuotekuvalymas1</vt:lpstr>
      <vt:lpstr>'Forma 13'!VAS084_F_Irankiaimatavi2Pavirsiniunuot1</vt:lpstr>
      <vt:lpstr>VAS084_F_Irankiaimatavi2Pavirsiniunuot1</vt:lpstr>
      <vt:lpstr>'Forma 13'!VAS084_F_Irankiaimatavi3Apskaitosveikla1</vt:lpstr>
      <vt:lpstr>VAS084_F_Irankiaimatavi3Apskaitosveikla1</vt:lpstr>
      <vt:lpstr>'Forma 13'!VAS084_F_Irankiaimatavi3Geriamojovande7</vt:lpstr>
      <vt:lpstr>VAS084_F_Irankiaimatavi3Geriamojovande7</vt:lpstr>
      <vt:lpstr>'Forma 13'!VAS084_F_Irankiaimatavi3Geriamojovande8</vt:lpstr>
      <vt:lpstr>VAS084_F_Irankiaimatavi3Geriamojovande8</vt:lpstr>
      <vt:lpstr>'Forma 13'!VAS084_F_Irankiaimatavi3Geriamojovande9</vt:lpstr>
      <vt:lpstr>VAS084_F_Irankiaimatavi3Geriamojovande9</vt:lpstr>
      <vt:lpstr>'Forma 13'!VAS084_F_Irankiaimatavi3Kitareguliuoja1</vt:lpstr>
      <vt:lpstr>VAS084_F_Irankiaimatavi3Kitareguliuoja1</vt:lpstr>
      <vt:lpstr>'Forma 13'!VAS084_F_Irankiaimatavi3Kitosveiklosne1</vt:lpstr>
      <vt:lpstr>VAS084_F_Irankiaimatavi3Kitosveiklosne1</vt:lpstr>
      <vt:lpstr>'Forma 13'!VAS084_F_Irankiaimatavi3Nuotekudumblot1</vt:lpstr>
      <vt:lpstr>VAS084_F_Irankiaimatavi3Nuotekudumblot1</vt:lpstr>
      <vt:lpstr>'Forma 13'!VAS084_F_Irankiaimatavi3Nuotekusurinki1</vt:lpstr>
      <vt:lpstr>VAS084_F_Irankiaimatavi3Nuotekusurinki1</vt:lpstr>
      <vt:lpstr>'Forma 13'!VAS084_F_Irankiaimatavi3Nuotekuvalymas1</vt:lpstr>
      <vt:lpstr>VAS084_F_Irankiaimatavi3Nuotekuvalymas1</vt:lpstr>
      <vt:lpstr>'Forma 13'!VAS084_F_Irankiaimatavi3Pavirsiniunuot1</vt:lpstr>
      <vt:lpstr>VAS084_F_Irankiaimatavi3Pavirsiniunuot1</vt:lpstr>
      <vt:lpstr>'Forma 13'!VAS084_F_Irasyti1Apskaitosveikla1</vt:lpstr>
      <vt:lpstr>VAS084_F_Irasyti1Apskaitosveikla1</vt:lpstr>
      <vt:lpstr>'Forma 13'!VAS084_F_Irasyti1Geriamojovande7</vt:lpstr>
      <vt:lpstr>VAS084_F_Irasyti1Geriamojovande7</vt:lpstr>
      <vt:lpstr>'Forma 13'!VAS084_F_Irasyti1Geriamojovande8</vt:lpstr>
      <vt:lpstr>VAS084_F_Irasyti1Geriamojovande8</vt:lpstr>
      <vt:lpstr>'Forma 13'!VAS084_F_Irasyti1Geriamojovande9</vt:lpstr>
      <vt:lpstr>VAS084_F_Irasyti1Geriamojovande9</vt:lpstr>
      <vt:lpstr>'Forma 13'!VAS084_F_Irasyti1Inventorinisnu1</vt:lpstr>
      <vt:lpstr>VAS084_F_Irasyti1Inventorinisnu1</vt:lpstr>
      <vt:lpstr>'Forma 13'!VAS084_F_Irasyti1Kitareguliuoja1</vt:lpstr>
      <vt:lpstr>VAS084_F_Irasyti1Kitareguliuoja1</vt:lpstr>
      <vt:lpstr>'Forma 13'!VAS084_F_Irasyti1Kitosveiklosne1</vt:lpstr>
      <vt:lpstr>VAS084_F_Irasyti1Kitosveiklosne1</vt:lpstr>
      <vt:lpstr>'Forma 13'!VAS084_F_Irasyti1Lrklimatokaito1</vt:lpstr>
      <vt:lpstr>VAS084_F_Irasyti1Lrklimatokaito1</vt:lpstr>
      <vt:lpstr>'Forma 13'!VAS084_F_Irasyti1Nuotekudumblot1</vt:lpstr>
      <vt:lpstr>VAS084_F_Irasyti1Nuotekudumblot1</vt:lpstr>
      <vt:lpstr>'Forma 13'!VAS084_F_Irasyti1Nuotekusurinki1</vt:lpstr>
      <vt:lpstr>VAS084_F_Irasyti1Nuotekusurinki1</vt:lpstr>
      <vt:lpstr>'Forma 13'!VAS084_F_Irasyti1Nuotekuvalymas1</vt:lpstr>
      <vt:lpstr>VAS084_F_Irasyti1Nuotekuvalymas1</vt:lpstr>
      <vt:lpstr>'Forma 13'!VAS084_F_Irasyti1Pavirsiniunuot1</vt:lpstr>
      <vt:lpstr>VAS084_F_Irasyti1Pavirsiniunuot1</vt:lpstr>
      <vt:lpstr>'Forma 13'!VAS084_F_Irasyti1Turtovienetask1</vt:lpstr>
      <vt:lpstr>VAS084_F_Irasyti1Turtovienetask1</vt:lpstr>
      <vt:lpstr>'Forma 13'!VAS084_F_Irasyti2Apskaitosveikla1</vt:lpstr>
      <vt:lpstr>VAS084_F_Irasyti2Apskaitosveikla1</vt:lpstr>
      <vt:lpstr>'Forma 13'!VAS084_F_Irasyti2Geriamojovande7</vt:lpstr>
      <vt:lpstr>VAS084_F_Irasyti2Geriamojovande7</vt:lpstr>
      <vt:lpstr>'Forma 13'!VAS084_F_Irasyti2Geriamojovande8</vt:lpstr>
      <vt:lpstr>VAS084_F_Irasyti2Geriamojovande8</vt:lpstr>
      <vt:lpstr>'Forma 13'!VAS084_F_Irasyti2Geriamojovande9</vt:lpstr>
      <vt:lpstr>VAS084_F_Irasyti2Geriamojovande9</vt:lpstr>
      <vt:lpstr>'Forma 13'!VAS084_F_Irasyti2Inventorinisnu1</vt:lpstr>
      <vt:lpstr>VAS084_F_Irasyti2Inventorinisnu1</vt:lpstr>
      <vt:lpstr>'Forma 13'!VAS084_F_Irasyti2Kitareguliuoja1</vt:lpstr>
      <vt:lpstr>VAS084_F_Irasyti2Kitareguliuoja1</vt:lpstr>
      <vt:lpstr>'Forma 13'!VAS084_F_Irasyti2Kitosveiklosne1</vt:lpstr>
      <vt:lpstr>VAS084_F_Irasyti2Kitosveiklosne1</vt:lpstr>
      <vt:lpstr>'Forma 13'!VAS084_F_Irasyti2Lrklimatokaito1</vt:lpstr>
      <vt:lpstr>VAS084_F_Irasyti2Lrklimatokaito1</vt:lpstr>
      <vt:lpstr>'Forma 13'!VAS084_F_Irasyti2Nuotekudumblot1</vt:lpstr>
      <vt:lpstr>VAS084_F_Irasyti2Nuotekudumblot1</vt:lpstr>
      <vt:lpstr>'Forma 13'!VAS084_F_Irasyti2Nuotekusurinki1</vt:lpstr>
      <vt:lpstr>VAS084_F_Irasyti2Nuotekusurinki1</vt:lpstr>
      <vt:lpstr>'Forma 13'!VAS084_F_Irasyti2Nuotekuvalymas1</vt:lpstr>
      <vt:lpstr>VAS084_F_Irasyti2Nuotekuvalymas1</vt:lpstr>
      <vt:lpstr>'Forma 13'!VAS084_F_Irasyti2Pavirsiniunuot1</vt:lpstr>
      <vt:lpstr>VAS084_F_Irasyti2Pavirsiniunuot1</vt:lpstr>
      <vt:lpstr>'Forma 13'!VAS084_F_Irasyti2Turtovienetask1</vt:lpstr>
      <vt:lpstr>VAS084_F_Irasyti2Turtovienetask1</vt:lpstr>
      <vt:lpstr>'Forma 13'!VAS084_F_Irasyti3Apskaitosveikla1</vt:lpstr>
      <vt:lpstr>VAS084_F_Irasyti3Apskaitosveikla1</vt:lpstr>
      <vt:lpstr>'Forma 13'!VAS084_F_Irasyti3Geriamojovande7</vt:lpstr>
      <vt:lpstr>VAS084_F_Irasyti3Geriamojovande7</vt:lpstr>
      <vt:lpstr>'Forma 13'!VAS084_F_Irasyti3Geriamojovande8</vt:lpstr>
      <vt:lpstr>VAS084_F_Irasyti3Geriamojovande8</vt:lpstr>
      <vt:lpstr>'Forma 13'!VAS084_F_Irasyti3Geriamojovande9</vt:lpstr>
      <vt:lpstr>VAS084_F_Irasyti3Geriamojovande9</vt:lpstr>
      <vt:lpstr>'Forma 13'!VAS084_F_Irasyti3Inventorinisnu1</vt:lpstr>
      <vt:lpstr>VAS084_F_Irasyti3Inventorinisnu1</vt:lpstr>
      <vt:lpstr>'Forma 13'!VAS084_F_Irasyti3Kitareguliuoja1</vt:lpstr>
      <vt:lpstr>VAS084_F_Irasyti3Kitareguliuoja1</vt:lpstr>
      <vt:lpstr>'Forma 13'!VAS084_F_Irasyti3Kitosveiklosne1</vt:lpstr>
      <vt:lpstr>VAS084_F_Irasyti3Kitosveiklosne1</vt:lpstr>
      <vt:lpstr>'Forma 13'!VAS084_F_Irasyti3Lrklimatokaito1</vt:lpstr>
      <vt:lpstr>VAS084_F_Irasyti3Lrklimatokaito1</vt:lpstr>
      <vt:lpstr>'Forma 13'!VAS084_F_Irasyti3Nuotekudumblot1</vt:lpstr>
      <vt:lpstr>VAS084_F_Irasyti3Nuotekudumblot1</vt:lpstr>
      <vt:lpstr>'Forma 13'!VAS084_F_Irasyti3Nuotekusurinki1</vt:lpstr>
      <vt:lpstr>VAS084_F_Irasyti3Nuotekusurinki1</vt:lpstr>
      <vt:lpstr>'Forma 13'!VAS084_F_Irasyti3Nuotekuvalymas1</vt:lpstr>
      <vt:lpstr>VAS084_F_Irasyti3Nuotekuvalymas1</vt:lpstr>
      <vt:lpstr>'Forma 13'!VAS084_F_Irasyti3Pavirsiniunuot1</vt:lpstr>
      <vt:lpstr>VAS084_F_Irasyti3Pavirsiniunuot1</vt:lpstr>
      <vt:lpstr>'Forma 13'!VAS084_F_Irasyti3Turtovienetask1</vt:lpstr>
      <vt:lpstr>VAS084_F_Irasyti3Turtovienetask1</vt:lpstr>
      <vt:lpstr>'Forma 13'!VAS084_F_Keliaiaikstele1Apskaitosveikla1</vt:lpstr>
      <vt:lpstr>VAS084_F_Keliaiaikstele1Apskaitosveikla1</vt:lpstr>
      <vt:lpstr>'Forma 13'!VAS084_F_Keliaiaikstele1Geriamojovande7</vt:lpstr>
      <vt:lpstr>VAS084_F_Keliaiaikstele1Geriamojovande7</vt:lpstr>
      <vt:lpstr>'Forma 13'!VAS084_F_Keliaiaikstele1Geriamojovande8</vt:lpstr>
      <vt:lpstr>VAS084_F_Keliaiaikstele1Geriamojovande8</vt:lpstr>
      <vt:lpstr>'Forma 13'!VAS084_F_Keliaiaikstele1Geriamojovande9</vt:lpstr>
      <vt:lpstr>VAS084_F_Keliaiaikstele1Geriamojovande9</vt:lpstr>
      <vt:lpstr>'Forma 13'!VAS084_F_Keliaiaikstele1Kitareguliuoja1</vt:lpstr>
      <vt:lpstr>VAS084_F_Keliaiaikstele1Kitareguliuoja1</vt:lpstr>
      <vt:lpstr>'Forma 13'!VAS084_F_Keliaiaikstele1Kitosveiklosne1</vt:lpstr>
      <vt:lpstr>VAS084_F_Keliaiaikstele1Kitosveiklosne1</vt:lpstr>
      <vt:lpstr>'Forma 13'!VAS084_F_Keliaiaikstele1Nuotekudumblot1</vt:lpstr>
      <vt:lpstr>VAS084_F_Keliaiaikstele1Nuotekudumblot1</vt:lpstr>
      <vt:lpstr>'Forma 13'!VAS084_F_Keliaiaikstele1Nuotekusurinki1</vt:lpstr>
      <vt:lpstr>VAS084_F_Keliaiaikstele1Nuotekusurinki1</vt:lpstr>
      <vt:lpstr>'Forma 13'!VAS084_F_Keliaiaikstele1Nuotekuvalymas1</vt:lpstr>
      <vt:lpstr>VAS084_F_Keliaiaikstele1Nuotekuvalymas1</vt:lpstr>
      <vt:lpstr>'Forma 13'!VAS084_F_Keliaiaikstele1Pavirsiniunuot1</vt:lpstr>
      <vt:lpstr>VAS084_F_Keliaiaikstele1Pavirsiniunuot1</vt:lpstr>
      <vt:lpstr>'Forma 13'!VAS084_F_Keliaiaikstele2Apskaitosveikla1</vt:lpstr>
      <vt:lpstr>VAS084_F_Keliaiaikstele2Apskaitosveikla1</vt:lpstr>
      <vt:lpstr>'Forma 13'!VAS084_F_Keliaiaikstele2Geriamojovande7</vt:lpstr>
      <vt:lpstr>VAS084_F_Keliaiaikstele2Geriamojovande7</vt:lpstr>
      <vt:lpstr>'Forma 13'!VAS084_F_Keliaiaikstele2Geriamojovande8</vt:lpstr>
      <vt:lpstr>VAS084_F_Keliaiaikstele2Geriamojovande8</vt:lpstr>
      <vt:lpstr>'Forma 13'!VAS084_F_Keliaiaikstele2Geriamojovande9</vt:lpstr>
      <vt:lpstr>VAS084_F_Keliaiaikstele2Geriamojovande9</vt:lpstr>
      <vt:lpstr>'Forma 13'!VAS084_F_Keliaiaikstele2Kitareguliuoja1</vt:lpstr>
      <vt:lpstr>VAS084_F_Keliaiaikstele2Kitareguliuoja1</vt:lpstr>
      <vt:lpstr>'Forma 13'!VAS084_F_Keliaiaikstele2Kitosveiklosne1</vt:lpstr>
      <vt:lpstr>VAS084_F_Keliaiaikstele2Kitosveiklosne1</vt:lpstr>
      <vt:lpstr>'Forma 13'!VAS084_F_Keliaiaikstele2Nuotekudumblot1</vt:lpstr>
      <vt:lpstr>VAS084_F_Keliaiaikstele2Nuotekudumblot1</vt:lpstr>
      <vt:lpstr>'Forma 13'!VAS084_F_Keliaiaikstele2Nuotekusurinki1</vt:lpstr>
      <vt:lpstr>VAS084_F_Keliaiaikstele2Nuotekusurinki1</vt:lpstr>
      <vt:lpstr>'Forma 13'!VAS084_F_Keliaiaikstele2Nuotekuvalymas1</vt:lpstr>
      <vt:lpstr>VAS084_F_Keliaiaikstele2Nuotekuvalymas1</vt:lpstr>
      <vt:lpstr>'Forma 13'!VAS084_F_Keliaiaikstele2Pavirsiniunuot1</vt:lpstr>
      <vt:lpstr>VAS084_F_Keliaiaikstele2Pavirsiniunuot1</vt:lpstr>
      <vt:lpstr>'Forma 13'!VAS084_F_Keliaiaikstele3Apskaitosveikla1</vt:lpstr>
      <vt:lpstr>VAS084_F_Keliaiaikstele3Apskaitosveikla1</vt:lpstr>
      <vt:lpstr>'Forma 13'!VAS084_F_Keliaiaikstele3Geriamojovande7</vt:lpstr>
      <vt:lpstr>VAS084_F_Keliaiaikstele3Geriamojovande7</vt:lpstr>
      <vt:lpstr>'Forma 13'!VAS084_F_Keliaiaikstele3Geriamojovande8</vt:lpstr>
      <vt:lpstr>VAS084_F_Keliaiaikstele3Geriamojovande8</vt:lpstr>
      <vt:lpstr>'Forma 13'!VAS084_F_Keliaiaikstele3Geriamojovande9</vt:lpstr>
      <vt:lpstr>VAS084_F_Keliaiaikstele3Geriamojovande9</vt:lpstr>
      <vt:lpstr>'Forma 13'!VAS084_F_Keliaiaikstele3Kitareguliuoja1</vt:lpstr>
      <vt:lpstr>VAS084_F_Keliaiaikstele3Kitareguliuoja1</vt:lpstr>
      <vt:lpstr>'Forma 13'!VAS084_F_Keliaiaikstele3Kitosveiklosne1</vt:lpstr>
      <vt:lpstr>VAS084_F_Keliaiaikstele3Kitosveiklosne1</vt:lpstr>
      <vt:lpstr>'Forma 13'!VAS084_F_Keliaiaikstele3Nuotekudumblot1</vt:lpstr>
      <vt:lpstr>VAS084_F_Keliaiaikstele3Nuotekudumblot1</vt:lpstr>
      <vt:lpstr>'Forma 13'!VAS084_F_Keliaiaikstele3Nuotekusurinki1</vt:lpstr>
      <vt:lpstr>VAS084_F_Keliaiaikstele3Nuotekusurinki1</vt:lpstr>
      <vt:lpstr>'Forma 13'!VAS084_F_Keliaiaikstele3Nuotekuvalymas1</vt:lpstr>
      <vt:lpstr>VAS084_F_Keliaiaikstele3Nuotekuvalymas1</vt:lpstr>
      <vt:lpstr>'Forma 13'!VAS084_F_Keliaiaikstele3Pavirsiniunuot1</vt:lpstr>
      <vt:lpstr>VAS084_F_Keliaiaikstele3Pavirsiniunuot1</vt:lpstr>
      <vt:lpstr>'Forma 13'!VAS084_F_Kitasilgalaiki1Apskaitosveikla1</vt:lpstr>
      <vt:lpstr>VAS084_F_Kitasilgalaiki1Apskaitosveikla1</vt:lpstr>
      <vt:lpstr>'Forma 13'!VAS084_F_Kitasilgalaiki1Geriamojovande7</vt:lpstr>
      <vt:lpstr>VAS084_F_Kitasilgalaiki1Geriamojovande7</vt:lpstr>
      <vt:lpstr>'Forma 13'!VAS084_F_Kitasilgalaiki1Geriamojovande8</vt:lpstr>
      <vt:lpstr>VAS084_F_Kitasilgalaiki1Geriamojovande8</vt:lpstr>
      <vt:lpstr>'Forma 13'!VAS084_F_Kitasilgalaiki1Geriamojovande9</vt:lpstr>
      <vt:lpstr>VAS084_F_Kitasilgalaiki1Geriamojovande9</vt:lpstr>
      <vt:lpstr>'Forma 13'!VAS084_F_Kitasilgalaiki1Kitareguliuoja1</vt:lpstr>
      <vt:lpstr>VAS084_F_Kitasilgalaiki1Kitareguliuoja1</vt:lpstr>
      <vt:lpstr>'Forma 13'!VAS084_F_Kitasilgalaiki1Kitosveiklosne1</vt:lpstr>
      <vt:lpstr>VAS084_F_Kitasilgalaiki1Kitosveiklosne1</vt:lpstr>
      <vt:lpstr>'Forma 13'!VAS084_F_Kitasilgalaiki1Nuotekudumblot1</vt:lpstr>
      <vt:lpstr>VAS084_F_Kitasilgalaiki1Nuotekudumblot1</vt:lpstr>
      <vt:lpstr>'Forma 13'!VAS084_F_Kitasilgalaiki1Nuotekusurinki1</vt:lpstr>
      <vt:lpstr>VAS084_F_Kitasilgalaiki1Nuotekusurinki1</vt:lpstr>
      <vt:lpstr>'Forma 13'!VAS084_F_Kitasilgalaiki1Nuotekuvalymas1</vt:lpstr>
      <vt:lpstr>VAS084_F_Kitasilgalaiki1Nuotekuvalymas1</vt:lpstr>
      <vt:lpstr>'Forma 13'!VAS084_F_Kitasilgalaiki1Pavirsiniunuot1</vt:lpstr>
      <vt:lpstr>VAS084_F_Kitasilgalaiki1Pavirsiniunuot1</vt:lpstr>
      <vt:lpstr>'Forma 13'!VAS084_F_Kitasilgalaiki2Apskaitosveikla1</vt:lpstr>
      <vt:lpstr>VAS084_F_Kitasilgalaiki2Apskaitosveikla1</vt:lpstr>
      <vt:lpstr>'Forma 13'!VAS084_F_Kitasilgalaiki2Geriamojovande7</vt:lpstr>
      <vt:lpstr>VAS084_F_Kitasilgalaiki2Geriamojovande7</vt:lpstr>
      <vt:lpstr>'Forma 13'!VAS084_F_Kitasilgalaiki2Geriamojovande8</vt:lpstr>
      <vt:lpstr>VAS084_F_Kitasilgalaiki2Geriamojovande8</vt:lpstr>
      <vt:lpstr>'Forma 13'!VAS084_F_Kitasilgalaiki2Geriamojovande9</vt:lpstr>
      <vt:lpstr>VAS084_F_Kitasilgalaiki2Geriamojovande9</vt:lpstr>
      <vt:lpstr>'Forma 13'!VAS084_F_Kitasilgalaiki2Kitareguliuoja1</vt:lpstr>
      <vt:lpstr>VAS084_F_Kitasilgalaiki2Kitareguliuoja1</vt:lpstr>
      <vt:lpstr>'Forma 13'!VAS084_F_Kitasilgalaiki2Kitosveiklosne1</vt:lpstr>
      <vt:lpstr>VAS084_F_Kitasilgalaiki2Kitosveiklosne1</vt:lpstr>
      <vt:lpstr>'Forma 13'!VAS084_F_Kitasilgalaiki2Nuotekudumblot1</vt:lpstr>
      <vt:lpstr>VAS084_F_Kitasilgalaiki2Nuotekudumblot1</vt:lpstr>
      <vt:lpstr>'Forma 13'!VAS084_F_Kitasilgalaiki2Nuotekusurinki1</vt:lpstr>
      <vt:lpstr>VAS084_F_Kitasilgalaiki2Nuotekusurinki1</vt:lpstr>
      <vt:lpstr>'Forma 13'!VAS084_F_Kitasilgalaiki2Nuotekuvalymas1</vt:lpstr>
      <vt:lpstr>VAS084_F_Kitasilgalaiki2Nuotekuvalymas1</vt:lpstr>
      <vt:lpstr>'Forma 13'!VAS084_F_Kitasilgalaiki2Pavirsiniunuot1</vt:lpstr>
      <vt:lpstr>VAS084_F_Kitasilgalaiki2Pavirsiniunuot1</vt:lpstr>
      <vt:lpstr>'Forma 13'!VAS084_F_Kitasilgalaiki3Apskaitosveikla1</vt:lpstr>
      <vt:lpstr>VAS084_F_Kitasilgalaiki3Apskaitosveikla1</vt:lpstr>
      <vt:lpstr>'Forma 13'!VAS084_F_Kitasilgalaiki3Geriamojovande7</vt:lpstr>
      <vt:lpstr>VAS084_F_Kitasilgalaiki3Geriamojovande7</vt:lpstr>
      <vt:lpstr>'Forma 13'!VAS084_F_Kitasilgalaiki3Geriamojovande8</vt:lpstr>
      <vt:lpstr>VAS084_F_Kitasilgalaiki3Geriamojovande8</vt:lpstr>
      <vt:lpstr>'Forma 13'!VAS084_F_Kitasilgalaiki3Geriamojovande9</vt:lpstr>
      <vt:lpstr>VAS084_F_Kitasilgalaiki3Geriamojovande9</vt:lpstr>
      <vt:lpstr>'Forma 13'!VAS084_F_Kitasilgalaiki3Kitareguliuoja1</vt:lpstr>
      <vt:lpstr>VAS084_F_Kitasilgalaiki3Kitareguliuoja1</vt:lpstr>
      <vt:lpstr>'Forma 13'!VAS084_F_Kitasilgalaiki3Kitosveiklosne1</vt:lpstr>
      <vt:lpstr>VAS084_F_Kitasilgalaiki3Kitosveiklosne1</vt:lpstr>
      <vt:lpstr>'Forma 13'!VAS084_F_Kitasilgalaiki3Nuotekudumblot1</vt:lpstr>
      <vt:lpstr>VAS084_F_Kitasilgalaiki3Nuotekudumblot1</vt:lpstr>
      <vt:lpstr>'Forma 13'!VAS084_F_Kitasilgalaiki3Nuotekusurinki1</vt:lpstr>
      <vt:lpstr>VAS084_F_Kitasilgalaiki3Nuotekusurinki1</vt:lpstr>
      <vt:lpstr>'Forma 13'!VAS084_F_Kitasilgalaiki3Nuotekuvalymas1</vt:lpstr>
      <vt:lpstr>VAS084_F_Kitasilgalaiki3Nuotekuvalymas1</vt:lpstr>
      <vt:lpstr>'Forma 13'!VAS084_F_Kitasilgalaiki3Pavirsiniunuot1</vt:lpstr>
      <vt:lpstr>VAS084_F_Kitasilgalaiki3Pavirsiniunuot1</vt:lpstr>
      <vt:lpstr>'Forma 13'!VAS084_F_Kitasnemateria1Apskaitosveikla1</vt:lpstr>
      <vt:lpstr>VAS084_F_Kitasnemateria1Apskaitosveikla1</vt:lpstr>
      <vt:lpstr>'Forma 13'!VAS084_F_Kitasnemateria1Geriamojovande7</vt:lpstr>
      <vt:lpstr>VAS084_F_Kitasnemateria1Geriamojovande7</vt:lpstr>
      <vt:lpstr>'Forma 13'!VAS084_F_Kitasnemateria1Geriamojovande8</vt:lpstr>
      <vt:lpstr>VAS084_F_Kitasnemateria1Geriamojovande8</vt:lpstr>
      <vt:lpstr>'Forma 13'!VAS084_F_Kitasnemateria1Geriamojovande9</vt:lpstr>
      <vt:lpstr>VAS084_F_Kitasnemateria1Geriamojovande9</vt:lpstr>
      <vt:lpstr>'Forma 13'!VAS084_F_Kitasnemateria1Kitareguliuoja1</vt:lpstr>
      <vt:lpstr>VAS084_F_Kitasnemateria1Kitareguliuoja1</vt:lpstr>
      <vt:lpstr>'Forma 13'!VAS084_F_Kitasnemateria1Kitosveiklosne1</vt:lpstr>
      <vt:lpstr>VAS084_F_Kitasnemateria1Kitosveiklosne1</vt:lpstr>
      <vt:lpstr>'Forma 13'!VAS084_F_Kitasnemateria1Nuotekudumblot1</vt:lpstr>
      <vt:lpstr>VAS084_F_Kitasnemateria1Nuotekudumblot1</vt:lpstr>
      <vt:lpstr>'Forma 13'!VAS084_F_Kitasnemateria1Nuotekusurinki1</vt:lpstr>
      <vt:lpstr>VAS084_F_Kitasnemateria1Nuotekusurinki1</vt:lpstr>
      <vt:lpstr>'Forma 13'!VAS084_F_Kitasnemateria1Nuotekuvalymas1</vt:lpstr>
      <vt:lpstr>VAS084_F_Kitasnemateria1Nuotekuvalymas1</vt:lpstr>
      <vt:lpstr>'Forma 13'!VAS084_F_Kitasnemateria1Pavirsiniunuot1</vt:lpstr>
      <vt:lpstr>VAS084_F_Kitasnemateria1Pavirsiniunuot1</vt:lpstr>
      <vt:lpstr>'Forma 13'!VAS084_F_Kitasnemateria2Apskaitosveikla1</vt:lpstr>
      <vt:lpstr>VAS084_F_Kitasnemateria2Apskaitosveikla1</vt:lpstr>
      <vt:lpstr>'Forma 13'!VAS084_F_Kitasnemateria2Geriamojovande7</vt:lpstr>
      <vt:lpstr>VAS084_F_Kitasnemateria2Geriamojovande7</vt:lpstr>
      <vt:lpstr>'Forma 13'!VAS084_F_Kitasnemateria2Geriamojovande8</vt:lpstr>
      <vt:lpstr>VAS084_F_Kitasnemateria2Geriamojovande8</vt:lpstr>
      <vt:lpstr>'Forma 13'!VAS084_F_Kitasnemateria2Geriamojovande9</vt:lpstr>
      <vt:lpstr>VAS084_F_Kitasnemateria2Geriamojovande9</vt:lpstr>
      <vt:lpstr>'Forma 13'!VAS084_F_Kitasnemateria2Kitareguliuoja1</vt:lpstr>
      <vt:lpstr>VAS084_F_Kitasnemateria2Kitareguliuoja1</vt:lpstr>
      <vt:lpstr>'Forma 13'!VAS084_F_Kitasnemateria2Kitosveiklosne1</vt:lpstr>
      <vt:lpstr>VAS084_F_Kitasnemateria2Kitosveiklosne1</vt:lpstr>
      <vt:lpstr>'Forma 13'!VAS084_F_Kitasnemateria2Nuotekudumblot1</vt:lpstr>
      <vt:lpstr>VAS084_F_Kitasnemateria2Nuotekudumblot1</vt:lpstr>
      <vt:lpstr>'Forma 13'!VAS084_F_Kitasnemateria2Nuotekusurinki1</vt:lpstr>
      <vt:lpstr>VAS084_F_Kitasnemateria2Nuotekusurinki1</vt:lpstr>
      <vt:lpstr>'Forma 13'!VAS084_F_Kitasnemateria2Nuotekuvalymas1</vt:lpstr>
      <vt:lpstr>VAS084_F_Kitasnemateria2Nuotekuvalymas1</vt:lpstr>
      <vt:lpstr>'Forma 13'!VAS084_F_Kitasnemateria2Pavirsiniunuot1</vt:lpstr>
      <vt:lpstr>VAS084_F_Kitasnemateria2Pavirsiniunuot1</vt:lpstr>
      <vt:lpstr>'Forma 13'!VAS084_F_Kitasnemateria3Apskaitosveikla1</vt:lpstr>
      <vt:lpstr>VAS084_F_Kitasnemateria3Apskaitosveikla1</vt:lpstr>
      <vt:lpstr>'Forma 13'!VAS084_F_Kitasnemateria3Geriamojovande7</vt:lpstr>
      <vt:lpstr>VAS084_F_Kitasnemateria3Geriamojovande7</vt:lpstr>
      <vt:lpstr>'Forma 13'!VAS084_F_Kitasnemateria3Geriamojovande8</vt:lpstr>
      <vt:lpstr>VAS084_F_Kitasnemateria3Geriamojovande8</vt:lpstr>
      <vt:lpstr>'Forma 13'!VAS084_F_Kitasnemateria3Geriamojovande9</vt:lpstr>
      <vt:lpstr>VAS084_F_Kitasnemateria3Geriamojovande9</vt:lpstr>
      <vt:lpstr>'Forma 13'!VAS084_F_Kitasnemateria3Kitareguliuoja1</vt:lpstr>
      <vt:lpstr>VAS084_F_Kitasnemateria3Kitareguliuoja1</vt:lpstr>
      <vt:lpstr>'Forma 13'!VAS084_F_Kitasnemateria3Kitosveiklosne1</vt:lpstr>
      <vt:lpstr>VAS084_F_Kitasnemateria3Kitosveiklosne1</vt:lpstr>
      <vt:lpstr>'Forma 13'!VAS084_F_Kitasnemateria3Nuotekudumblot1</vt:lpstr>
      <vt:lpstr>VAS084_F_Kitasnemateria3Nuotekudumblot1</vt:lpstr>
      <vt:lpstr>'Forma 13'!VAS084_F_Kitasnemateria3Nuotekusurinki1</vt:lpstr>
      <vt:lpstr>VAS084_F_Kitasnemateria3Nuotekusurinki1</vt:lpstr>
      <vt:lpstr>'Forma 13'!VAS084_F_Kitasnemateria3Nuotekuvalymas1</vt:lpstr>
      <vt:lpstr>VAS084_F_Kitasnemateria3Nuotekuvalymas1</vt:lpstr>
      <vt:lpstr>'Forma 13'!VAS084_F_Kitasnemateria3Pavirsiniunuot1</vt:lpstr>
      <vt:lpstr>VAS084_F_Kitasnemateria3Pavirsiniunuot1</vt:lpstr>
      <vt:lpstr>'Forma 13'!VAS084_F_Kitigeriamojov1Apskaitosveikla1</vt:lpstr>
      <vt:lpstr>VAS084_F_Kitigeriamojov1Apskaitosveikla1</vt:lpstr>
      <vt:lpstr>'Forma 13'!VAS084_F_Kitigeriamojov1Geriamojovande7</vt:lpstr>
      <vt:lpstr>VAS084_F_Kitigeriamojov1Geriamojovande7</vt:lpstr>
      <vt:lpstr>'Forma 13'!VAS084_F_Kitigeriamojov1Geriamojovande8</vt:lpstr>
      <vt:lpstr>VAS084_F_Kitigeriamojov1Geriamojovande8</vt:lpstr>
      <vt:lpstr>'Forma 13'!VAS084_F_Kitigeriamojov1Geriamojovande9</vt:lpstr>
      <vt:lpstr>VAS084_F_Kitigeriamojov1Geriamojovande9</vt:lpstr>
      <vt:lpstr>'Forma 13'!VAS084_F_Kitigeriamojov1Kitareguliuoja1</vt:lpstr>
      <vt:lpstr>VAS084_F_Kitigeriamojov1Kitareguliuoja1</vt:lpstr>
      <vt:lpstr>'Forma 13'!VAS084_F_Kitigeriamojov1Kitosveiklosne1</vt:lpstr>
      <vt:lpstr>VAS084_F_Kitigeriamojov1Kitosveiklosne1</vt:lpstr>
      <vt:lpstr>'Forma 13'!VAS084_F_Kitigeriamojov1Nuotekudumblot1</vt:lpstr>
      <vt:lpstr>VAS084_F_Kitigeriamojov1Nuotekudumblot1</vt:lpstr>
      <vt:lpstr>'Forma 13'!VAS084_F_Kitigeriamojov1Nuotekusurinki1</vt:lpstr>
      <vt:lpstr>VAS084_F_Kitigeriamojov1Nuotekusurinki1</vt:lpstr>
      <vt:lpstr>'Forma 13'!VAS084_F_Kitigeriamojov1Nuotekuvalymas1</vt:lpstr>
      <vt:lpstr>VAS084_F_Kitigeriamojov1Nuotekuvalymas1</vt:lpstr>
      <vt:lpstr>'Forma 13'!VAS084_F_Kitigeriamojov1Pavirsiniunuot1</vt:lpstr>
      <vt:lpstr>VAS084_F_Kitigeriamojov1Pavirsiniunuot1</vt:lpstr>
      <vt:lpstr>'Forma 13'!VAS084_F_Kitigeriamojov2Apskaitosveikla1</vt:lpstr>
      <vt:lpstr>VAS084_F_Kitigeriamojov2Apskaitosveikla1</vt:lpstr>
      <vt:lpstr>'Forma 13'!VAS084_F_Kitigeriamojov2Geriamojovande7</vt:lpstr>
      <vt:lpstr>VAS084_F_Kitigeriamojov2Geriamojovande7</vt:lpstr>
      <vt:lpstr>'Forma 13'!VAS084_F_Kitigeriamojov2Geriamojovande8</vt:lpstr>
      <vt:lpstr>VAS084_F_Kitigeriamojov2Geriamojovande8</vt:lpstr>
      <vt:lpstr>'Forma 13'!VAS084_F_Kitigeriamojov2Geriamojovande9</vt:lpstr>
      <vt:lpstr>VAS084_F_Kitigeriamojov2Geriamojovande9</vt:lpstr>
      <vt:lpstr>'Forma 13'!VAS084_F_Kitigeriamojov2Kitareguliuoja1</vt:lpstr>
      <vt:lpstr>VAS084_F_Kitigeriamojov2Kitareguliuoja1</vt:lpstr>
      <vt:lpstr>'Forma 13'!VAS084_F_Kitigeriamojov2Kitosveiklosne1</vt:lpstr>
      <vt:lpstr>VAS084_F_Kitigeriamojov2Kitosveiklosne1</vt:lpstr>
      <vt:lpstr>'Forma 13'!VAS084_F_Kitigeriamojov2Nuotekudumblot1</vt:lpstr>
      <vt:lpstr>VAS084_F_Kitigeriamojov2Nuotekudumblot1</vt:lpstr>
      <vt:lpstr>'Forma 13'!VAS084_F_Kitigeriamojov2Nuotekusurinki1</vt:lpstr>
      <vt:lpstr>VAS084_F_Kitigeriamojov2Nuotekusurinki1</vt:lpstr>
      <vt:lpstr>'Forma 13'!VAS084_F_Kitigeriamojov2Nuotekuvalymas1</vt:lpstr>
      <vt:lpstr>VAS084_F_Kitigeriamojov2Nuotekuvalymas1</vt:lpstr>
      <vt:lpstr>'Forma 13'!VAS084_F_Kitigeriamojov2Pavirsiniunuot1</vt:lpstr>
      <vt:lpstr>VAS084_F_Kitigeriamojov2Pavirsiniunuot1</vt:lpstr>
      <vt:lpstr>'Forma 13'!VAS084_F_Kitigeriamojov3Apskaitosveikla1</vt:lpstr>
      <vt:lpstr>VAS084_F_Kitigeriamojov3Apskaitosveikla1</vt:lpstr>
      <vt:lpstr>'Forma 13'!VAS084_F_Kitigeriamojov3Geriamojovande7</vt:lpstr>
      <vt:lpstr>VAS084_F_Kitigeriamojov3Geriamojovande7</vt:lpstr>
      <vt:lpstr>'Forma 13'!VAS084_F_Kitigeriamojov3Geriamojovande8</vt:lpstr>
      <vt:lpstr>VAS084_F_Kitigeriamojov3Geriamojovande8</vt:lpstr>
      <vt:lpstr>'Forma 13'!VAS084_F_Kitigeriamojov3Geriamojovande9</vt:lpstr>
      <vt:lpstr>VAS084_F_Kitigeriamojov3Geriamojovande9</vt:lpstr>
      <vt:lpstr>'Forma 13'!VAS084_F_Kitigeriamojov3Kitareguliuoja1</vt:lpstr>
      <vt:lpstr>VAS084_F_Kitigeriamojov3Kitareguliuoja1</vt:lpstr>
      <vt:lpstr>'Forma 13'!VAS084_F_Kitigeriamojov3Kitosveiklosne1</vt:lpstr>
      <vt:lpstr>VAS084_F_Kitigeriamojov3Kitosveiklosne1</vt:lpstr>
      <vt:lpstr>'Forma 13'!VAS084_F_Kitigeriamojov3Nuotekudumblot1</vt:lpstr>
      <vt:lpstr>VAS084_F_Kitigeriamojov3Nuotekudumblot1</vt:lpstr>
      <vt:lpstr>'Forma 13'!VAS084_F_Kitigeriamojov3Nuotekusurinki1</vt:lpstr>
      <vt:lpstr>VAS084_F_Kitigeriamojov3Nuotekusurinki1</vt:lpstr>
      <vt:lpstr>'Forma 13'!VAS084_F_Kitigeriamojov3Nuotekuvalymas1</vt:lpstr>
      <vt:lpstr>VAS084_F_Kitigeriamojov3Nuotekuvalymas1</vt:lpstr>
      <vt:lpstr>'Forma 13'!VAS084_F_Kitigeriamojov3Pavirsiniunuot1</vt:lpstr>
      <vt:lpstr>VAS084_F_Kitigeriamojov3Pavirsiniunuot1</vt:lpstr>
      <vt:lpstr>'Forma 13'!VAS084_F_Kitiirenginiai1Apskaitosveikla1</vt:lpstr>
      <vt:lpstr>VAS084_F_Kitiirenginiai1Apskaitosveikla1</vt:lpstr>
      <vt:lpstr>'Forma 13'!VAS084_F_Kitiirenginiai1Geriamojovande7</vt:lpstr>
      <vt:lpstr>VAS084_F_Kitiirenginiai1Geriamojovande7</vt:lpstr>
      <vt:lpstr>'Forma 13'!VAS084_F_Kitiirenginiai1Geriamojovande8</vt:lpstr>
      <vt:lpstr>VAS084_F_Kitiirenginiai1Geriamojovande8</vt:lpstr>
      <vt:lpstr>'Forma 13'!VAS084_F_Kitiirenginiai1Geriamojovande9</vt:lpstr>
      <vt:lpstr>VAS084_F_Kitiirenginiai1Geriamojovande9</vt:lpstr>
      <vt:lpstr>'Forma 13'!VAS084_F_Kitiirenginiai1Kitareguliuoja1</vt:lpstr>
      <vt:lpstr>VAS084_F_Kitiirenginiai1Kitareguliuoja1</vt:lpstr>
      <vt:lpstr>'Forma 13'!VAS084_F_Kitiirenginiai1Kitosveiklosne1</vt:lpstr>
      <vt:lpstr>VAS084_F_Kitiirenginiai1Kitosveiklosne1</vt:lpstr>
      <vt:lpstr>'Forma 13'!VAS084_F_Kitiirenginiai1Nuotekudumblot1</vt:lpstr>
      <vt:lpstr>VAS084_F_Kitiirenginiai1Nuotekudumblot1</vt:lpstr>
      <vt:lpstr>'Forma 13'!VAS084_F_Kitiirenginiai1Nuotekusurinki1</vt:lpstr>
      <vt:lpstr>VAS084_F_Kitiirenginiai1Nuotekusurinki1</vt:lpstr>
      <vt:lpstr>'Forma 13'!VAS084_F_Kitiirenginiai1Nuotekuvalymas1</vt:lpstr>
      <vt:lpstr>VAS084_F_Kitiirenginiai1Nuotekuvalymas1</vt:lpstr>
      <vt:lpstr>'Forma 13'!VAS084_F_Kitiirenginiai1Pavirsiniunuot1</vt:lpstr>
      <vt:lpstr>VAS084_F_Kitiirenginiai1Pavirsiniunuot1</vt:lpstr>
      <vt:lpstr>'Forma 13'!VAS084_F_Kitiirenginiai2Apskaitosveikla1</vt:lpstr>
      <vt:lpstr>VAS084_F_Kitiirenginiai2Apskaitosveikla1</vt:lpstr>
      <vt:lpstr>'Forma 13'!VAS084_F_Kitiirenginiai2Geriamojovande7</vt:lpstr>
      <vt:lpstr>VAS084_F_Kitiirenginiai2Geriamojovande7</vt:lpstr>
      <vt:lpstr>'Forma 13'!VAS084_F_Kitiirenginiai2Geriamojovande8</vt:lpstr>
      <vt:lpstr>VAS084_F_Kitiirenginiai2Geriamojovande8</vt:lpstr>
      <vt:lpstr>'Forma 13'!VAS084_F_Kitiirenginiai2Geriamojovande9</vt:lpstr>
      <vt:lpstr>VAS084_F_Kitiirenginiai2Geriamojovande9</vt:lpstr>
      <vt:lpstr>'Forma 13'!VAS084_F_Kitiirenginiai2Kitareguliuoja1</vt:lpstr>
      <vt:lpstr>VAS084_F_Kitiirenginiai2Kitareguliuoja1</vt:lpstr>
      <vt:lpstr>'Forma 13'!VAS084_F_Kitiirenginiai2Kitosveiklosne1</vt:lpstr>
      <vt:lpstr>VAS084_F_Kitiirenginiai2Kitosveiklosne1</vt:lpstr>
      <vt:lpstr>'Forma 13'!VAS084_F_Kitiirenginiai2Nuotekudumblot1</vt:lpstr>
      <vt:lpstr>VAS084_F_Kitiirenginiai2Nuotekudumblot1</vt:lpstr>
      <vt:lpstr>'Forma 13'!VAS084_F_Kitiirenginiai2Nuotekusurinki1</vt:lpstr>
      <vt:lpstr>VAS084_F_Kitiirenginiai2Nuotekusurinki1</vt:lpstr>
      <vt:lpstr>'Forma 13'!VAS084_F_Kitiirenginiai2Nuotekuvalymas1</vt:lpstr>
      <vt:lpstr>VAS084_F_Kitiirenginiai2Nuotekuvalymas1</vt:lpstr>
      <vt:lpstr>'Forma 13'!VAS084_F_Kitiirenginiai2Pavirsiniunuot1</vt:lpstr>
      <vt:lpstr>VAS084_F_Kitiirenginiai2Pavirsiniunuot1</vt:lpstr>
      <vt:lpstr>'Forma 13'!VAS084_F_Kitiirenginiai3Apskaitosveikla1</vt:lpstr>
      <vt:lpstr>VAS084_F_Kitiirenginiai3Apskaitosveikla1</vt:lpstr>
      <vt:lpstr>'Forma 13'!VAS084_F_Kitiirenginiai3Geriamojovande7</vt:lpstr>
      <vt:lpstr>VAS084_F_Kitiirenginiai3Geriamojovande7</vt:lpstr>
      <vt:lpstr>'Forma 13'!VAS084_F_Kitiirenginiai3Geriamojovande8</vt:lpstr>
      <vt:lpstr>VAS084_F_Kitiirenginiai3Geriamojovande8</vt:lpstr>
      <vt:lpstr>'Forma 13'!VAS084_F_Kitiirenginiai3Geriamojovande9</vt:lpstr>
      <vt:lpstr>VAS084_F_Kitiirenginiai3Geriamojovande9</vt:lpstr>
      <vt:lpstr>'Forma 13'!VAS084_F_Kitiirenginiai3Kitareguliuoja1</vt:lpstr>
      <vt:lpstr>VAS084_F_Kitiirenginiai3Kitareguliuoja1</vt:lpstr>
      <vt:lpstr>'Forma 13'!VAS084_F_Kitiirenginiai3Kitosveiklosne1</vt:lpstr>
      <vt:lpstr>VAS084_F_Kitiirenginiai3Kitosveiklosne1</vt:lpstr>
      <vt:lpstr>'Forma 13'!VAS084_F_Kitiirenginiai3Nuotekudumblot1</vt:lpstr>
      <vt:lpstr>VAS084_F_Kitiirenginiai3Nuotekudumblot1</vt:lpstr>
      <vt:lpstr>'Forma 13'!VAS084_F_Kitiirenginiai3Nuotekusurinki1</vt:lpstr>
      <vt:lpstr>VAS084_F_Kitiirenginiai3Nuotekusurinki1</vt:lpstr>
      <vt:lpstr>'Forma 13'!VAS084_F_Kitiirenginiai3Nuotekuvalymas1</vt:lpstr>
      <vt:lpstr>VAS084_F_Kitiirenginiai3Nuotekuvalymas1</vt:lpstr>
      <vt:lpstr>'Forma 13'!VAS084_F_Kitiirenginiai3Pavirsiniunuot1</vt:lpstr>
      <vt:lpstr>VAS084_F_Kitiirenginiai3Pavirsiniunuot1</vt:lpstr>
      <vt:lpstr>'Forma 13'!VAS084_F_Kitiirenginiai4Apskaitosveikla1</vt:lpstr>
      <vt:lpstr>VAS084_F_Kitiirenginiai4Apskaitosveikla1</vt:lpstr>
      <vt:lpstr>'Forma 13'!VAS084_F_Kitiirenginiai4Geriamojovande7</vt:lpstr>
      <vt:lpstr>VAS084_F_Kitiirenginiai4Geriamojovande7</vt:lpstr>
      <vt:lpstr>'Forma 13'!VAS084_F_Kitiirenginiai4Geriamojovande8</vt:lpstr>
      <vt:lpstr>VAS084_F_Kitiirenginiai4Geriamojovande8</vt:lpstr>
      <vt:lpstr>'Forma 13'!VAS084_F_Kitiirenginiai4Geriamojovande9</vt:lpstr>
      <vt:lpstr>VAS084_F_Kitiirenginiai4Geriamojovande9</vt:lpstr>
      <vt:lpstr>'Forma 13'!VAS084_F_Kitiirenginiai4Kitareguliuoja1</vt:lpstr>
      <vt:lpstr>VAS084_F_Kitiirenginiai4Kitareguliuoja1</vt:lpstr>
      <vt:lpstr>'Forma 13'!VAS084_F_Kitiirenginiai4Kitosveiklosne1</vt:lpstr>
      <vt:lpstr>VAS084_F_Kitiirenginiai4Kitosveiklosne1</vt:lpstr>
      <vt:lpstr>'Forma 13'!VAS084_F_Kitiirenginiai4Nuotekudumblot1</vt:lpstr>
      <vt:lpstr>VAS084_F_Kitiirenginiai4Nuotekudumblot1</vt:lpstr>
      <vt:lpstr>'Forma 13'!VAS084_F_Kitiirenginiai4Nuotekusurinki1</vt:lpstr>
      <vt:lpstr>VAS084_F_Kitiirenginiai4Nuotekusurinki1</vt:lpstr>
      <vt:lpstr>'Forma 13'!VAS084_F_Kitiirenginiai4Nuotekuvalymas1</vt:lpstr>
      <vt:lpstr>VAS084_F_Kitiirenginiai4Nuotekuvalymas1</vt:lpstr>
      <vt:lpstr>'Forma 13'!VAS084_F_Kitiirenginiai4Pavirsiniunuot1</vt:lpstr>
      <vt:lpstr>VAS084_F_Kitiirenginiai4Pavirsiniunuot1</vt:lpstr>
      <vt:lpstr>'Forma 13'!VAS084_F_Kitiirenginiai5Apskaitosveikla1</vt:lpstr>
      <vt:lpstr>VAS084_F_Kitiirenginiai5Apskaitosveikla1</vt:lpstr>
      <vt:lpstr>'Forma 13'!VAS084_F_Kitiirenginiai5Geriamojovande7</vt:lpstr>
      <vt:lpstr>VAS084_F_Kitiirenginiai5Geriamojovande7</vt:lpstr>
      <vt:lpstr>'Forma 13'!VAS084_F_Kitiirenginiai5Geriamojovande8</vt:lpstr>
      <vt:lpstr>VAS084_F_Kitiirenginiai5Geriamojovande8</vt:lpstr>
      <vt:lpstr>'Forma 13'!VAS084_F_Kitiirenginiai5Geriamojovande9</vt:lpstr>
      <vt:lpstr>VAS084_F_Kitiirenginiai5Geriamojovande9</vt:lpstr>
      <vt:lpstr>'Forma 13'!VAS084_F_Kitiirenginiai5Kitareguliuoja1</vt:lpstr>
      <vt:lpstr>VAS084_F_Kitiirenginiai5Kitareguliuoja1</vt:lpstr>
      <vt:lpstr>'Forma 13'!VAS084_F_Kitiirenginiai5Kitosveiklosne1</vt:lpstr>
      <vt:lpstr>VAS084_F_Kitiirenginiai5Kitosveiklosne1</vt:lpstr>
      <vt:lpstr>'Forma 13'!VAS084_F_Kitiirenginiai5Nuotekudumblot1</vt:lpstr>
      <vt:lpstr>VAS084_F_Kitiirenginiai5Nuotekudumblot1</vt:lpstr>
      <vt:lpstr>'Forma 13'!VAS084_F_Kitiirenginiai5Nuotekusurinki1</vt:lpstr>
      <vt:lpstr>VAS084_F_Kitiirenginiai5Nuotekusurinki1</vt:lpstr>
      <vt:lpstr>'Forma 13'!VAS084_F_Kitiirenginiai5Nuotekuvalymas1</vt:lpstr>
      <vt:lpstr>VAS084_F_Kitiirenginiai5Nuotekuvalymas1</vt:lpstr>
      <vt:lpstr>'Forma 13'!VAS084_F_Kitiirenginiai5Pavirsiniunuot1</vt:lpstr>
      <vt:lpstr>VAS084_F_Kitiirenginiai5Pavirsiniunuot1</vt:lpstr>
      <vt:lpstr>'Forma 13'!VAS084_F_Kitiirenginiai6Apskaitosveikla1</vt:lpstr>
      <vt:lpstr>VAS084_F_Kitiirenginiai6Apskaitosveikla1</vt:lpstr>
      <vt:lpstr>'Forma 13'!VAS084_F_Kitiirenginiai6Geriamojovande7</vt:lpstr>
      <vt:lpstr>VAS084_F_Kitiirenginiai6Geriamojovande7</vt:lpstr>
      <vt:lpstr>'Forma 13'!VAS084_F_Kitiirenginiai6Geriamojovande8</vt:lpstr>
      <vt:lpstr>VAS084_F_Kitiirenginiai6Geriamojovande8</vt:lpstr>
      <vt:lpstr>'Forma 13'!VAS084_F_Kitiirenginiai6Geriamojovande9</vt:lpstr>
      <vt:lpstr>VAS084_F_Kitiirenginiai6Geriamojovande9</vt:lpstr>
      <vt:lpstr>'Forma 13'!VAS084_F_Kitiirenginiai6Kitareguliuoja1</vt:lpstr>
      <vt:lpstr>VAS084_F_Kitiirenginiai6Kitareguliuoja1</vt:lpstr>
      <vt:lpstr>'Forma 13'!VAS084_F_Kitiirenginiai6Kitosveiklosne1</vt:lpstr>
      <vt:lpstr>VAS084_F_Kitiirenginiai6Kitosveiklosne1</vt:lpstr>
      <vt:lpstr>'Forma 13'!VAS084_F_Kitiirenginiai6Nuotekudumblot1</vt:lpstr>
      <vt:lpstr>VAS084_F_Kitiirenginiai6Nuotekudumblot1</vt:lpstr>
      <vt:lpstr>'Forma 13'!VAS084_F_Kitiirenginiai6Nuotekusurinki1</vt:lpstr>
      <vt:lpstr>VAS084_F_Kitiirenginiai6Nuotekusurinki1</vt:lpstr>
      <vt:lpstr>'Forma 13'!VAS084_F_Kitiirenginiai6Nuotekuvalymas1</vt:lpstr>
      <vt:lpstr>VAS084_F_Kitiirenginiai6Nuotekuvalymas1</vt:lpstr>
      <vt:lpstr>'Forma 13'!VAS084_F_Kitiirenginiai6Pavirsiniunuot1</vt:lpstr>
      <vt:lpstr>VAS084_F_Kitiirenginiai6Pavirsiniunuot1</vt:lpstr>
      <vt:lpstr>'Forma 13'!VAS084_F_Kitostransport1Apskaitosveikla1</vt:lpstr>
      <vt:lpstr>VAS084_F_Kitostransport1Apskaitosveikla1</vt:lpstr>
      <vt:lpstr>'Forma 13'!VAS084_F_Kitostransport1Geriamojovande7</vt:lpstr>
      <vt:lpstr>VAS084_F_Kitostransport1Geriamojovande7</vt:lpstr>
      <vt:lpstr>'Forma 13'!VAS084_F_Kitostransport1Geriamojovande8</vt:lpstr>
      <vt:lpstr>VAS084_F_Kitostransport1Geriamojovande8</vt:lpstr>
      <vt:lpstr>'Forma 13'!VAS084_F_Kitostransport1Geriamojovande9</vt:lpstr>
      <vt:lpstr>VAS084_F_Kitostransport1Geriamojovande9</vt:lpstr>
      <vt:lpstr>'Forma 13'!VAS084_F_Kitostransport1Kitareguliuoja1</vt:lpstr>
      <vt:lpstr>VAS084_F_Kitostransport1Kitareguliuoja1</vt:lpstr>
      <vt:lpstr>'Forma 13'!VAS084_F_Kitostransport1Kitosveiklosne1</vt:lpstr>
      <vt:lpstr>VAS084_F_Kitostransport1Kitosveiklosne1</vt:lpstr>
      <vt:lpstr>'Forma 13'!VAS084_F_Kitostransport1Nuotekudumblot1</vt:lpstr>
      <vt:lpstr>VAS084_F_Kitostransport1Nuotekudumblot1</vt:lpstr>
      <vt:lpstr>'Forma 13'!VAS084_F_Kitostransport1Nuotekusurinki1</vt:lpstr>
      <vt:lpstr>VAS084_F_Kitostransport1Nuotekusurinki1</vt:lpstr>
      <vt:lpstr>'Forma 13'!VAS084_F_Kitostransport1Nuotekuvalymas1</vt:lpstr>
      <vt:lpstr>VAS084_F_Kitostransport1Nuotekuvalymas1</vt:lpstr>
      <vt:lpstr>'Forma 13'!VAS084_F_Kitostransport1Pavirsiniunuot1</vt:lpstr>
      <vt:lpstr>VAS084_F_Kitostransport1Pavirsiniunuot1</vt:lpstr>
      <vt:lpstr>'Forma 13'!VAS084_F_Kitostransport2Apskaitosveikla1</vt:lpstr>
      <vt:lpstr>VAS084_F_Kitostransport2Apskaitosveikla1</vt:lpstr>
      <vt:lpstr>'Forma 13'!VAS084_F_Kitostransport2Geriamojovande7</vt:lpstr>
      <vt:lpstr>VAS084_F_Kitostransport2Geriamojovande7</vt:lpstr>
      <vt:lpstr>'Forma 13'!VAS084_F_Kitostransport2Geriamojovande8</vt:lpstr>
      <vt:lpstr>VAS084_F_Kitostransport2Geriamojovande8</vt:lpstr>
      <vt:lpstr>'Forma 13'!VAS084_F_Kitostransport2Geriamojovande9</vt:lpstr>
      <vt:lpstr>VAS084_F_Kitostransport2Geriamojovande9</vt:lpstr>
      <vt:lpstr>'Forma 13'!VAS084_F_Kitostransport2Kitareguliuoja1</vt:lpstr>
      <vt:lpstr>VAS084_F_Kitostransport2Kitareguliuoja1</vt:lpstr>
      <vt:lpstr>'Forma 13'!VAS084_F_Kitostransport2Kitosveiklosne1</vt:lpstr>
      <vt:lpstr>VAS084_F_Kitostransport2Kitosveiklosne1</vt:lpstr>
      <vt:lpstr>'Forma 13'!VAS084_F_Kitostransport2Nuotekudumblot1</vt:lpstr>
      <vt:lpstr>VAS084_F_Kitostransport2Nuotekudumblot1</vt:lpstr>
      <vt:lpstr>'Forma 13'!VAS084_F_Kitostransport2Nuotekusurinki1</vt:lpstr>
      <vt:lpstr>VAS084_F_Kitostransport2Nuotekusurinki1</vt:lpstr>
      <vt:lpstr>'Forma 13'!VAS084_F_Kitostransport2Nuotekuvalymas1</vt:lpstr>
      <vt:lpstr>VAS084_F_Kitostransport2Nuotekuvalymas1</vt:lpstr>
      <vt:lpstr>'Forma 13'!VAS084_F_Kitostransport2Pavirsiniunuot1</vt:lpstr>
      <vt:lpstr>VAS084_F_Kitostransport2Pavirsiniunuot1</vt:lpstr>
      <vt:lpstr>'Forma 13'!VAS084_F_Kitostransport3Apskaitosveikla1</vt:lpstr>
      <vt:lpstr>VAS084_F_Kitostransport3Apskaitosveikla1</vt:lpstr>
      <vt:lpstr>'Forma 13'!VAS084_F_Kitostransport3Geriamojovande7</vt:lpstr>
      <vt:lpstr>VAS084_F_Kitostransport3Geriamojovande7</vt:lpstr>
      <vt:lpstr>'Forma 13'!VAS084_F_Kitostransport3Geriamojovande8</vt:lpstr>
      <vt:lpstr>VAS084_F_Kitostransport3Geriamojovande8</vt:lpstr>
      <vt:lpstr>'Forma 13'!VAS084_F_Kitostransport3Geriamojovande9</vt:lpstr>
      <vt:lpstr>VAS084_F_Kitostransport3Geriamojovande9</vt:lpstr>
      <vt:lpstr>'Forma 13'!VAS084_F_Kitostransport3Kitareguliuoja1</vt:lpstr>
      <vt:lpstr>VAS084_F_Kitostransport3Kitareguliuoja1</vt:lpstr>
      <vt:lpstr>'Forma 13'!VAS084_F_Kitostransport3Kitosveiklosne1</vt:lpstr>
      <vt:lpstr>VAS084_F_Kitostransport3Kitosveiklosne1</vt:lpstr>
      <vt:lpstr>'Forma 13'!VAS084_F_Kitostransport3Nuotekudumblot1</vt:lpstr>
      <vt:lpstr>VAS084_F_Kitostransport3Nuotekudumblot1</vt:lpstr>
      <vt:lpstr>'Forma 13'!VAS084_F_Kitostransport3Nuotekusurinki1</vt:lpstr>
      <vt:lpstr>VAS084_F_Kitostransport3Nuotekusurinki1</vt:lpstr>
      <vt:lpstr>'Forma 13'!VAS084_F_Kitostransport3Nuotekuvalymas1</vt:lpstr>
      <vt:lpstr>VAS084_F_Kitostransport3Nuotekuvalymas1</vt:lpstr>
      <vt:lpstr>'Forma 13'!VAS084_F_Kitostransport3Pavirsiniunuot1</vt:lpstr>
      <vt:lpstr>VAS084_F_Kitostransport3Pavirsiniunuot1</vt:lpstr>
      <vt:lpstr>'Forma 13'!VAS084_F_Lengviejiautom1Apskaitosveikla1</vt:lpstr>
      <vt:lpstr>VAS084_F_Lengviejiautom1Apskaitosveikla1</vt:lpstr>
      <vt:lpstr>'Forma 13'!VAS084_F_Lengviejiautom1Geriamojovande7</vt:lpstr>
      <vt:lpstr>VAS084_F_Lengviejiautom1Geriamojovande7</vt:lpstr>
      <vt:lpstr>'Forma 13'!VAS084_F_Lengviejiautom1Geriamojovande8</vt:lpstr>
      <vt:lpstr>VAS084_F_Lengviejiautom1Geriamojovande8</vt:lpstr>
      <vt:lpstr>'Forma 13'!VAS084_F_Lengviejiautom1Geriamojovande9</vt:lpstr>
      <vt:lpstr>VAS084_F_Lengviejiautom1Geriamojovande9</vt:lpstr>
      <vt:lpstr>'Forma 13'!VAS084_F_Lengviejiautom1Kitareguliuoja1</vt:lpstr>
      <vt:lpstr>VAS084_F_Lengviejiautom1Kitareguliuoja1</vt:lpstr>
      <vt:lpstr>'Forma 13'!VAS084_F_Lengviejiautom1Kitosveiklosne1</vt:lpstr>
      <vt:lpstr>VAS084_F_Lengviejiautom1Kitosveiklosne1</vt:lpstr>
      <vt:lpstr>'Forma 13'!VAS084_F_Lengviejiautom1Nuotekudumblot1</vt:lpstr>
      <vt:lpstr>VAS084_F_Lengviejiautom1Nuotekudumblot1</vt:lpstr>
      <vt:lpstr>'Forma 13'!VAS084_F_Lengviejiautom1Nuotekusurinki1</vt:lpstr>
      <vt:lpstr>VAS084_F_Lengviejiautom1Nuotekusurinki1</vt:lpstr>
      <vt:lpstr>'Forma 13'!VAS084_F_Lengviejiautom1Nuotekuvalymas1</vt:lpstr>
      <vt:lpstr>VAS084_F_Lengviejiautom1Nuotekuvalymas1</vt:lpstr>
      <vt:lpstr>'Forma 13'!VAS084_F_Lengviejiautom1Pavirsiniunuot1</vt:lpstr>
      <vt:lpstr>VAS084_F_Lengviejiautom1Pavirsiniunuot1</vt:lpstr>
      <vt:lpstr>'Forma 13'!VAS084_F_Lengviejiautom2Apskaitosveikla1</vt:lpstr>
      <vt:lpstr>VAS084_F_Lengviejiautom2Apskaitosveikla1</vt:lpstr>
      <vt:lpstr>'Forma 13'!VAS084_F_Lengviejiautom2Geriamojovande7</vt:lpstr>
      <vt:lpstr>VAS084_F_Lengviejiautom2Geriamojovande7</vt:lpstr>
      <vt:lpstr>'Forma 13'!VAS084_F_Lengviejiautom2Geriamojovande8</vt:lpstr>
      <vt:lpstr>VAS084_F_Lengviejiautom2Geriamojovande8</vt:lpstr>
      <vt:lpstr>'Forma 13'!VAS084_F_Lengviejiautom2Geriamojovande9</vt:lpstr>
      <vt:lpstr>VAS084_F_Lengviejiautom2Geriamojovande9</vt:lpstr>
      <vt:lpstr>'Forma 13'!VAS084_F_Lengviejiautom2Kitareguliuoja1</vt:lpstr>
      <vt:lpstr>VAS084_F_Lengviejiautom2Kitareguliuoja1</vt:lpstr>
      <vt:lpstr>'Forma 13'!VAS084_F_Lengviejiautom2Kitosveiklosne1</vt:lpstr>
      <vt:lpstr>VAS084_F_Lengviejiautom2Kitosveiklosne1</vt:lpstr>
      <vt:lpstr>'Forma 13'!VAS084_F_Lengviejiautom2Nuotekudumblot1</vt:lpstr>
      <vt:lpstr>VAS084_F_Lengviejiautom2Nuotekudumblot1</vt:lpstr>
      <vt:lpstr>'Forma 13'!VAS084_F_Lengviejiautom2Nuotekusurinki1</vt:lpstr>
      <vt:lpstr>VAS084_F_Lengviejiautom2Nuotekusurinki1</vt:lpstr>
      <vt:lpstr>'Forma 13'!VAS084_F_Lengviejiautom2Nuotekuvalymas1</vt:lpstr>
      <vt:lpstr>VAS084_F_Lengviejiautom2Nuotekuvalymas1</vt:lpstr>
      <vt:lpstr>'Forma 13'!VAS084_F_Lengviejiautom2Pavirsiniunuot1</vt:lpstr>
      <vt:lpstr>VAS084_F_Lengviejiautom2Pavirsiniunuot1</vt:lpstr>
      <vt:lpstr>'Forma 13'!VAS084_F_Lengviejiautom3Apskaitosveikla1</vt:lpstr>
      <vt:lpstr>VAS084_F_Lengviejiautom3Apskaitosveikla1</vt:lpstr>
      <vt:lpstr>'Forma 13'!VAS084_F_Lengviejiautom3Geriamojovande7</vt:lpstr>
      <vt:lpstr>VAS084_F_Lengviejiautom3Geriamojovande7</vt:lpstr>
      <vt:lpstr>'Forma 13'!VAS084_F_Lengviejiautom3Geriamojovande8</vt:lpstr>
      <vt:lpstr>VAS084_F_Lengviejiautom3Geriamojovande8</vt:lpstr>
      <vt:lpstr>'Forma 13'!VAS084_F_Lengviejiautom3Geriamojovande9</vt:lpstr>
      <vt:lpstr>VAS084_F_Lengviejiautom3Geriamojovande9</vt:lpstr>
      <vt:lpstr>'Forma 13'!VAS084_F_Lengviejiautom3Kitareguliuoja1</vt:lpstr>
      <vt:lpstr>VAS084_F_Lengviejiautom3Kitareguliuoja1</vt:lpstr>
      <vt:lpstr>'Forma 13'!VAS084_F_Lengviejiautom3Kitosveiklosne1</vt:lpstr>
      <vt:lpstr>VAS084_F_Lengviejiautom3Kitosveiklosne1</vt:lpstr>
      <vt:lpstr>'Forma 13'!VAS084_F_Lengviejiautom3Nuotekudumblot1</vt:lpstr>
      <vt:lpstr>VAS084_F_Lengviejiautom3Nuotekudumblot1</vt:lpstr>
      <vt:lpstr>'Forma 13'!VAS084_F_Lengviejiautom3Nuotekusurinki1</vt:lpstr>
      <vt:lpstr>VAS084_F_Lengviejiautom3Nuotekusurinki1</vt:lpstr>
      <vt:lpstr>'Forma 13'!VAS084_F_Lengviejiautom3Nuotekuvalymas1</vt:lpstr>
      <vt:lpstr>VAS084_F_Lengviejiautom3Nuotekuvalymas1</vt:lpstr>
      <vt:lpstr>'Forma 13'!VAS084_F_Lengviejiautom3Pavirsiniunuot1</vt:lpstr>
      <vt:lpstr>VAS084_F_Lengviejiautom3Pavirsiniunuot1</vt:lpstr>
      <vt:lpstr>'Forma 13'!VAS084_F_Masinosiriranga1Apskaitosveikla1</vt:lpstr>
      <vt:lpstr>VAS084_F_Masinosiriranga1Apskaitosveikla1</vt:lpstr>
      <vt:lpstr>'Forma 13'!VAS084_F_Masinosiriranga1Geriamojovande7</vt:lpstr>
      <vt:lpstr>VAS084_F_Masinosiriranga1Geriamojovande7</vt:lpstr>
      <vt:lpstr>'Forma 13'!VAS084_F_Masinosiriranga1Geriamojovande8</vt:lpstr>
      <vt:lpstr>VAS084_F_Masinosiriranga1Geriamojovande8</vt:lpstr>
      <vt:lpstr>'Forma 13'!VAS084_F_Masinosiriranga1Geriamojovande9</vt:lpstr>
      <vt:lpstr>VAS084_F_Masinosiriranga1Geriamojovande9</vt:lpstr>
      <vt:lpstr>'Forma 13'!VAS084_F_Masinosiriranga1Kitareguliuoja1</vt:lpstr>
      <vt:lpstr>VAS084_F_Masinosiriranga1Kitareguliuoja1</vt:lpstr>
      <vt:lpstr>'Forma 13'!VAS084_F_Masinosiriranga1Kitosveiklosne1</vt:lpstr>
      <vt:lpstr>VAS084_F_Masinosiriranga1Kitosveiklosne1</vt:lpstr>
      <vt:lpstr>'Forma 13'!VAS084_F_Masinosiriranga1Nuotekudumblot1</vt:lpstr>
      <vt:lpstr>VAS084_F_Masinosiriranga1Nuotekudumblot1</vt:lpstr>
      <vt:lpstr>'Forma 13'!VAS084_F_Masinosiriranga1Nuotekusurinki1</vt:lpstr>
      <vt:lpstr>VAS084_F_Masinosiriranga1Nuotekusurinki1</vt:lpstr>
      <vt:lpstr>'Forma 13'!VAS084_F_Masinosiriranga1Nuotekuvalymas1</vt:lpstr>
      <vt:lpstr>VAS084_F_Masinosiriranga1Nuotekuvalymas1</vt:lpstr>
      <vt:lpstr>'Forma 13'!VAS084_F_Masinosiriranga1Pavirsiniunuot1</vt:lpstr>
      <vt:lpstr>VAS084_F_Masinosiriranga1Pavirsiniunuot1</vt:lpstr>
      <vt:lpstr>'Forma 13'!VAS084_F_Masinosiriranga2Apskaitosveikla1</vt:lpstr>
      <vt:lpstr>VAS084_F_Masinosiriranga2Apskaitosveikla1</vt:lpstr>
      <vt:lpstr>'Forma 13'!VAS084_F_Masinosiriranga2Geriamojovande7</vt:lpstr>
      <vt:lpstr>VAS084_F_Masinosiriranga2Geriamojovande7</vt:lpstr>
      <vt:lpstr>'Forma 13'!VAS084_F_Masinosiriranga2Geriamojovande8</vt:lpstr>
      <vt:lpstr>VAS084_F_Masinosiriranga2Geriamojovande8</vt:lpstr>
      <vt:lpstr>'Forma 13'!VAS084_F_Masinosiriranga2Geriamojovande9</vt:lpstr>
      <vt:lpstr>VAS084_F_Masinosiriranga2Geriamojovande9</vt:lpstr>
      <vt:lpstr>'Forma 13'!VAS084_F_Masinosiriranga2Kitareguliuoja1</vt:lpstr>
      <vt:lpstr>VAS084_F_Masinosiriranga2Kitareguliuoja1</vt:lpstr>
      <vt:lpstr>'Forma 13'!VAS084_F_Masinosiriranga2Kitosveiklosne1</vt:lpstr>
      <vt:lpstr>VAS084_F_Masinosiriranga2Kitosveiklosne1</vt:lpstr>
      <vt:lpstr>'Forma 13'!VAS084_F_Masinosiriranga2Nuotekudumblot1</vt:lpstr>
      <vt:lpstr>VAS084_F_Masinosiriranga2Nuotekudumblot1</vt:lpstr>
      <vt:lpstr>'Forma 13'!VAS084_F_Masinosiriranga2Nuotekusurinki1</vt:lpstr>
      <vt:lpstr>VAS084_F_Masinosiriranga2Nuotekusurinki1</vt:lpstr>
      <vt:lpstr>'Forma 13'!VAS084_F_Masinosiriranga2Nuotekuvalymas1</vt:lpstr>
      <vt:lpstr>VAS084_F_Masinosiriranga2Nuotekuvalymas1</vt:lpstr>
      <vt:lpstr>'Forma 13'!VAS084_F_Masinosiriranga2Pavirsiniunuot1</vt:lpstr>
      <vt:lpstr>VAS084_F_Masinosiriranga2Pavirsiniunuot1</vt:lpstr>
      <vt:lpstr>'Forma 13'!VAS084_F_Masinosiriranga3Apskaitosveikla1</vt:lpstr>
      <vt:lpstr>VAS084_F_Masinosiriranga3Apskaitosveikla1</vt:lpstr>
      <vt:lpstr>'Forma 13'!VAS084_F_Masinosiriranga3Geriamojovande7</vt:lpstr>
      <vt:lpstr>VAS084_F_Masinosiriranga3Geriamojovande7</vt:lpstr>
      <vt:lpstr>'Forma 13'!VAS084_F_Masinosiriranga3Geriamojovande8</vt:lpstr>
      <vt:lpstr>VAS084_F_Masinosiriranga3Geriamojovande8</vt:lpstr>
      <vt:lpstr>'Forma 13'!VAS084_F_Masinosiriranga3Geriamojovande9</vt:lpstr>
      <vt:lpstr>VAS084_F_Masinosiriranga3Geriamojovande9</vt:lpstr>
      <vt:lpstr>'Forma 13'!VAS084_F_Masinosiriranga3Kitareguliuoja1</vt:lpstr>
      <vt:lpstr>VAS084_F_Masinosiriranga3Kitareguliuoja1</vt:lpstr>
      <vt:lpstr>'Forma 13'!VAS084_F_Masinosiriranga3Kitosveiklosne1</vt:lpstr>
      <vt:lpstr>VAS084_F_Masinosiriranga3Kitosveiklosne1</vt:lpstr>
      <vt:lpstr>'Forma 13'!VAS084_F_Masinosiriranga3Nuotekudumblot1</vt:lpstr>
      <vt:lpstr>VAS084_F_Masinosiriranga3Nuotekudumblot1</vt:lpstr>
      <vt:lpstr>'Forma 13'!VAS084_F_Masinosiriranga3Nuotekusurinki1</vt:lpstr>
      <vt:lpstr>VAS084_F_Masinosiriranga3Nuotekusurinki1</vt:lpstr>
      <vt:lpstr>'Forma 13'!VAS084_F_Masinosiriranga3Nuotekuvalymas1</vt:lpstr>
      <vt:lpstr>VAS084_F_Masinosiriranga3Nuotekuvalymas1</vt:lpstr>
      <vt:lpstr>'Forma 13'!VAS084_F_Masinosiriranga3Pavirsiniunuot1</vt:lpstr>
      <vt:lpstr>VAS084_F_Masinosiriranga3Pavirsiniunuot1</vt:lpstr>
      <vt:lpstr>'Forma 13'!VAS084_F_Nematerialusis1Apskaitosveikla1</vt:lpstr>
      <vt:lpstr>VAS084_F_Nematerialusis1Apskaitosveikla1</vt:lpstr>
      <vt:lpstr>'Forma 13'!VAS084_F_Nematerialusis1Geriamojovande7</vt:lpstr>
      <vt:lpstr>VAS084_F_Nematerialusis1Geriamojovande7</vt:lpstr>
      <vt:lpstr>'Forma 13'!VAS084_F_Nematerialusis1Geriamojovande8</vt:lpstr>
      <vt:lpstr>VAS084_F_Nematerialusis1Geriamojovande8</vt:lpstr>
      <vt:lpstr>'Forma 13'!VAS084_F_Nematerialusis1Geriamojovande9</vt:lpstr>
      <vt:lpstr>VAS084_F_Nematerialusis1Geriamojovande9</vt:lpstr>
      <vt:lpstr>'Forma 13'!VAS084_F_Nematerialusis1Kitareguliuoja1</vt:lpstr>
      <vt:lpstr>VAS084_F_Nematerialusis1Kitareguliuoja1</vt:lpstr>
      <vt:lpstr>'Forma 13'!VAS084_F_Nematerialusis1Kitosveiklosne1</vt:lpstr>
      <vt:lpstr>VAS084_F_Nematerialusis1Kitosveiklosne1</vt:lpstr>
      <vt:lpstr>'Forma 13'!VAS084_F_Nematerialusis1Nuotekudumblot1</vt:lpstr>
      <vt:lpstr>VAS084_F_Nematerialusis1Nuotekudumblot1</vt:lpstr>
      <vt:lpstr>'Forma 13'!VAS084_F_Nematerialusis1Nuotekusurinki1</vt:lpstr>
      <vt:lpstr>VAS084_F_Nematerialusis1Nuotekusurinki1</vt:lpstr>
      <vt:lpstr>'Forma 13'!VAS084_F_Nematerialusis1Nuotekuvalymas1</vt:lpstr>
      <vt:lpstr>VAS084_F_Nematerialusis1Nuotekuvalymas1</vt:lpstr>
      <vt:lpstr>'Forma 13'!VAS084_F_Nematerialusis1Pavirsiniunuot1</vt:lpstr>
      <vt:lpstr>VAS084_F_Nematerialusis1Pavirsiniunuot1</vt:lpstr>
      <vt:lpstr>'Forma 13'!VAS084_F_Nematerialusis2Apskaitosveikla1</vt:lpstr>
      <vt:lpstr>VAS084_F_Nematerialusis2Apskaitosveikla1</vt:lpstr>
      <vt:lpstr>'Forma 13'!VAS084_F_Nematerialusis2Geriamojovande7</vt:lpstr>
      <vt:lpstr>VAS084_F_Nematerialusis2Geriamojovande7</vt:lpstr>
      <vt:lpstr>'Forma 13'!VAS084_F_Nematerialusis2Geriamojovande8</vt:lpstr>
      <vt:lpstr>VAS084_F_Nematerialusis2Geriamojovande8</vt:lpstr>
      <vt:lpstr>'Forma 13'!VAS084_F_Nematerialusis2Geriamojovande9</vt:lpstr>
      <vt:lpstr>VAS084_F_Nematerialusis2Geriamojovande9</vt:lpstr>
      <vt:lpstr>'Forma 13'!VAS084_F_Nematerialusis2Kitareguliuoja1</vt:lpstr>
      <vt:lpstr>VAS084_F_Nematerialusis2Kitareguliuoja1</vt:lpstr>
      <vt:lpstr>'Forma 13'!VAS084_F_Nematerialusis2Kitosveiklosne1</vt:lpstr>
      <vt:lpstr>VAS084_F_Nematerialusis2Kitosveiklosne1</vt:lpstr>
      <vt:lpstr>'Forma 13'!VAS084_F_Nematerialusis2Nuotekudumblot1</vt:lpstr>
      <vt:lpstr>VAS084_F_Nematerialusis2Nuotekudumblot1</vt:lpstr>
      <vt:lpstr>'Forma 13'!VAS084_F_Nematerialusis2Nuotekusurinki1</vt:lpstr>
      <vt:lpstr>VAS084_F_Nematerialusis2Nuotekusurinki1</vt:lpstr>
      <vt:lpstr>'Forma 13'!VAS084_F_Nematerialusis2Nuotekuvalymas1</vt:lpstr>
      <vt:lpstr>VAS084_F_Nematerialusis2Nuotekuvalymas1</vt:lpstr>
      <vt:lpstr>'Forma 13'!VAS084_F_Nematerialusis2Pavirsiniunuot1</vt:lpstr>
      <vt:lpstr>VAS084_F_Nematerialusis2Pavirsiniunuot1</vt:lpstr>
      <vt:lpstr>'Forma 13'!VAS084_F_Nematerialusis3Apskaitosveikla1</vt:lpstr>
      <vt:lpstr>VAS084_F_Nematerialusis3Apskaitosveikla1</vt:lpstr>
      <vt:lpstr>'Forma 13'!VAS084_F_Nematerialusis3Geriamojovande7</vt:lpstr>
      <vt:lpstr>VAS084_F_Nematerialusis3Geriamojovande7</vt:lpstr>
      <vt:lpstr>'Forma 13'!VAS084_F_Nematerialusis3Geriamojovande8</vt:lpstr>
      <vt:lpstr>VAS084_F_Nematerialusis3Geriamojovande8</vt:lpstr>
      <vt:lpstr>'Forma 13'!VAS084_F_Nematerialusis3Geriamojovande9</vt:lpstr>
      <vt:lpstr>VAS084_F_Nematerialusis3Geriamojovande9</vt:lpstr>
      <vt:lpstr>'Forma 13'!VAS084_F_Nematerialusis3Kitareguliuoja1</vt:lpstr>
      <vt:lpstr>VAS084_F_Nematerialusis3Kitareguliuoja1</vt:lpstr>
      <vt:lpstr>'Forma 13'!VAS084_F_Nematerialusis3Kitosveiklosne1</vt:lpstr>
      <vt:lpstr>VAS084_F_Nematerialusis3Kitosveiklosne1</vt:lpstr>
      <vt:lpstr>'Forma 13'!VAS084_F_Nematerialusis3Nuotekudumblot1</vt:lpstr>
      <vt:lpstr>VAS084_F_Nematerialusis3Nuotekudumblot1</vt:lpstr>
      <vt:lpstr>'Forma 13'!VAS084_F_Nematerialusis3Nuotekusurinki1</vt:lpstr>
      <vt:lpstr>VAS084_F_Nematerialusis3Nuotekusurinki1</vt:lpstr>
      <vt:lpstr>'Forma 13'!VAS084_F_Nematerialusis3Nuotekuvalymas1</vt:lpstr>
      <vt:lpstr>VAS084_F_Nematerialusis3Nuotekuvalymas1</vt:lpstr>
      <vt:lpstr>'Forma 13'!VAS084_F_Nematerialusis3Pavirsiniunuot1</vt:lpstr>
      <vt:lpstr>VAS084_F_Nematerialusis3Pavirsiniunuot1</vt:lpstr>
      <vt:lpstr>'Forma 13'!VAS084_F_Netiesiogiaipa1Apskaitosveikla1</vt:lpstr>
      <vt:lpstr>VAS084_F_Netiesiogiaipa1Apskaitosveikla1</vt:lpstr>
      <vt:lpstr>'Forma 13'!VAS084_F_Netiesiogiaipa1Geriamojovande7</vt:lpstr>
      <vt:lpstr>VAS084_F_Netiesiogiaipa1Geriamojovande7</vt:lpstr>
      <vt:lpstr>'Forma 13'!VAS084_F_Netiesiogiaipa1Geriamojovande8</vt:lpstr>
      <vt:lpstr>VAS084_F_Netiesiogiaipa1Geriamojovande8</vt:lpstr>
      <vt:lpstr>'Forma 13'!VAS084_F_Netiesiogiaipa1Geriamojovande9</vt:lpstr>
      <vt:lpstr>VAS084_F_Netiesiogiaipa1Geriamojovande9</vt:lpstr>
      <vt:lpstr>'Forma 13'!VAS084_F_Netiesiogiaipa1Kitareguliuoja1</vt:lpstr>
      <vt:lpstr>VAS084_F_Netiesiogiaipa1Kitareguliuoja1</vt:lpstr>
      <vt:lpstr>'Forma 13'!VAS084_F_Netiesiogiaipa1Kitosveiklosne1</vt:lpstr>
      <vt:lpstr>VAS084_F_Netiesiogiaipa1Kitosveiklosne1</vt:lpstr>
      <vt:lpstr>'Forma 13'!VAS084_F_Netiesiogiaipa1Nuotekudumblot1</vt:lpstr>
      <vt:lpstr>VAS084_F_Netiesiogiaipa1Nuotekudumblot1</vt:lpstr>
      <vt:lpstr>'Forma 13'!VAS084_F_Netiesiogiaipa1Nuotekusurinki1</vt:lpstr>
      <vt:lpstr>VAS084_F_Netiesiogiaipa1Nuotekusurinki1</vt:lpstr>
      <vt:lpstr>'Forma 13'!VAS084_F_Netiesiogiaipa1Nuotekuvalymas1</vt:lpstr>
      <vt:lpstr>VAS084_F_Netiesiogiaipa1Nuotekuvalymas1</vt:lpstr>
      <vt:lpstr>'Forma 13'!VAS084_F_Netiesiogiaipa1Pavirsiniunuot1</vt:lpstr>
      <vt:lpstr>VAS084_F_Netiesiogiaipa1Pavirsiniunuot1</vt:lpstr>
      <vt:lpstr>'Forma 13'!VAS084_F_Nuotekuirdumbl1Apskaitosveikla1</vt:lpstr>
      <vt:lpstr>VAS084_F_Nuotekuirdumbl1Apskaitosveikla1</vt:lpstr>
      <vt:lpstr>'Forma 13'!VAS084_F_Nuotekuirdumbl1Geriamojovande7</vt:lpstr>
      <vt:lpstr>VAS084_F_Nuotekuirdumbl1Geriamojovande7</vt:lpstr>
      <vt:lpstr>'Forma 13'!VAS084_F_Nuotekuirdumbl1Geriamojovande8</vt:lpstr>
      <vt:lpstr>VAS084_F_Nuotekuirdumbl1Geriamojovande8</vt:lpstr>
      <vt:lpstr>'Forma 13'!VAS084_F_Nuotekuirdumbl1Geriamojovande9</vt:lpstr>
      <vt:lpstr>VAS084_F_Nuotekuirdumbl1Geriamojovande9</vt:lpstr>
      <vt:lpstr>'Forma 13'!VAS084_F_Nuotekuirdumbl1Kitareguliuoja1</vt:lpstr>
      <vt:lpstr>VAS084_F_Nuotekuirdumbl1Kitareguliuoja1</vt:lpstr>
      <vt:lpstr>'Forma 13'!VAS084_F_Nuotekuirdumbl1Kitosveiklosne1</vt:lpstr>
      <vt:lpstr>VAS084_F_Nuotekuirdumbl1Kitosveiklosne1</vt:lpstr>
      <vt:lpstr>'Forma 13'!VAS084_F_Nuotekuirdumbl1Nuotekudumblot1</vt:lpstr>
      <vt:lpstr>VAS084_F_Nuotekuirdumbl1Nuotekudumblot1</vt:lpstr>
      <vt:lpstr>'Forma 13'!VAS084_F_Nuotekuirdumbl1Nuotekusurinki1</vt:lpstr>
      <vt:lpstr>VAS084_F_Nuotekuirdumbl1Nuotekusurinki1</vt:lpstr>
      <vt:lpstr>'Forma 13'!VAS084_F_Nuotekuirdumbl1Nuotekuvalymas1</vt:lpstr>
      <vt:lpstr>VAS084_F_Nuotekuirdumbl1Nuotekuvalymas1</vt:lpstr>
      <vt:lpstr>'Forma 13'!VAS084_F_Nuotekuirdumbl1Pavirsiniunuot1</vt:lpstr>
      <vt:lpstr>VAS084_F_Nuotekuirdumbl1Pavirsiniunuot1</vt:lpstr>
      <vt:lpstr>'Forma 13'!VAS084_F_Nuotekuirdumbl2Apskaitosveikla1</vt:lpstr>
      <vt:lpstr>VAS084_F_Nuotekuirdumbl2Apskaitosveikla1</vt:lpstr>
      <vt:lpstr>'Forma 13'!VAS084_F_Nuotekuirdumbl2Geriamojovande7</vt:lpstr>
      <vt:lpstr>VAS084_F_Nuotekuirdumbl2Geriamojovande7</vt:lpstr>
      <vt:lpstr>'Forma 13'!VAS084_F_Nuotekuirdumbl2Geriamojovande8</vt:lpstr>
      <vt:lpstr>VAS084_F_Nuotekuirdumbl2Geriamojovande8</vt:lpstr>
      <vt:lpstr>'Forma 13'!VAS084_F_Nuotekuirdumbl2Geriamojovande9</vt:lpstr>
      <vt:lpstr>VAS084_F_Nuotekuirdumbl2Geriamojovande9</vt:lpstr>
      <vt:lpstr>'Forma 13'!VAS084_F_Nuotekuirdumbl2Kitareguliuoja1</vt:lpstr>
      <vt:lpstr>VAS084_F_Nuotekuirdumbl2Kitareguliuoja1</vt:lpstr>
      <vt:lpstr>'Forma 13'!VAS084_F_Nuotekuirdumbl2Kitosveiklosne1</vt:lpstr>
      <vt:lpstr>VAS084_F_Nuotekuirdumbl2Kitosveiklosne1</vt:lpstr>
      <vt:lpstr>'Forma 13'!VAS084_F_Nuotekuirdumbl2Nuotekudumblot1</vt:lpstr>
      <vt:lpstr>VAS084_F_Nuotekuirdumbl2Nuotekudumblot1</vt:lpstr>
      <vt:lpstr>'Forma 13'!VAS084_F_Nuotekuirdumbl2Nuotekusurinki1</vt:lpstr>
      <vt:lpstr>VAS084_F_Nuotekuirdumbl2Nuotekusurinki1</vt:lpstr>
      <vt:lpstr>'Forma 13'!VAS084_F_Nuotekuirdumbl2Nuotekuvalymas1</vt:lpstr>
      <vt:lpstr>VAS084_F_Nuotekuirdumbl2Nuotekuvalymas1</vt:lpstr>
      <vt:lpstr>'Forma 13'!VAS084_F_Nuotekuirdumbl2Pavirsiniunuot1</vt:lpstr>
      <vt:lpstr>VAS084_F_Nuotekuirdumbl2Pavirsiniunuot1</vt:lpstr>
      <vt:lpstr>'Forma 13'!VAS084_F_Nuotekuirdumbl3Apskaitosveikla1</vt:lpstr>
      <vt:lpstr>VAS084_F_Nuotekuirdumbl3Apskaitosveikla1</vt:lpstr>
      <vt:lpstr>'Forma 13'!VAS084_F_Nuotekuirdumbl3Geriamojovande7</vt:lpstr>
      <vt:lpstr>VAS084_F_Nuotekuirdumbl3Geriamojovande7</vt:lpstr>
      <vt:lpstr>'Forma 13'!VAS084_F_Nuotekuirdumbl3Geriamojovande8</vt:lpstr>
      <vt:lpstr>VAS084_F_Nuotekuirdumbl3Geriamojovande8</vt:lpstr>
      <vt:lpstr>'Forma 13'!VAS084_F_Nuotekuirdumbl3Geriamojovande9</vt:lpstr>
      <vt:lpstr>VAS084_F_Nuotekuirdumbl3Geriamojovande9</vt:lpstr>
      <vt:lpstr>'Forma 13'!VAS084_F_Nuotekuirdumbl3Kitareguliuoja1</vt:lpstr>
      <vt:lpstr>VAS084_F_Nuotekuirdumbl3Kitareguliuoja1</vt:lpstr>
      <vt:lpstr>'Forma 13'!VAS084_F_Nuotekuirdumbl3Kitosveiklosne1</vt:lpstr>
      <vt:lpstr>VAS084_F_Nuotekuirdumbl3Kitosveiklosne1</vt:lpstr>
      <vt:lpstr>'Forma 13'!VAS084_F_Nuotekuirdumbl3Nuotekudumblot1</vt:lpstr>
      <vt:lpstr>VAS084_F_Nuotekuirdumbl3Nuotekudumblot1</vt:lpstr>
      <vt:lpstr>'Forma 13'!VAS084_F_Nuotekuirdumbl3Nuotekusurinki1</vt:lpstr>
      <vt:lpstr>VAS084_F_Nuotekuirdumbl3Nuotekusurinki1</vt:lpstr>
      <vt:lpstr>'Forma 13'!VAS084_F_Nuotekuirdumbl3Nuotekuvalymas1</vt:lpstr>
      <vt:lpstr>VAS084_F_Nuotekuirdumbl3Nuotekuvalymas1</vt:lpstr>
      <vt:lpstr>'Forma 13'!VAS084_F_Nuotekuirdumbl3Pavirsiniunuot1</vt:lpstr>
      <vt:lpstr>VAS084_F_Nuotekuirdumbl3Pavirsiniunuot1</vt:lpstr>
      <vt:lpstr>'Forma 13'!VAS084_F_Pastataiadmini1Apskaitosveikla1</vt:lpstr>
      <vt:lpstr>VAS084_F_Pastataiadmini1Apskaitosveikla1</vt:lpstr>
      <vt:lpstr>'Forma 13'!VAS084_F_Pastataiadmini1Geriamojovande7</vt:lpstr>
      <vt:lpstr>VAS084_F_Pastataiadmini1Geriamojovande7</vt:lpstr>
      <vt:lpstr>'Forma 13'!VAS084_F_Pastataiadmini1Geriamojovande8</vt:lpstr>
      <vt:lpstr>VAS084_F_Pastataiadmini1Geriamojovande8</vt:lpstr>
      <vt:lpstr>'Forma 13'!VAS084_F_Pastataiadmini1Geriamojovande9</vt:lpstr>
      <vt:lpstr>VAS084_F_Pastataiadmini1Geriamojovande9</vt:lpstr>
      <vt:lpstr>'Forma 13'!VAS084_F_Pastataiadmini1Kitareguliuoja1</vt:lpstr>
      <vt:lpstr>VAS084_F_Pastataiadmini1Kitareguliuoja1</vt:lpstr>
      <vt:lpstr>'Forma 13'!VAS084_F_Pastataiadmini1Kitosveiklosne1</vt:lpstr>
      <vt:lpstr>VAS084_F_Pastataiadmini1Kitosveiklosne1</vt:lpstr>
      <vt:lpstr>'Forma 13'!VAS084_F_Pastataiadmini1Nuotekudumblot1</vt:lpstr>
      <vt:lpstr>VAS084_F_Pastataiadmini1Nuotekudumblot1</vt:lpstr>
      <vt:lpstr>'Forma 13'!VAS084_F_Pastataiadmini1Nuotekusurinki1</vt:lpstr>
      <vt:lpstr>VAS084_F_Pastataiadmini1Nuotekusurinki1</vt:lpstr>
      <vt:lpstr>'Forma 13'!VAS084_F_Pastataiadmini1Nuotekuvalymas1</vt:lpstr>
      <vt:lpstr>VAS084_F_Pastataiadmini1Nuotekuvalymas1</vt:lpstr>
      <vt:lpstr>'Forma 13'!VAS084_F_Pastataiadmini1Pavirsiniunuot1</vt:lpstr>
      <vt:lpstr>VAS084_F_Pastataiadmini1Pavirsiniunuot1</vt:lpstr>
      <vt:lpstr>'Forma 13'!VAS084_F_Pastataiadmini2Apskaitosveikla1</vt:lpstr>
      <vt:lpstr>VAS084_F_Pastataiadmini2Apskaitosveikla1</vt:lpstr>
      <vt:lpstr>'Forma 13'!VAS084_F_Pastataiadmini2Geriamojovande7</vt:lpstr>
      <vt:lpstr>VAS084_F_Pastataiadmini2Geriamojovande7</vt:lpstr>
      <vt:lpstr>'Forma 13'!VAS084_F_Pastataiadmini2Geriamojovande8</vt:lpstr>
      <vt:lpstr>VAS084_F_Pastataiadmini2Geriamojovande8</vt:lpstr>
      <vt:lpstr>'Forma 13'!VAS084_F_Pastataiadmini2Geriamojovande9</vt:lpstr>
      <vt:lpstr>VAS084_F_Pastataiadmini2Geriamojovande9</vt:lpstr>
      <vt:lpstr>'Forma 13'!VAS084_F_Pastataiadmini2Kitareguliuoja1</vt:lpstr>
      <vt:lpstr>VAS084_F_Pastataiadmini2Kitareguliuoja1</vt:lpstr>
      <vt:lpstr>'Forma 13'!VAS084_F_Pastataiadmini2Kitosveiklosne1</vt:lpstr>
      <vt:lpstr>VAS084_F_Pastataiadmini2Kitosveiklosne1</vt:lpstr>
      <vt:lpstr>'Forma 13'!VAS084_F_Pastataiadmini2Nuotekudumblot1</vt:lpstr>
      <vt:lpstr>VAS084_F_Pastataiadmini2Nuotekudumblot1</vt:lpstr>
      <vt:lpstr>'Forma 13'!VAS084_F_Pastataiadmini2Nuotekusurinki1</vt:lpstr>
      <vt:lpstr>VAS084_F_Pastataiadmini2Nuotekusurinki1</vt:lpstr>
      <vt:lpstr>'Forma 13'!VAS084_F_Pastataiadmini2Nuotekuvalymas1</vt:lpstr>
      <vt:lpstr>VAS084_F_Pastataiadmini2Nuotekuvalymas1</vt:lpstr>
      <vt:lpstr>'Forma 13'!VAS084_F_Pastataiadmini2Pavirsiniunuot1</vt:lpstr>
      <vt:lpstr>VAS084_F_Pastataiadmini2Pavirsiniunuot1</vt:lpstr>
      <vt:lpstr>'Forma 13'!VAS084_F_Pastataiadmini3Apskaitosveikla1</vt:lpstr>
      <vt:lpstr>VAS084_F_Pastataiadmini3Apskaitosveikla1</vt:lpstr>
      <vt:lpstr>'Forma 13'!VAS084_F_Pastataiadmini3Geriamojovande7</vt:lpstr>
      <vt:lpstr>VAS084_F_Pastataiadmini3Geriamojovande7</vt:lpstr>
      <vt:lpstr>'Forma 13'!VAS084_F_Pastataiadmini3Geriamojovande8</vt:lpstr>
      <vt:lpstr>VAS084_F_Pastataiadmini3Geriamojovande8</vt:lpstr>
      <vt:lpstr>'Forma 13'!VAS084_F_Pastataiadmini3Geriamojovande9</vt:lpstr>
      <vt:lpstr>VAS084_F_Pastataiadmini3Geriamojovande9</vt:lpstr>
      <vt:lpstr>'Forma 13'!VAS084_F_Pastataiadmini3Kitareguliuoja1</vt:lpstr>
      <vt:lpstr>VAS084_F_Pastataiadmini3Kitareguliuoja1</vt:lpstr>
      <vt:lpstr>'Forma 13'!VAS084_F_Pastataiadmini3Kitosveiklosne1</vt:lpstr>
      <vt:lpstr>VAS084_F_Pastataiadmini3Kitosveiklosne1</vt:lpstr>
      <vt:lpstr>'Forma 13'!VAS084_F_Pastataiadmini3Nuotekudumblot1</vt:lpstr>
      <vt:lpstr>VAS084_F_Pastataiadmini3Nuotekudumblot1</vt:lpstr>
      <vt:lpstr>'Forma 13'!VAS084_F_Pastataiadmini3Nuotekusurinki1</vt:lpstr>
      <vt:lpstr>VAS084_F_Pastataiadmini3Nuotekusurinki1</vt:lpstr>
      <vt:lpstr>'Forma 13'!VAS084_F_Pastataiadmini3Nuotekuvalymas1</vt:lpstr>
      <vt:lpstr>VAS084_F_Pastataiadmini3Nuotekuvalymas1</vt:lpstr>
      <vt:lpstr>'Forma 13'!VAS084_F_Pastataiadmini3Pavirsiniunuot1</vt:lpstr>
      <vt:lpstr>VAS084_F_Pastataiadmini3Pavirsiniunuot1</vt:lpstr>
      <vt:lpstr>'Forma 13'!VAS084_F_Pastataiirstat1Apskaitosveikla1</vt:lpstr>
      <vt:lpstr>VAS084_F_Pastataiirstat1Apskaitosveikla1</vt:lpstr>
      <vt:lpstr>'Forma 13'!VAS084_F_Pastataiirstat1Geriamojovande7</vt:lpstr>
      <vt:lpstr>VAS084_F_Pastataiirstat1Geriamojovande7</vt:lpstr>
      <vt:lpstr>'Forma 13'!VAS084_F_Pastataiirstat1Geriamojovande8</vt:lpstr>
      <vt:lpstr>VAS084_F_Pastataiirstat1Geriamojovande8</vt:lpstr>
      <vt:lpstr>'Forma 13'!VAS084_F_Pastataiirstat1Geriamojovande9</vt:lpstr>
      <vt:lpstr>VAS084_F_Pastataiirstat1Geriamojovande9</vt:lpstr>
      <vt:lpstr>'Forma 13'!VAS084_F_Pastataiirstat1Kitareguliuoja1</vt:lpstr>
      <vt:lpstr>VAS084_F_Pastataiirstat1Kitareguliuoja1</vt:lpstr>
      <vt:lpstr>'Forma 13'!VAS084_F_Pastataiirstat1Kitosveiklosne1</vt:lpstr>
      <vt:lpstr>VAS084_F_Pastataiirstat1Kitosveiklosne1</vt:lpstr>
      <vt:lpstr>'Forma 13'!VAS084_F_Pastataiirstat1Nuotekudumblot1</vt:lpstr>
      <vt:lpstr>VAS084_F_Pastataiirstat1Nuotekudumblot1</vt:lpstr>
      <vt:lpstr>'Forma 13'!VAS084_F_Pastataiirstat1Nuotekusurinki1</vt:lpstr>
      <vt:lpstr>VAS084_F_Pastataiirstat1Nuotekusurinki1</vt:lpstr>
      <vt:lpstr>'Forma 13'!VAS084_F_Pastataiirstat1Nuotekuvalymas1</vt:lpstr>
      <vt:lpstr>VAS084_F_Pastataiirstat1Nuotekuvalymas1</vt:lpstr>
      <vt:lpstr>'Forma 13'!VAS084_F_Pastataiirstat1Pavirsiniunuot1</vt:lpstr>
      <vt:lpstr>VAS084_F_Pastataiirstat1Pavirsiniunuot1</vt:lpstr>
      <vt:lpstr>'Forma 13'!VAS084_F_Pastataiirstat2Apskaitosveikla1</vt:lpstr>
      <vt:lpstr>VAS084_F_Pastataiirstat2Apskaitosveikla1</vt:lpstr>
      <vt:lpstr>'Forma 13'!VAS084_F_Pastataiirstat2Geriamojovande7</vt:lpstr>
      <vt:lpstr>VAS084_F_Pastataiirstat2Geriamojovande7</vt:lpstr>
      <vt:lpstr>'Forma 13'!VAS084_F_Pastataiirstat2Geriamojovande8</vt:lpstr>
      <vt:lpstr>VAS084_F_Pastataiirstat2Geriamojovande8</vt:lpstr>
      <vt:lpstr>'Forma 13'!VAS084_F_Pastataiirstat2Geriamojovande9</vt:lpstr>
      <vt:lpstr>VAS084_F_Pastataiirstat2Geriamojovande9</vt:lpstr>
      <vt:lpstr>'Forma 13'!VAS084_F_Pastataiirstat2Kitareguliuoja1</vt:lpstr>
      <vt:lpstr>VAS084_F_Pastataiirstat2Kitareguliuoja1</vt:lpstr>
      <vt:lpstr>'Forma 13'!VAS084_F_Pastataiirstat2Kitosveiklosne1</vt:lpstr>
      <vt:lpstr>VAS084_F_Pastataiirstat2Kitosveiklosne1</vt:lpstr>
      <vt:lpstr>'Forma 13'!VAS084_F_Pastataiirstat2Nuotekudumblot1</vt:lpstr>
      <vt:lpstr>VAS084_F_Pastataiirstat2Nuotekudumblot1</vt:lpstr>
      <vt:lpstr>'Forma 13'!VAS084_F_Pastataiirstat2Nuotekusurinki1</vt:lpstr>
      <vt:lpstr>VAS084_F_Pastataiirstat2Nuotekusurinki1</vt:lpstr>
      <vt:lpstr>'Forma 13'!VAS084_F_Pastataiirstat2Nuotekuvalymas1</vt:lpstr>
      <vt:lpstr>VAS084_F_Pastataiirstat2Nuotekuvalymas1</vt:lpstr>
      <vt:lpstr>'Forma 13'!VAS084_F_Pastataiirstat2Pavirsiniunuot1</vt:lpstr>
      <vt:lpstr>VAS084_F_Pastataiirstat2Pavirsiniunuot1</vt:lpstr>
      <vt:lpstr>'Forma 13'!VAS084_F_Pastataiirstat3Apskaitosveikla1</vt:lpstr>
      <vt:lpstr>VAS084_F_Pastataiirstat3Apskaitosveikla1</vt:lpstr>
      <vt:lpstr>'Forma 13'!VAS084_F_Pastataiirstat3Geriamojovande7</vt:lpstr>
      <vt:lpstr>VAS084_F_Pastataiirstat3Geriamojovande7</vt:lpstr>
      <vt:lpstr>'Forma 13'!VAS084_F_Pastataiirstat3Geriamojovande8</vt:lpstr>
      <vt:lpstr>VAS084_F_Pastataiirstat3Geriamojovande8</vt:lpstr>
      <vt:lpstr>'Forma 13'!VAS084_F_Pastataiirstat3Geriamojovande9</vt:lpstr>
      <vt:lpstr>VAS084_F_Pastataiirstat3Geriamojovande9</vt:lpstr>
      <vt:lpstr>'Forma 13'!VAS084_F_Pastataiirstat3Kitareguliuoja1</vt:lpstr>
      <vt:lpstr>VAS084_F_Pastataiirstat3Kitareguliuoja1</vt:lpstr>
      <vt:lpstr>'Forma 13'!VAS084_F_Pastataiirstat3Kitosveiklosne1</vt:lpstr>
      <vt:lpstr>VAS084_F_Pastataiirstat3Kitosveiklosne1</vt:lpstr>
      <vt:lpstr>'Forma 13'!VAS084_F_Pastataiirstat3Nuotekudumblot1</vt:lpstr>
      <vt:lpstr>VAS084_F_Pastataiirstat3Nuotekudumblot1</vt:lpstr>
      <vt:lpstr>'Forma 13'!VAS084_F_Pastataiirstat3Nuotekusurinki1</vt:lpstr>
      <vt:lpstr>VAS084_F_Pastataiirstat3Nuotekusurinki1</vt:lpstr>
      <vt:lpstr>'Forma 13'!VAS084_F_Pastataiirstat3Nuotekuvalymas1</vt:lpstr>
      <vt:lpstr>VAS084_F_Pastataiirstat3Nuotekuvalymas1</vt:lpstr>
      <vt:lpstr>'Forma 13'!VAS084_F_Pastataiirstat3Pavirsiniunuot1</vt:lpstr>
      <vt:lpstr>VAS084_F_Pastataiirstat3Pavirsiniunuot1</vt:lpstr>
      <vt:lpstr>'Forma 13'!VAS084_F_Saulessviesose1Apskaitosveikla1</vt:lpstr>
      <vt:lpstr>VAS084_F_Saulessviesose1Apskaitosveikla1</vt:lpstr>
      <vt:lpstr>'Forma 13'!VAS084_F_Saulessviesose1Geriamojovande7</vt:lpstr>
      <vt:lpstr>VAS084_F_Saulessviesose1Geriamojovande7</vt:lpstr>
      <vt:lpstr>'Forma 13'!VAS084_F_Saulessviesose1Geriamojovande8</vt:lpstr>
      <vt:lpstr>VAS084_F_Saulessviesose1Geriamojovande8</vt:lpstr>
      <vt:lpstr>'Forma 13'!VAS084_F_Saulessviesose1Geriamojovande9</vt:lpstr>
      <vt:lpstr>VAS084_F_Saulessviesose1Geriamojovande9</vt:lpstr>
      <vt:lpstr>'Forma 13'!VAS084_F_Saulessviesose1Kitareguliuoja1</vt:lpstr>
      <vt:lpstr>VAS084_F_Saulessviesose1Kitareguliuoja1</vt:lpstr>
      <vt:lpstr>'Forma 13'!VAS084_F_Saulessviesose1Kitosveiklosne1</vt:lpstr>
      <vt:lpstr>VAS084_F_Saulessviesose1Kitosveiklosne1</vt:lpstr>
      <vt:lpstr>'Forma 13'!VAS084_F_Saulessviesose1Nuotekudumblot1</vt:lpstr>
      <vt:lpstr>VAS084_F_Saulessviesose1Nuotekudumblot1</vt:lpstr>
      <vt:lpstr>'Forma 13'!VAS084_F_Saulessviesose1Nuotekusurinki1</vt:lpstr>
      <vt:lpstr>VAS084_F_Saulessviesose1Nuotekusurinki1</vt:lpstr>
      <vt:lpstr>'Forma 13'!VAS084_F_Saulessviesose1Nuotekuvalymas1</vt:lpstr>
      <vt:lpstr>VAS084_F_Saulessviesose1Nuotekuvalymas1</vt:lpstr>
      <vt:lpstr>'Forma 13'!VAS084_F_Saulessviesose1Pavirsiniunuot1</vt:lpstr>
      <vt:lpstr>VAS084_F_Saulessviesose1Pavirsiniunuot1</vt:lpstr>
      <vt:lpstr>'Forma 13'!VAS084_F_Saulessviesose2Apskaitosveikla1</vt:lpstr>
      <vt:lpstr>VAS084_F_Saulessviesose2Apskaitosveikla1</vt:lpstr>
      <vt:lpstr>'Forma 13'!VAS084_F_Saulessviesose2Geriamojovande7</vt:lpstr>
      <vt:lpstr>VAS084_F_Saulessviesose2Geriamojovande7</vt:lpstr>
      <vt:lpstr>'Forma 13'!VAS084_F_Saulessviesose2Geriamojovande8</vt:lpstr>
      <vt:lpstr>VAS084_F_Saulessviesose2Geriamojovande8</vt:lpstr>
      <vt:lpstr>'Forma 13'!VAS084_F_Saulessviesose2Geriamojovande9</vt:lpstr>
      <vt:lpstr>VAS084_F_Saulessviesose2Geriamojovande9</vt:lpstr>
      <vt:lpstr>'Forma 13'!VAS084_F_Saulessviesose2Kitareguliuoja1</vt:lpstr>
      <vt:lpstr>VAS084_F_Saulessviesose2Kitareguliuoja1</vt:lpstr>
      <vt:lpstr>'Forma 13'!VAS084_F_Saulessviesose2Kitosveiklosne1</vt:lpstr>
      <vt:lpstr>VAS084_F_Saulessviesose2Kitosveiklosne1</vt:lpstr>
      <vt:lpstr>'Forma 13'!VAS084_F_Saulessviesose2Nuotekudumblot1</vt:lpstr>
      <vt:lpstr>VAS084_F_Saulessviesose2Nuotekudumblot1</vt:lpstr>
      <vt:lpstr>'Forma 13'!VAS084_F_Saulessviesose2Nuotekusurinki1</vt:lpstr>
      <vt:lpstr>VAS084_F_Saulessviesose2Nuotekusurinki1</vt:lpstr>
      <vt:lpstr>'Forma 13'!VAS084_F_Saulessviesose2Nuotekuvalymas1</vt:lpstr>
      <vt:lpstr>VAS084_F_Saulessviesose2Nuotekuvalymas1</vt:lpstr>
      <vt:lpstr>'Forma 13'!VAS084_F_Saulessviesose2Pavirsiniunuot1</vt:lpstr>
      <vt:lpstr>VAS084_F_Saulessviesose2Pavirsiniunuot1</vt:lpstr>
      <vt:lpstr>'Forma 13'!VAS084_F_Saulessviesose3Apskaitosveikla1</vt:lpstr>
      <vt:lpstr>VAS084_F_Saulessviesose3Apskaitosveikla1</vt:lpstr>
      <vt:lpstr>'Forma 13'!VAS084_F_Saulessviesose3Geriamojovande7</vt:lpstr>
      <vt:lpstr>VAS084_F_Saulessviesose3Geriamojovande7</vt:lpstr>
      <vt:lpstr>'Forma 13'!VAS084_F_Saulessviesose3Geriamojovande8</vt:lpstr>
      <vt:lpstr>VAS084_F_Saulessviesose3Geriamojovande8</vt:lpstr>
      <vt:lpstr>'Forma 13'!VAS084_F_Saulessviesose3Geriamojovande9</vt:lpstr>
      <vt:lpstr>VAS084_F_Saulessviesose3Geriamojovande9</vt:lpstr>
      <vt:lpstr>'Forma 13'!VAS084_F_Saulessviesose3Kitareguliuoja1</vt:lpstr>
      <vt:lpstr>VAS084_F_Saulessviesose3Kitareguliuoja1</vt:lpstr>
      <vt:lpstr>'Forma 13'!VAS084_F_Saulessviesose3Kitosveiklosne1</vt:lpstr>
      <vt:lpstr>VAS084_F_Saulessviesose3Kitosveiklosne1</vt:lpstr>
      <vt:lpstr>'Forma 13'!VAS084_F_Saulessviesose3Nuotekudumblot1</vt:lpstr>
      <vt:lpstr>VAS084_F_Saulessviesose3Nuotekudumblot1</vt:lpstr>
      <vt:lpstr>'Forma 13'!VAS084_F_Saulessviesose3Nuotekusurinki1</vt:lpstr>
      <vt:lpstr>VAS084_F_Saulessviesose3Nuotekusurinki1</vt:lpstr>
      <vt:lpstr>'Forma 13'!VAS084_F_Saulessviesose3Nuotekuvalymas1</vt:lpstr>
      <vt:lpstr>VAS084_F_Saulessviesose3Nuotekuvalymas1</vt:lpstr>
      <vt:lpstr>'Forma 13'!VAS084_F_Saulessviesose3Pavirsiniunuot1</vt:lpstr>
      <vt:lpstr>VAS084_F_Saulessviesose3Pavirsiniunuot1</vt:lpstr>
      <vt:lpstr>'Forma 13'!VAS084_F_Silumosatsiska1Apskaitosveikla1</vt:lpstr>
      <vt:lpstr>VAS084_F_Silumosatsiska1Apskaitosveikla1</vt:lpstr>
      <vt:lpstr>'Forma 13'!VAS084_F_Silumosatsiska1Geriamojovande7</vt:lpstr>
      <vt:lpstr>VAS084_F_Silumosatsiska1Geriamojovande7</vt:lpstr>
      <vt:lpstr>'Forma 13'!VAS084_F_Silumosatsiska1Geriamojovande8</vt:lpstr>
      <vt:lpstr>VAS084_F_Silumosatsiska1Geriamojovande8</vt:lpstr>
      <vt:lpstr>'Forma 13'!VAS084_F_Silumosatsiska1Geriamojovande9</vt:lpstr>
      <vt:lpstr>VAS084_F_Silumosatsiska1Geriamojovande9</vt:lpstr>
      <vt:lpstr>'Forma 13'!VAS084_F_Silumosatsiska1Kitareguliuoja1</vt:lpstr>
      <vt:lpstr>VAS084_F_Silumosatsiska1Kitareguliuoja1</vt:lpstr>
      <vt:lpstr>'Forma 13'!VAS084_F_Silumosatsiska1Kitosveiklosne1</vt:lpstr>
      <vt:lpstr>VAS084_F_Silumosatsiska1Kitosveiklosne1</vt:lpstr>
      <vt:lpstr>'Forma 13'!VAS084_F_Silumosatsiska1Nuotekudumblot1</vt:lpstr>
      <vt:lpstr>VAS084_F_Silumosatsiska1Nuotekudumblot1</vt:lpstr>
      <vt:lpstr>'Forma 13'!VAS084_F_Silumosatsiska1Nuotekusurinki1</vt:lpstr>
      <vt:lpstr>VAS084_F_Silumosatsiska1Nuotekusurinki1</vt:lpstr>
      <vt:lpstr>'Forma 13'!VAS084_F_Silumosatsiska1Nuotekuvalymas1</vt:lpstr>
      <vt:lpstr>VAS084_F_Silumosatsiska1Nuotekuvalymas1</vt:lpstr>
      <vt:lpstr>'Forma 13'!VAS084_F_Silumosatsiska1Pavirsiniunuot1</vt:lpstr>
      <vt:lpstr>VAS084_F_Silumosatsiska1Pavirsiniunuot1</vt:lpstr>
      <vt:lpstr>'Forma 13'!VAS084_F_Silumosatsiska2Apskaitosveikla1</vt:lpstr>
      <vt:lpstr>VAS084_F_Silumosatsiska2Apskaitosveikla1</vt:lpstr>
      <vt:lpstr>'Forma 13'!VAS084_F_Silumosatsiska2Geriamojovande7</vt:lpstr>
      <vt:lpstr>VAS084_F_Silumosatsiska2Geriamojovande7</vt:lpstr>
      <vt:lpstr>'Forma 13'!VAS084_F_Silumosatsiska2Geriamojovande8</vt:lpstr>
      <vt:lpstr>VAS084_F_Silumosatsiska2Geriamojovande8</vt:lpstr>
      <vt:lpstr>'Forma 13'!VAS084_F_Silumosatsiska2Geriamojovande9</vt:lpstr>
      <vt:lpstr>VAS084_F_Silumosatsiska2Geriamojovande9</vt:lpstr>
      <vt:lpstr>'Forma 13'!VAS084_F_Silumosatsiska2Kitareguliuoja1</vt:lpstr>
      <vt:lpstr>VAS084_F_Silumosatsiska2Kitareguliuoja1</vt:lpstr>
      <vt:lpstr>'Forma 13'!VAS084_F_Silumosatsiska2Kitosveiklosne1</vt:lpstr>
      <vt:lpstr>VAS084_F_Silumosatsiska2Kitosveiklosne1</vt:lpstr>
      <vt:lpstr>'Forma 13'!VAS084_F_Silumosatsiska2Nuotekudumblot1</vt:lpstr>
      <vt:lpstr>VAS084_F_Silumosatsiska2Nuotekudumblot1</vt:lpstr>
      <vt:lpstr>'Forma 13'!VAS084_F_Silumosatsiska2Nuotekusurinki1</vt:lpstr>
      <vt:lpstr>VAS084_F_Silumosatsiska2Nuotekusurinki1</vt:lpstr>
      <vt:lpstr>'Forma 13'!VAS084_F_Silumosatsiska2Nuotekuvalymas1</vt:lpstr>
      <vt:lpstr>VAS084_F_Silumosatsiska2Nuotekuvalymas1</vt:lpstr>
      <vt:lpstr>'Forma 13'!VAS084_F_Silumosatsiska2Pavirsiniunuot1</vt:lpstr>
      <vt:lpstr>VAS084_F_Silumosatsiska2Pavirsiniunuot1</vt:lpstr>
      <vt:lpstr>'Forma 13'!VAS084_F_Silumosatsiska3Apskaitosveikla1</vt:lpstr>
      <vt:lpstr>VAS084_F_Silumosatsiska3Apskaitosveikla1</vt:lpstr>
      <vt:lpstr>'Forma 13'!VAS084_F_Silumosatsiska3Geriamojovande7</vt:lpstr>
      <vt:lpstr>VAS084_F_Silumosatsiska3Geriamojovande7</vt:lpstr>
      <vt:lpstr>'Forma 13'!VAS084_F_Silumosatsiska3Geriamojovande8</vt:lpstr>
      <vt:lpstr>VAS084_F_Silumosatsiska3Geriamojovande8</vt:lpstr>
      <vt:lpstr>'Forma 13'!VAS084_F_Silumosatsiska3Geriamojovande9</vt:lpstr>
      <vt:lpstr>VAS084_F_Silumosatsiska3Geriamojovande9</vt:lpstr>
      <vt:lpstr>'Forma 13'!VAS084_F_Silumosatsiska3Kitareguliuoja1</vt:lpstr>
      <vt:lpstr>VAS084_F_Silumosatsiska3Kitareguliuoja1</vt:lpstr>
      <vt:lpstr>'Forma 13'!VAS084_F_Silumosatsiska3Kitosveiklosne1</vt:lpstr>
      <vt:lpstr>VAS084_F_Silumosatsiska3Kitosveiklosne1</vt:lpstr>
      <vt:lpstr>'Forma 13'!VAS084_F_Silumosatsiska3Nuotekudumblot1</vt:lpstr>
      <vt:lpstr>VAS084_F_Silumosatsiska3Nuotekudumblot1</vt:lpstr>
      <vt:lpstr>'Forma 13'!VAS084_F_Silumosatsiska3Nuotekusurinki1</vt:lpstr>
      <vt:lpstr>VAS084_F_Silumosatsiska3Nuotekusurinki1</vt:lpstr>
      <vt:lpstr>'Forma 13'!VAS084_F_Silumosatsiska3Nuotekuvalymas1</vt:lpstr>
      <vt:lpstr>VAS084_F_Silumosatsiska3Nuotekuvalymas1</vt:lpstr>
      <vt:lpstr>'Forma 13'!VAS084_F_Silumosatsiska3Pavirsiniunuot1</vt:lpstr>
      <vt:lpstr>VAS084_F_Silumosatsiska3Pavirsiniunuot1</vt:lpstr>
      <vt:lpstr>'Forma 13'!VAS084_F_Silumosirkarst1Apskaitosveikla1</vt:lpstr>
      <vt:lpstr>VAS084_F_Silumosirkarst1Apskaitosveikla1</vt:lpstr>
      <vt:lpstr>'Forma 13'!VAS084_F_Silumosirkarst1Geriamojovande7</vt:lpstr>
      <vt:lpstr>VAS084_F_Silumosirkarst1Geriamojovande7</vt:lpstr>
      <vt:lpstr>'Forma 13'!VAS084_F_Silumosirkarst1Geriamojovande8</vt:lpstr>
      <vt:lpstr>VAS084_F_Silumosirkarst1Geriamojovande8</vt:lpstr>
      <vt:lpstr>'Forma 13'!VAS084_F_Silumosirkarst1Geriamojovande9</vt:lpstr>
      <vt:lpstr>VAS084_F_Silumosirkarst1Geriamojovande9</vt:lpstr>
      <vt:lpstr>'Forma 13'!VAS084_F_Silumosirkarst1Kitareguliuoja1</vt:lpstr>
      <vt:lpstr>VAS084_F_Silumosirkarst1Kitareguliuoja1</vt:lpstr>
      <vt:lpstr>'Forma 13'!VAS084_F_Silumosirkarst1Kitosveiklosne1</vt:lpstr>
      <vt:lpstr>VAS084_F_Silumosirkarst1Kitosveiklosne1</vt:lpstr>
      <vt:lpstr>'Forma 13'!VAS084_F_Silumosirkarst1Nuotekudumblot1</vt:lpstr>
      <vt:lpstr>VAS084_F_Silumosirkarst1Nuotekudumblot1</vt:lpstr>
      <vt:lpstr>'Forma 13'!VAS084_F_Silumosirkarst1Nuotekusurinki1</vt:lpstr>
      <vt:lpstr>VAS084_F_Silumosirkarst1Nuotekusurinki1</vt:lpstr>
      <vt:lpstr>'Forma 13'!VAS084_F_Silumosirkarst1Nuotekuvalymas1</vt:lpstr>
      <vt:lpstr>VAS084_F_Silumosirkarst1Nuotekuvalymas1</vt:lpstr>
      <vt:lpstr>'Forma 13'!VAS084_F_Silumosirkarst1Pavirsiniunuot1</vt:lpstr>
      <vt:lpstr>VAS084_F_Silumosirkarst1Pavirsiniunuot1</vt:lpstr>
      <vt:lpstr>'Forma 13'!VAS084_F_Silumosirkarst2Apskaitosveikla1</vt:lpstr>
      <vt:lpstr>VAS084_F_Silumosirkarst2Apskaitosveikla1</vt:lpstr>
      <vt:lpstr>'Forma 13'!VAS084_F_Silumosirkarst2Geriamojovande7</vt:lpstr>
      <vt:lpstr>VAS084_F_Silumosirkarst2Geriamojovande7</vt:lpstr>
      <vt:lpstr>'Forma 13'!VAS084_F_Silumosirkarst2Geriamojovande8</vt:lpstr>
      <vt:lpstr>VAS084_F_Silumosirkarst2Geriamojovande8</vt:lpstr>
      <vt:lpstr>'Forma 13'!VAS084_F_Silumosirkarst2Geriamojovande9</vt:lpstr>
      <vt:lpstr>VAS084_F_Silumosirkarst2Geriamojovande9</vt:lpstr>
      <vt:lpstr>'Forma 13'!VAS084_F_Silumosirkarst2Kitareguliuoja1</vt:lpstr>
      <vt:lpstr>VAS084_F_Silumosirkarst2Kitareguliuoja1</vt:lpstr>
      <vt:lpstr>'Forma 13'!VAS084_F_Silumosirkarst2Kitosveiklosne1</vt:lpstr>
      <vt:lpstr>VAS084_F_Silumosirkarst2Kitosveiklosne1</vt:lpstr>
      <vt:lpstr>'Forma 13'!VAS084_F_Silumosirkarst2Nuotekudumblot1</vt:lpstr>
      <vt:lpstr>VAS084_F_Silumosirkarst2Nuotekudumblot1</vt:lpstr>
      <vt:lpstr>'Forma 13'!VAS084_F_Silumosirkarst2Nuotekusurinki1</vt:lpstr>
      <vt:lpstr>VAS084_F_Silumosirkarst2Nuotekusurinki1</vt:lpstr>
      <vt:lpstr>'Forma 13'!VAS084_F_Silumosirkarst2Nuotekuvalymas1</vt:lpstr>
      <vt:lpstr>VAS084_F_Silumosirkarst2Nuotekuvalymas1</vt:lpstr>
      <vt:lpstr>'Forma 13'!VAS084_F_Silumosirkarst2Pavirsiniunuot1</vt:lpstr>
      <vt:lpstr>VAS084_F_Silumosirkarst2Pavirsiniunuot1</vt:lpstr>
      <vt:lpstr>'Forma 13'!VAS084_F_Silumosirkarst3Apskaitosveikla1</vt:lpstr>
      <vt:lpstr>VAS084_F_Silumosirkarst3Apskaitosveikla1</vt:lpstr>
      <vt:lpstr>'Forma 13'!VAS084_F_Silumosirkarst3Geriamojovande7</vt:lpstr>
      <vt:lpstr>VAS084_F_Silumosirkarst3Geriamojovande7</vt:lpstr>
      <vt:lpstr>'Forma 13'!VAS084_F_Silumosirkarst3Geriamojovande8</vt:lpstr>
      <vt:lpstr>VAS084_F_Silumosirkarst3Geriamojovande8</vt:lpstr>
      <vt:lpstr>'Forma 13'!VAS084_F_Silumosirkarst3Geriamojovande9</vt:lpstr>
      <vt:lpstr>VAS084_F_Silumosirkarst3Geriamojovande9</vt:lpstr>
      <vt:lpstr>'Forma 13'!VAS084_F_Silumosirkarst3Kitareguliuoja1</vt:lpstr>
      <vt:lpstr>VAS084_F_Silumosirkarst3Kitareguliuoja1</vt:lpstr>
      <vt:lpstr>'Forma 13'!VAS084_F_Silumosirkarst3Kitosveiklosne1</vt:lpstr>
      <vt:lpstr>VAS084_F_Silumosirkarst3Kitosveiklosne1</vt:lpstr>
      <vt:lpstr>'Forma 13'!VAS084_F_Silumosirkarst3Nuotekudumblot1</vt:lpstr>
      <vt:lpstr>VAS084_F_Silumosirkarst3Nuotekudumblot1</vt:lpstr>
      <vt:lpstr>'Forma 13'!VAS084_F_Silumosirkarst3Nuotekusurinki1</vt:lpstr>
      <vt:lpstr>VAS084_F_Silumosirkarst3Nuotekusurinki1</vt:lpstr>
      <vt:lpstr>'Forma 13'!VAS084_F_Silumosirkarst3Nuotekuvalymas1</vt:lpstr>
      <vt:lpstr>VAS084_F_Silumosirkarst3Nuotekuvalymas1</vt:lpstr>
      <vt:lpstr>'Forma 13'!VAS084_F_Silumosirkarst3Pavirsiniunuot1</vt:lpstr>
      <vt:lpstr>VAS084_F_Silumosirkarst3Pavirsiniunuot1</vt:lpstr>
      <vt:lpstr>'Forma 13'!VAS084_F_Specprogramine1Apskaitosveikla1</vt:lpstr>
      <vt:lpstr>VAS084_F_Specprogramine1Apskaitosveikla1</vt:lpstr>
      <vt:lpstr>'Forma 13'!VAS084_F_Specprogramine1Geriamojovande7</vt:lpstr>
      <vt:lpstr>VAS084_F_Specprogramine1Geriamojovande7</vt:lpstr>
      <vt:lpstr>'Forma 13'!VAS084_F_Specprogramine1Geriamojovande8</vt:lpstr>
      <vt:lpstr>VAS084_F_Specprogramine1Geriamojovande8</vt:lpstr>
      <vt:lpstr>'Forma 13'!VAS084_F_Specprogramine1Geriamojovande9</vt:lpstr>
      <vt:lpstr>VAS084_F_Specprogramine1Geriamojovande9</vt:lpstr>
      <vt:lpstr>'Forma 13'!VAS084_F_Specprogramine1Kitareguliuoja1</vt:lpstr>
      <vt:lpstr>VAS084_F_Specprogramine1Kitareguliuoja1</vt:lpstr>
      <vt:lpstr>'Forma 13'!VAS084_F_Specprogramine1Kitosveiklosne1</vt:lpstr>
      <vt:lpstr>VAS084_F_Specprogramine1Kitosveiklosne1</vt:lpstr>
      <vt:lpstr>'Forma 13'!VAS084_F_Specprogramine1Nuotekudumblot1</vt:lpstr>
      <vt:lpstr>VAS084_F_Specprogramine1Nuotekudumblot1</vt:lpstr>
      <vt:lpstr>'Forma 13'!VAS084_F_Specprogramine1Nuotekusurinki1</vt:lpstr>
      <vt:lpstr>VAS084_F_Specprogramine1Nuotekusurinki1</vt:lpstr>
      <vt:lpstr>'Forma 13'!VAS084_F_Specprogramine1Nuotekuvalymas1</vt:lpstr>
      <vt:lpstr>VAS084_F_Specprogramine1Nuotekuvalymas1</vt:lpstr>
      <vt:lpstr>'Forma 13'!VAS084_F_Specprogramine1Pavirsiniunuot1</vt:lpstr>
      <vt:lpstr>VAS084_F_Specprogramine1Pavirsiniunuot1</vt:lpstr>
      <vt:lpstr>'Forma 13'!VAS084_F_Specprogramine2Apskaitosveikla1</vt:lpstr>
      <vt:lpstr>VAS084_F_Specprogramine2Apskaitosveikla1</vt:lpstr>
      <vt:lpstr>'Forma 13'!VAS084_F_Specprogramine2Geriamojovande7</vt:lpstr>
      <vt:lpstr>VAS084_F_Specprogramine2Geriamojovande7</vt:lpstr>
      <vt:lpstr>'Forma 13'!VAS084_F_Specprogramine2Geriamojovande8</vt:lpstr>
      <vt:lpstr>VAS084_F_Specprogramine2Geriamojovande8</vt:lpstr>
      <vt:lpstr>'Forma 13'!VAS084_F_Specprogramine2Geriamojovande9</vt:lpstr>
      <vt:lpstr>VAS084_F_Specprogramine2Geriamojovande9</vt:lpstr>
      <vt:lpstr>'Forma 13'!VAS084_F_Specprogramine2Kitareguliuoja1</vt:lpstr>
      <vt:lpstr>VAS084_F_Specprogramine2Kitareguliuoja1</vt:lpstr>
      <vt:lpstr>'Forma 13'!VAS084_F_Specprogramine2Kitosveiklosne1</vt:lpstr>
      <vt:lpstr>VAS084_F_Specprogramine2Kitosveiklosne1</vt:lpstr>
      <vt:lpstr>'Forma 13'!VAS084_F_Specprogramine2Nuotekudumblot1</vt:lpstr>
      <vt:lpstr>VAS084_F_Specprogramine2Nuotekudumblot1</vt:lpstr>
      <vt:lpstr>'Forma 13'!VAS084_F_Specprogramine2Nuotekusurinki1</vt:lpstr>
      <vt:lpstr>VAS084_F_Specprogramine2Nuotekusurinki1</vt:lpstr>
      <vt:lpstr>'Forma 13'!VAS084_F_Specprogramine2Nuotekuvalymas1</vt:lpstr>
      <vt:lpstr>VAS084_F_Specprogramine2Nuotekuvalymas1</vt:lpstr>
      <vt:lpstr>'Forma 13'!VAS084_F_Specprogramine2Pavirsiniunuot1</vt:lpstr>
      <vt:lpstr>VAS084_F_Specprogramine2Pavirsiniunuot1</vt:lpstr>
      <vt:lpstr>'Forma 13'!VAS084_F_Specprogramine3Apskaitosveikla1</vt:lpstr>
      <vt:lpstr>VAS084_F_Specprogramine3Apskaitosveikla1</vt:lpstr>
      <vt:lpstr>'Forma 13'!VAS084_F_Specprogramine3Geriamojovande7</vt:lpstr>
      <vt:lpstr>VAS084_F_Specprogramine3Geriamojovande7</vt:lpstr>
      <vt:lpstr>'Forma 13'!VAS084_F_Specprogramine3Geriamojovande8</vt:lpstr>
      <vt:lpstr>VAS084_F_Specprogramine3Geriamojovande8</vt:lpstr>
      <vt:lpstr>'Forma 13'!VAS084_F_Specprogramine3Geriamojovande9</vt:lpstr>
      <vt:lpstr>VAS084_F_Specprogramine3Geriamojovande9</vt:lpstr>
      <vt:lpstr>'Forma 13'!VAS084_F_Specprogramine3Kitareguliuoja1</vt:lpstr>
      <vt:lpstr>VAS084_F_Specprogramine3Kitareguliuoja1</vt:lpstr>
      <vt:lpstr>'Forma 13'!VAS084_F_Specprogramine3Kitosveiklosne1</vt:lpstr>
      <vt:lpstr>VAS084_F_Specprogramine3Kitosveiklosne1</vt:lpstr>
      <vt:lpstr>'Forma 13'!VAS084_F_Specprogramine3Nuotekudumblot1</vt:lpstr>
      <vt:lpstr>VAS084_F_Specprogramine3Nuotekudumblot1</vt:lpstr>
      <vt:lpstr>'Forma 13'!VAS084_F_Specprogramine3Nuotekusurinki1</vt:lpstr>
      <vt:lpstr>VAS084_F_Specprogramine3Nuotekusurinki1</vt:lpstr>
      <vt:lpstr>'Forma 13'!VAS084_F_Specprogramine3Nuotekuvalymas1</vt:lpstr>
      <vt:lpstr>VAS084_F_Specprogramine3Nuotekuvalymas1</vt:lpstr>
      <vt:lpstr>'Forma 13'!VAS084_F_Specprogramine3Pavirsiniunuot1</vt:lpstr>
      <vt:lpstr>VAS084_F_Specprogramine3Pavirsiniunuot1</vt:lpstr>
      <vt:lpstr>'Forma 13'!VAS084_F_Standartinepro1Apskaitosveikla1</vt:lpstr>
      <vt:lpstr>VAS084_F_Standartinepro1Apskaitosveikla1</vt:lpstr>
      <vt:lpstr>'Forma 13'!VAS084_F_Standartinepro1Geriamojovande7</vt:lpstr>
      <vt:lpstr>VAS084_F_Standartinepro1Geriamojovande7</vt:lpstr>
      <vt:lpstr>'Forma 13'!VAS084_F_Standartinepro1Geriamojovande8</vt:lpstr>
      <vt:lpstr>VAS084_F_Standartinepro1Geriamojovande8</vt:lpstr>
      <vt:lpstr>'Forma 13'!VAS084_F_Standartinepro1Geriamojovande9</vt:lpstr>
      <vt:lpstr>VAS084_F_Standartinepro1Geriamojovande9</vt:lpstr>
      <vt:lpstr>'Forma 13'!VAS084_F_Standartinepro1Kitareguliuoja1</vt:lpstr>
      <vt:lpstr>VAS084_F_Standartinepro1Kitareguliuoja1</vt:lpstr>
      <vt:lpstr>'Forma 13'!VAS084_F_Standartinepro1Kitosveiklosne1</vt:lpstr>
      <vt:lpstr>VAS084_F_Standartinepro1Kitosveiklosne1</vt:lpstr>
      <vt:lpstr>'Forma 13'!VAS084_F_Standartinepro1Nuotekudumblot1</vt:lpstr>
      <vt:lpstr>VAS084_F_Standartinepro1Nuotekudumblot1</vt:lpstr>
      <vt:lpstr>'Forma 13'!VAS084_F_Standartinepro1Nuotekusurinki1</vt:lpstr>
      <vt:lpstr>VAS084_F_Standartinepro1Nuotekusurinki1</vt:lpstr>
      <vt:lpstr>'Forma 13'!VAS084_F_Standartinepro1Nuotekuvalymas1</vt:lpstr>
      <vt:lpstr>VAS084_F_Standartinepro1Nuotekuvalymas1</vt:lpstr>
      <vt:lpstr>'Forma 13'!VAS084_F_Standartinepro1Pavirsiniunuot1</vt:lpstr>
      <vt:lpstr>VAS084_F_Standartinepro1Pavirsiniunuot1</vt:lpstr>
      <vt:lpstr>'Forma 13'!VAS084_F_Standartinepro2Apskaitosveikla1</vt:lpstr>
      <vt:lpstr>VAS084_F_Standartinepro2Apskaitosveikla1</vt:lpstr>
      <vt:lpstr>'Forma 13'!VAS084_F_Standartinepro2Geriamojovande7</vt:lpstr>
      <vt:lpstr>VAS084_F_Standartinepro2Geriamojovande7</vt:lpstr>
      <vt:lpstr>'Forma 13'!VAS084_F_Standartinepro2Geriamojovande8</vt:lpstr>
      <vt:lpstr>VAS084_F_Standartinepro2Geriamojovande8</vt:lpstr>
      <vt:lpstr>'Forma 13'!VAS084_F_Standartinepro2Geriamojovande9</vt:lpstr>
      <vt:lpstr>VAS084_F_Standartinepro2Geriamojovande9</vt:lpstr>
      <vt:lpstr>'Forma 13'!VAS084_F_Standartinepro2Kitareguliuoja1</vt:lpstr>
      <vt:lpstr>VAS084_F_Standartinepro2Kitareguliuoja1</vt:lpstr>
      <vt:lpstr>'Forma 13'!VAS084_F_Standartinepro2Kitosveiklosne1</vt:lpstr>
      <vt:lpstr>VAS084_F_Standartinepro2Kitosveiklosne1</vt:lpstr>
      <vt:lpstr>'Forma 13'!VAS084_F_Standartinepro2Nuotekudumblot1</vt:lpstr>
      <vt:lpstr>VAS084_F_Standartinepro2Nuotekudumblot1</vt:lpstr>
      <vt:lpstr>'Forma 13'!VAS084_F_Standartinepro2Nuotekusurinki1</vt:lpstr>
      <vt:lpstr>VAS084_F_Standartinepro2Nuotekusurinki1</vt:lpstr>
      <vt:lpstr>'Forma 13'!VAS084_F_Standartinepro2Nuotekuvalymas1</vt:lpstr>
      <vt:lpstr>VAS084_F_Standartinepro2Nuotekuvalymas1</vt:lpstr>
      <vt:lpstr>'Forma 13'!VAS084_F_Standartinepro2Pavirsiniunuot1</vt:lpstr>
      <vt:lpstr>VAS084_F_Standartinepro2Pavirsiniunuot1</vt:lpstr>
      <vt:lpstr>'Forma 13'!VAS084_F_Standartinepro3Apskaitosveikla1</vt:lpstr>
      <vt:lpstr>VAS084_F_Standartinepro3Apskaitosveikla1</vt:lpstr>
      <vt:lpstr>'Forma 13'!VAS084_F_Standartinepro3Geriamojovande7</vt:lpstr>
      <vt:lpstr>VAS084_F_Standartinepro3Geriamojovande7</vt:lpstr>
      <vt:lpstr>'Forma 13'!VAS084_F_Standartinepro3Geriamojovande8</vt:lpstr>
      <vt:lpstr>VAS084_F_Standartinepro3Geriamojovande8</vt:lpstr>
      <vt:lpstr>'Forma 13'!VAS084_F_Standartinepro3Geriamojovande9</vt:lpstr>
      <vt:lpstr>VAS084_F_Standartinepro3Geriamojovande9</vt:lpstr>
      <vt:lpstr>'Forma 13'!VAS084_F_Standartinepro3Kitareguliuoja1</vt:lpstr>
      <vt:lpstr>VAS084_F_Standartinepro3Kitareguliuoja1</vt:lpstr>
      <vt:lpstr>'Forma 13'!VAS084_F_Standartinepro3Kitosveiklosne1</vt:lpstr>
      <vt:lpstr>VAS084_F_Standartinepro3Kitosveiklosne1</vt:lpstr>
      <vt:lpstr>'Forma 13'!VAS084_F_Standartinepro3Nuotekudumblot1</vt:lpstr>
      <vt:lpstr>VAS084_F_Standartinepro3Nuotekudumblot1</vt:lpstr>
      <vt:lpstr>'Forma 13'!VAS084_F_Standartinepro3Nuotekusurinki1</vt:lpstr>
      <vt:lpstr>VAS084_F_Standartinepro3Nuotekusurinki1</vt:lpstr>
      <vt:lpstr>'Forma 13'!VAS084_F_Standartinepro3Nuotekuvalymas1</vt:lpstr>
      <vt:lpstr>VAS084_F_Standartinepro3Nuotekuvalymas1</vt:lpstr>
      <vt:lpstr>'Forma 13'!VAS084_F_Standartinepro3Pavirsiniunuot1</vt:lpstr>
      <vt:lpstr>VAS084_F_Standartinepro3Pavirsiniunuot1</vt:lpstr>
      <vt:lpstr>'Forma 13'!VAS084_F_Tiesiogiaipask1Apskaitosveikla1</vt:lpstr>
      <vt:lpstr>VAS084_F_Tiesiogiaipask1Apskaitosveikla1</vt:lpstr>
      <vt:lpstr>'Forma 13'!VAS084_F_Tiesiogiaipask1Geriamojovande7</vt:lpstr>
      <vt:lpstr>VAS084_F_Tiesiogiaipask1Geriamojovande7</vt:lpstr>
      <vt:lpstr>'Forma 13'!VAS084_F_Tiesiogiaipask1Geriamojovande8</vt:lpstr>
      <vt:lpstr>VAS084_F_Tiesiogiaipask1Geriamojovande8</vt:lpstr>
      <vt:lpstr>'Forma 13'!VAS084_F_Tiesiogiaipask1Geriamojovande9</vt:lpstr>
      <vt:lpstr>VAS084_F_Tiesiogiaipask1Geriamojovande9</vt:lpstr>
      <vt:lpstr>'Forma 13'!VAS084_F_Tiesiogiaipask1Kitareguliuoja1</vt:lpstr>
      <vt:lpstr>VAS084_F_Tiesiogiaipask1Kitareguliuoja1</vt:lpstr>
      <vt:lpstr>'Forma 13'!VAS084_F_Tiesiogiaipask1Kitosveiklosne1</vt:lpstr>
      <vt:lpstr>VAS084_F_Tiesiogiaipask1Kitosveiklosne1</vt:lpstr>
      <vt:lpstr>'Forma 13'!VAS084_F_Tiesiogiaipask1Nuotekudumblot1</vt:lpstr>
      <vt:lpstr>VAS084_F_Tiesiogiaipask1Nuotekudumblot1</vt:lpstr>
      <vt:lpstr>'Forma 13'!VAS084_F_Tiesiogiaipask1Nuotekusurinki1</vt:lpstr>
      <vt:lpstr>VAS084_F_Tiesiogiaipask1Nuotekusurinki1</vt:lpstr>
      <vt:lpstr>'Forma 13'!VAS084_F_Tiesiogiaipask1Nuotekuvalymas1</vt:lpstr>
      <vt:lpstr>VAS084_F_Tiesiogiaipask1Nuotekuvalymas1</vt:lpstr>
      <vt:lpstr>'Forma 13'!VAS084_F_Tiesiogiaipask1Pavirsiniunuot1</vt:lpstr>
      <vt:lpstr>VAS084_F_Tiesiogiaipask1Pavirsiniunuot1</vt:lpstr>
      <vt:lpstr>'Forma 13'!VAS084_F_Transportoprie1Apskaitosveikla1</vt:lpstr>
      <vt:lpstr>VAS084_F_Transportoprie1Apskaitosveikla1</vt:lpstr>
      <vt:lpstr>'Forma 13'!VAS084_F_Transportoprie1Geriamojovande7</vt:lpstr>
      <vt:lpstr>VAS084_F_Transportoprie1Geriamojovande7</vt:lpstr>
      <vt:lpstr>'Forma 13'!VAS084_F_Transportoprie1Geriamojovande8</vt:lpstr>
      <vt:lpstr>VAS084_F_Transportoprie1Geriamojovande8</vt:lpstr>
      <vt:lpstr>'Forma 13'!VAS084_F_Transportoprie1Geriamojovande9</vt:lpstr>
      <vt:lpstr>VAS084_F_Transportoprie1Geriamojovande9</vt:lpstr>
      <vt:lpstr>'Forma 13'!VAS084_F_Transportoprie1Kitareguliuoja1</vt:lpstr>
      <vt:lpstr>VAS084_F_Transportoprie1Kitareguliuoja1</vt:lpstr>
      <vt:lpstr>'Forma 13'!VAS084_F_Transportoprie1Kitosveiklosne1</vt:lpstr>
      <vt:lpstr>VAS084_F_Transportoprie1Kitosveiklosne1</vt:lpstr>
      <vt:lpstr>'Forma 13'!VAS084_F_Transportoprie1Nuotekudumblot1</vt:lpstr>
      <vt:lpstr>VAS084_F_Transportoprie1Nuotekudumblot1</vt:lpstr>
      <vt:lpstr>'Forma 13'!VAS084_F_Transportoprie1Nuotekusurinki1</vt:lpstr>
      <vt:lpstr>VAS084_F_Transportoprie1Nuotekusurinki1</vt:lpstr>
      <vt:lpstr>'Forma 13'!VAS084_F_Transportoprie1Nuotekuvalymas1</vt:lpstr>
      <vt:lpstr>VAS084_F_Transportoprie1Nuotekuvalymas1</vt:lpstr>
      <vt:lpstr>'Forma 13'!VAS084_F_Transportoprie1Pavirsiniunuot1</vt:lpstr>
      <vt:lpstr>VAS084_F_Transportoprie1Pavirsiniunuot1</vt:lpstr>
      <vt:lpstr>'Forma 13'!VAS084_F_Transportoprie2Apskaitosveikla1</vt:lpstr>
      <vt:lpstr>VAS084_F_Transportoprie2Apskaitosveikla1</vt:lpstr>
      <vt:lpstr>'Forma 13'!VAS084_F_Transportoprie2Geriamojovande7</vt:lpstr>
      <vt:lpstr>VAS084_F_Transportoprie2Geriamojovande7</vt:lpstr>
      <vt:lpstr>'Forma 13'!VAS084_F_Transportoprie2Geriamojovande8</vt:lpstr>
      <vt:lpstr>VAS084_F_Transportoprie2Geriamojovande8</vt:lpstr>
      <vt:lpstr>'Forma 13'!VAS084_F_Transportoprie2Geriamojovande9</vt:lpstr>
      <vt:lpstr>VAS084_F_Transportoprie2Geriamojovande9</vt:lpstr>
      <vt:lpstr>'Forma 13'!VAS084_F_Transportoprie2Kitareguliuoja1</vt:lpstr>
      <vt:lpstr>VAS084_F_Transportoprie2Kitareguliuoja1</vt:lpstr>
      <vt:lpstr>'Forma 13'!VAS084_F_Transportoprie2Kitosveiklosne1</vt:lpstr>
      <vt:lpstr>VAS084_F_Transportoprie2Kitosveiklosne1</vt:lpstr>
      <vt:lpstr>'Forma 13'!VAS084_F_Transportoprie2Nuotekudumblot1</vt:lpstr>
      <vt:lpstr>VAS084_F_Transportoprie2Nuotekudumblot1</vt:lpstr>
      <vt:lpstr>'Forma 13'!VAS084_F_Transportoprie2Nuotekusurinki1</vt:lpstr>
      <vt:lpstr>VAS084_F_Transportoprie2Nuotekusurinki1</vt:lpstr>
      <vt:lpstr>'Forma 13'!VAS084_F_Transportoprie2Nuotekuvalymas1</vt:lpstr>
      <vt:lpstr>VAS084_F_Transportoprie2Nuotekuvalymas1</vt:lpstr>
      <vt:lpstr>'Forma 13'!VAS084_F_Transportoprie2Pavirsiniunuot1</vt:lpstr>
      <vt:lpstr>VAS084_F_Transportoprie2Pavirsiniunuot1</vt:lpstr>
      <vt:lpstr>'Forma 13'!VAS084_F_Transportoprie3Apskaitosveikla1</vt:lpstr>
      <vt:lpstr>VAS084_F_Transportoprie3Apskaitosveikla1</vt:lpstr>
      <vt:lpstr>'Forma 13'!VAS084_F_Transportoprie3Geriamojovande7</vt:lpstr>
      <vt:lpstr>VAS084_F_Transportoprie3Geriamojovande7</vt:lpstr>
      <vt:lpstr>'Forma 13'!VAS084_F_Transportoprie3Geriamojovande8</vt:lpstr>
      <vt:lpstr>VAS084_F_Transportoprie3Geriamojovande8</vt:lpstr>
      <vt:lpstr>'Forma 13'!VAS084_F_Transportoprie3Geriamojovande9</vt:lpstr>
      <vt:lpstr>VAS084_F_Transportoprie3Geriamojovande9</vt:lpstr>
      <vt:lpstr>'Forma 13'!VAS084_F_Transportoprie3Kitareguliuoja1</vt:lpstr>
      <vt:lpstr>VAS084_F_Transportoprie3Kitareguliuoja1</vt:lpstr>
      <vt:lpstr>'Forma 13'!VAS084_F_Transportoprie3Kitosveiklosne1</vt:lpstr>
      <vt:lpstr>VAS084_F_Transportoprie3Kitosveiklosne1</vt:lpstr>
      <vt:lpstr>'Forma 13'!VAS084_F_Transportoprie3Nuotekudumblot1</vt:lpstr>
      <vt:lpstr>VAS084_F_Transportoprie3Nuotekudumblot1</vt:lpstr>
      <vt:lpstr>'Forma 13'!VAS084_F_Transportoprie3Nuotekusurinki1</vt:lpstr>
      <vt:lpstr>VAS084_F_Transportoprie3Nuotekusurinki1</vt:lpstr>
      <vt:lpstr>'Forma 13'!VAS084_F_Transportoprie3Nuotekuvalymas1</vt:lpstr>
      <vt:lpstr>VAS084_F_Transportoprie3Nuotekuvalymas1</vt:lpstr>
      <vt:lpstr>'Forma 13'!VAS084_F_Transportoprie3Pavirsiniunuot1</vt:lpstr>
      <vt:lpstr>VAS084_F_Transportoprie3Pavirsiniunuot1</vt:lpstr>
      <vt:lpstr>'Forma 13'!VAS084_F_Vandenssiurbli1Apskaitosveikla1</vt:lpstr>
      <vt:lpstr>VAS084_F_Vandenssiurbli1Apskaitosveikla1</vt:lpstr>
      <vt:lpstr>'Forma 13'!VAS084_F_Vandenssiurbli1Geriamojovande7</vt:lpstr>
      <vt:lpstr>VAS084_F_Vandenssiurbli1Geriamojovande7</vt:lpstr>
      <vt:lpstr>'Forma 13'!VAS084_F_Vandenssiurbli1Geriamojovande8</vt:lpstr>
      <vt:lpstr>VAS084_F_Vandenssiurbli1Geriamojovande8</vt:lpstr>
      <vt:lpstr>'Forma 13'!VAS084_F_Vandenssiurbli1Geriamojovande9</vt:lpstr>
      <vt:lpstr>VAS084_F_Vandenssiurbli1Geriamojovande9</vt:lpstr>
      <vt:lpstr>'Forma 13'!VAS084_F_Vandenssiurbli1Kitareguliuoja1</vt:lpstr>
      <vt:lpstr>VAS084_F_Vandenssiurbli1Kitareguliuoja1</vt:lpstr>
      <vt:lpstr>'Forma 13'!VAS084_F_Vandenssiurbli1Kitosveiklosne1</vt:lpstr>
      <vt:lpstr>VAS084_F_Vandenssiurbli1Kitosveiklosne1</vt:lpstr>
      <vt:lpstr>'Forma 13'!VAS084_F_Vandenssiurbli1Nuotekudumblot1</vt:lpstr>
      <vt:lpstr>VAS084_F_Vandenssiurbli1Nuotekudumblot1</vt:lpstr>
      <vt:lpstr>'Forma 13'!VAS084_F_Vandenssiurbli1Nuotekusurinki1</vt:lpstr>
      <vt:lpstr>VAS084_F_Vandenssiurbli1Nuotekusurinki1</vt:lpstr>
      <vt:lpstr>'Forma 13'!VAS084_F_Vandenssiurbli1Nuotekuvalymas1</vt:lpstr>
      <vt:lpstr>VAS084_F_Vandenssiurbli1Nuotekuvalymas1</vt:lpstr>
      <vt:lpstr>'Forma 13'!VAS084_F_Vandenssiurbli1Pavirsiniunuot1</vt:lpstr>
      <vt:lpstr>VAS084_F_Vandenssiurbli1Pavirsiniunuot1</vt:lpstr>
      <vt:lpstr>'Forma 13'!VAS084_F_Vandenssiurbli2Apskaitosveikla1</vt:lpstr>
      <vt:lpstr>VAS084_F_Vandenssiurbli2Apskaitosveikla1</vt:lpstr>
      <vt:lpstr>'Forma 13'!VAS084_F_Vandenssiurbli2Geriamojovande7</vt:lpstr>
      <vt:lpstr>VAS084_F_Vandenssiurbli2Geriamojovande7</vt:lpstr>
      <vt:lpstr>'Forma 13'!VAS084_F_Vandenssiurbli2Geriamojovande8</vt:lpstr>
      <vt:lpstr>VAS084_F_Vandenssiurbli2Geriamojovande8</vt:lpstr>
      <vt:lpstr>'Forma 13'!VAS084_F_Vandenssiurbli2Geriamojovande9</vt:lpstr>
      <vt:lpstr>VAS084_F_Vandenssiurbli2Geriamojovande9</vt:lpstr>
      <vt:lpstr>'Forma 13'!VAS084_F_Vandenssiurbli2Kitareguliuoja1</vt:lpstr>
      <vt:lpstr>VAS084_F_Vandenssiurbli2Kitareguliuoja1</vt:lpstr>
      <vt:lpstr>'Forma 13'!VAS084_F_Vandenssiurbli2Kitosveiklosne1</vt:lpstr>
      <vt:lpstr>VAS084_F_Vandenssiurbli2Kitosveiklosne1</vt:lpstr>
      <vt:lpstr>'Forma 13'!VAS084_F_Vandenssiurbli2Nuotekudumblot1</vt:lpstr>
      <vt:lpstr>VAS084_F_Vandenssiurbli2Nuotekudumblot1</vt:lpstr>
      <vt:lpstr>'Forma 13'!VAS084_F_Vandenssiurbli2Nuotekusurinki1</vt:lpstr>
      <vt:lpstr>VAS084_F_Vandenssiurbli2Nuotekusurinki1</vt:lpstr>
      <vt:lpstr>'Forma 13'!VAS084_F_Vandenssiurbli2Nuotekuvalymas1</vt:lpstr>
      <vt:lpstr>VAS084_F_Vandenssiurbli2Nuotekuvalymas1</vt:lpstr>
      <vt:lpstr>'Forma 13'!VAS084_F_Vandenssiurbli2Pavirsiniunuot1</vt:lpstr>
      <vt:lpstr>VAS084_F_Vandenssiurbli2Pavirsiniunuot1</vt:lpstr>
      <vt:lpstr>'Forma 13'!VAS084_F_Vandenssiurbli3Apskaitosveikla1</vt:lpstr>
      <vt:lpstr>VAS084_F_Vandenssiurbli3Apskaitosveikla1</vt:lpstr>
      <vt:lpstr>'Forma 13'!VAS084_F_Vandenssiurbli3Geriamojovande7</vt:lpstr>
      <vt:lpstr>VAS084_F_Vandenssiurbli3Geriamojovande7</vt:lpstr>
      <vt:lpstr>'Forma 13'!VAS084_F_Vandenssiurbli3Geriamojovande8</vt:lpstr>
      <vt:lpstr>VAS084_F_Vandenssiurbli3Geriamojovande8</vt:lpstr>
      <vt:lpstr>'Forma 13'!VAS084_F_Vandenssiurbli3Geriamojovande9</vt:lpstr>
      <vt:lpstr>VAS084_F_Vandenssiurbli3Geriamojovande9</vt:lpstr>
      <vt:lpstr>'Forma 13'!VAS084_F_Vandenssiurbli3Kitareguliuoja1</vt:lpstr>
      <vt:lpstr>VAS084_F_Vandenssiurbli3Kitareguliuoja1</vt:lpstr>
      <vt:lpstr>'Forma 13'!VAS084_F_Vandenssiurbli3Kitosveiklosne1</vt:lpstr>
      <vt:lpstr>VAS084_F_Vandenssiurbli3Kitosveiklosne1</vt:lpstr>
      <vt:lpstr>'Forma 13'!VAS084_F_Vandenssiurbli3Nuotekudumblot1</vt:lpstr>
      <vt:lpstr>VAS084_F_Vandenssiurbli3Nuotekudumblot1</vt:lpstr>
      <vt:lpstr>'Forma 13'!VAS084_F_Vandenssiurbli3Nuotekusurinki1</vt:lpstr>
      <vt:lpstr>VAS084_F_Vandenssiurbli3Nuotekusurinki1</vt:lpstr>
      <vt:lpstr>'Forma 13'!VAS084_F_Vandenssiurbli3Nuotekuvalymas1</vt:lpstr>
      <vt:lpstr>VAS084_F_Vandenssiurbli3Nuotekuvalymas1</vt:lpstr>
      <vt:lpstr>'Forma 13'!VAS084_F_Vandenssiurbli3Pavirsiniunuot1</vt:lpstr>
      <vt:lpstr>VAS084_F_Vandenssiurbli3Pavirsiniunuot1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Jolanta</cp:lastModifiedBy>
  <dcterms:created xsi:type="dcterms:W3CDTF">2024-05-15T21:14:34Z</dcterms:created>
  <dcterms:modified xsi:type="dcterms:W3CDTF">2024-07-03T09:19:10Z</dcterms:modified>
</cp:coreProperties>
</file>